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6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almacenes\Documentos\DE MI HP\ESTADISTICA_SALAZAR\DATOS_2023\CUADERNO MENSUAL\SEPTIEMBRE-2023\"/>
    </mc:Choice>
  </mc:AlternateContent>
  <xr:revisionPtr revIDLastSave="0" documentId="13_ncr:1_{E28F3714-9AAA-4FBD-B55B-EA06155FE242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PORTADA" sheetId="34855" r:id="rId1"/>
    <sheet name="01-Resum" sheetId="34827" r:id="rId2"/>
    <sheet name="01-01mensual" sheetId="34854" r:id="rId3"/>
    <sheet name="02-CgaMue" sheetId="34820" r:id="rId4"/>
    <sheet name="03-CgaCes" sheetId="34828" r:id="rId5"/>
    <sheet name="04-CgaCesComp" sheetId="34850" r:id="rId6"/>
    <sheet name="05-Traf" sheetId="34821" r:id="rId7"/>
    <sheet name="06-Cont" sheetId="34826" r:id="rId8"/>
    <sheet name="07-MovMesCga" sheetId="34829" r:id="rId9"/>
    <sheet name="08-MovMesCon" sheetId="34830" r:id="rId10"/>
    <sheet name="09-Rend" sheetId="34831" r:id="rId11"/>
    <sheet name="10-Buq" sheetId="34849" r:id="rId12"/>
    <sheet name="11-ProSig1" sheetId="34833" r:id="rId13"/>
    <sheet name="11-ProSig1 (2)" sheetId="34856" r:id="rId14"/>
    <sheet name="12-ProSig2" sheetId="34848" state="hidden" r:id="rId15"/>
    <sheet name="13-Graf01" sheetId="34835" r:id="rId16"/>
    <sheet name="14-Graf02" sheetId="34836" r:id="rId17"/>
    <sheet name="15-Graf03" sheetId="34837" r:id="rId18"/>
    <sheet name="16-Graf04" sheetId="34852" r:id="rId19"/>
    <sheet name="17-Graf05" sheetId="34838" r:id="rId20"/>
    <sheet name="18-Rem" sheetId="34840" state="hidden" r:id="rId21"/>
    <sheet name="19-Fond" sheetId="34841" r:id="rId22"/>
    <sheet name="20-Lisbuq (2)" sheetId="34853" r:id="rId23"/>
    <sheet name="21-DIR" sheetId="3484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1F" localSheetId="5" hidden="1">'[1]ATRAQUE 1'!#REF!</definedName>
    <definedName name="_1F" localSheetId="13" hidden="1">'[1]ATRAQUE 1'!#REF!</definedName>
    <definedName name="_1F" localSheetId="18" hidden="1">'[1]ATRAQUE 1'!#REF!</definedName>
    <definedName name="_1F" localSheetId="0" hidden="1">'[1]ATRAQUE 1'!#REF!</definedName>
    <definedName name="_1F" hidden="1">'[1]ATRAQUE 1'!#REF!</definedName>
    <definedName name="_2_0_0_F" localSheetId="5" hidden="1">'[1]ATRAQUE 1'!#REF!</definedName>
    <definedName name="_2_0_0_F" localSheetId="13" hidden="1">'[1]ATRAQUE 1'!#REF!</definedName>
    <definedName name="_2_0_0_F" localSheetId="18" hidden="1">'[1]ATRAQUE 1'!#REF!</definedName>
    <definedName name="_2_0_0_F" localSheetId="0" hidden="1">'[1]ATRAQUE 1'!#REF!</definedName>
    <definedName name="_2_0_0_F" hidden="1">'[1]ATRAQUE 1'!#REF!</definedName>
    <definedName name="_Fill" localSheetId="2" hidden="1">'[2]ATRAQUE 1'!#REF!</definedName>
    <definedName name="_Fill" localSheetId="4" hidden="1">'03-CgaCes'!#REF!</definedName>
    <definedName name="_Fill" localSheetId="5" hidden="1">'04-CgaCesComp'!#REF!</definedName>
    <definedName name="_Fill" localSheetId="13" hidden="1">'[2]ATRAQUE 1'!#REF!</definedName>
    <definedName name="_Fill" localSheetId="18" hidden="1">'[2]ATRAQUE 1'!#REF!</definedName>
    <definedName name="_Fill" localSheetId="22" hidden="1">'[2]ATRAQUE 1'!#REF!</definedName>
    <definedName name="_Fill" localSheetId="23" hidden="1">#REF!</definedName>
    <definedName name="_Fill" localSheetId="0" hidden="1">'[2]ATRAQUE 1'!#REF!</definedName>
    <definedName name="_Fill" hidden="1">'[2]ATRAQUE 1'!#REF!</definedName>
    <definedName name="_xlnm._FilterDatabase" localSheetId="1" hidden="1">'01-Resum'!$A$8:$F$65</definedName>
    <definedName name="_xlnm._FilterDatabase" localSheetId="14" hidden="1">'12-ProSig2'!$C$8:$H$71</definedName>
    <definedName name="_xlnm._FilterDatabase" localSheetId="22" hidden="1">'20-Lisbuq (2)'!$A$10:$U$241</definedName>
    <definedName name="_xlnm._FilterDatabase" localSheetId="0" hidden="1">PORTADA!$A$8:$F$65</definedName>
    <definedName name="_Key1" localSheetId="2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13" hidden="1">#REF!</definedName>
    <definedName name="_Key1" localSheetId="18" hidden="1">#REF!</definedName>
    <definedName name="_Key1" localSheetId="22" hidden="1">[3]PSIM_ME!$J$21:$J$56</definedName>
    <definedName name="_Key1" localSheetId="23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13" hidden="1">#REF!</definedName>
    <definedName name="_Key2" localSheetId="18" hidden="1">#REF!</definedName>
    <definedName name="_Key2" localSheetId="22" hidden="1">[3]PSIM_ME!$I$21:$I$56</definedName>
    <definedName name="_Key2" localSheetId="23" hidden="1">#REF!</definedName>
    <definedName name="_Key2" localSheetId="0" hidden="1">#REF!</definedName>
    <definedName name="_Key2" hidden="1">#REF!</definedName>
    <definedName name="_Order1" localSheetId="23" hidden="1">255</definedName>
    <definedName name="_Order1" hidden="1">0</definedName>
    <definedName name="_Order2" localSheetId="23" hidden="1">255</definedName>
    <definedName name="_Order2" hidden="1">0</definedName>
    <definedName name="_Regression_Int" localSheetId="1" hidden="1">1</definedName>
    <definedName name="_Regression_Int" localSheetId="4" hidden="1">1</definedName>
    <definedName name="_Regression_Int" localSheetId="5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0" hidden="1">1</definedName>
    <definedName name="_Sort" localSheetId="2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13" hidden="1">#REF!</definedName>
    <definedName name="_Sort" localSheetId="18" hidden="1">#REF!</definedName>
    <definedName name="_Sort" localSheetId="22" hidden="1">[3]PSIM_ME!$H$21:$K$56</definedName>
    <definedName name="_Sort" localSheetId="23" hidden="1">#REF!</definedName>
    <definedName name="_Sort" localSheetId="0" hidden="1">#REF!</definedName>
    <definedName name="_Sort" hidden="1">#REF!</definedName>
    <definedName name="_xx1">[4]ABRIL!$A$1:$R$57</definedName>
    <definedName name="_xx2" localSheetId="5">'[4]#¡REF'!#REF!</definedName>
    <definedName name="_xx2" localSheetId="13">'[4]#¡REF'!#REF!</definedName>
    <definedName name="_xx2" localSheetId="18">'[4]#¡REF'!#REF!</definedName>
    <definedName name="_xx2" localSheetId="0">'[4]#¡REF'!#REF!</definedName>
    <definedName name="_xx2">'[4]#¡REF'!#REF!</definedName>
    <definedName name="_xx3" localSheetId="5">'[4]#¡REF'!#REF!</definedName>
    <definedName name="_xx3" localSheetId="13">'[4]#¡REF'!#REF!</definedName>
    <definedName name="_xx3" localSheetId="18">'[4]#¡REF'!#REF!</definedName>
    <definedName name="_xx3" localSheetId="0">'[4]#¡REF'!#REF!</definedName>
    <definedName name="_xx3">'[4]#¡REF'!#REF!</definedName>
    <definedName name="_xx4" localSheetId="5">'[4]#¡REF'!#REF!</definedName>
    <definedName name="_xx4" localSheetId="13">'[4]#¡REF'!#REF!</definedName>
    <definedName name="_xx4" localSheetId="18">'[4]#¡REF'!#REF!</definedName>
    <definedName name="_xx4" localSheetId="0">'[4]#¡REF'!#REF!</definedName>
    <definedName name="_xx4">'[4]#¡REF'!#REF!</definedName>
    <definedName name="_xx5" localSheetId="5">'[4]#¡REF'!#REF!</definedName>
    <definedName name="_xx5" localSheetId="13">'[4]#¡REF'!#REF!</definedName>
    <definedName name="_xx5" localSheetId="18">'[4]#¡REF'!#REF!</definedName>
    <definedName name="_xx5" localSheetId="0">'[4]#¡REF'!#REF!</definedName>
    <definedName name="_xx5">'[4]#¡REF'!#REF!</definedName>
    <definedName name="A_impresión_IM" localSheetId="1">'01-Resum'!$A$1:$P$72</definedName>
    <definedName name="A_impresión_IM" localSheetId="4">'03-CgaCes'!#REF!</definedName>
    <definedName name="A_impresión_IM" localSheetId="5">'04-CgaCesComp'!#REF!</definedName>
    <definedName name="A_impresión_IM" localSheetId="12">'11-ProSig1'!$A$1:$I$69</definedName>
    <definedName name="A_impresión_IM" localSheetId="13">'11-ProSig1 (2)'!$A$1:$I$69</definedName>
    <definedName name="A_impresión_IM" localSheetId="14">'12-ProSig2'!$A$1:$I$73</definedName>
    <definedName name="A_IMPRESIÓN_IM" localSheetId="18">#REF!</definedName>
    <definedName name="A_IMPRESIÓN_IM" localSheetId="22">#REF!</definedName>
    <definedName name="A_impresión_IM" localSheetId="0">PORTADA!$A$1:$P$72</definedName>
    <definedName name="A_IMPRESIÓN_IM">#REF!</definedName>
    <definedName name="_xlnm.Print_Area" localSheetId="1">'01-Resum'!$A$1:$I$55</definedName>
    <definedName name="_xlnm.Print_Area" localSheetId="3">'02-CgaMue'!$A$1:$Z$47</definedName>
    <definedName name="_xlnm.Print_Area" localSheetId="4">'03-CgaCes'!$A$1:$S$37</definedName>
    <definedName name="_xlnm.Print_Area" localSheetId="5">'04-CgaCesComp'!$A$1:$T$64</definedName>
    <definedName name="_xlnm.Print_Area" localSheetId="6">'05-Traf'!$A$1:$L$32</definedName>
    <definedName name="_xlnm.Print_Area" localSheetId="7">'06-Cont'!$A$84:$P$123</definedName>
    <definedName name="_xlnm.Print_Area" localSheetId="8">'07-MovMesCga'!$A$1:$O$53</definedName>
    <definedName name="_xlnm.Print_Area" localSheetId="9">'08-MovMesCon'!$A$1:$U$42</definedName>
    <definedName name="_xlnm.Print_Area" localSheetId="10">'09-Rend'!$A$1:$M$33</definedName>
    <definedName name="_xlnm.Print_Area" localSheetId="11">'10-Buq'!$A$1:$M$19</definedName>
    <definedName name="_xlnm.Print_Area" localSheetId="12">'11-ProSig1'!$A$1:$M$117</definedName>
    <definedName name="_xlnm.Print_Area" localSheetId="13">'11-ProSig1 (2)'!$A$1:$M$46</definedName>
    <definedName name="_xlnm.Print_Area" localSheetId="14">'12-ProSig2'!$A$9:$G$71</definedName>
    <definedName name="_xlnm.Print_Area" localSheetId="15">'13-Graf01'!$A$1:$K$50</definedName>
    <definedName name="_xlnm.Print_Area" localSheetId="16">'14-Graf02'!$A$1:$R$68</definedName>
    <definedName name="_xlnm.Print_Area" localSheetId="17">'15-Graf03'!$A$1:$I$52</definedName>
    <definedName name="_xlnm.Print_Area" localSheetId="18">'16-Graf04'!$A$1:$I$50</definedName>
    <definedName name="_xlnm.Print_Area" localSheetId="19">'17-Graf05'!$A$1:$H$50</definedName>
    <definedName name="_xlnm.Print_Area" localSheetId="20">'18-Rem'!$A$1:$J$74</definedName>
    <definedName name="_xlnm.Print_Area" localSheetId="21">'19-Fond'!$A$1:$O$29</definedName>
    <definedName name="_xlnm.Print_Area" localSheetId="22">'20-Lisbuq (2)'!$A$1:$U$246</definedName>
    <definedName name="_xlnm.Print_Area" localSheetId="23">'21-DIR'!$A$1:$G$48</definedName>
    <definedName name="_xlnm.Print_Area" localSheetId="0">PORTADA!$A$1:$I$55</definedName>
    <definedName name="B_U_Q_U_E_" localSheetId="1">#REF!</definedName>
    <definedName name="B_U_Q_U_E_" localSheetId="4">#REF!</definedName>
    <definedName name="B_U_Q_U_E_" localSheetId="5">#REF!</definedName>
    <definedName name="B_U_Q_U_E_" localSheetId="13">#REF!</definedName>
    <definedName name="B_U_Q_U_E_" localSheetId="18">#REF!</definedName>
    <definedName name="B_U_Q_U_E_" localSheetId="22">#REF!</definedName>
    <definedName name="B_U_Q_U_E_" localSheetId="0">#REF!</definedName>
    <definedName name="B_U_Q_U_E_">#REF!</definedName>
    <definedName name="BUQUE_" localSheetId="1">#REF!</definedName>
    <definedName name="BUQUE_" localSheetId="4">#REF!</definedName>
    <definedName name="BUQUE_" localSheetId="5">#REF!</definedName>
    <definedName name="BUQUE_" localSheetId="13">#REF!</definedName>
    <definedName name="BUQUE_" localSheetId="18">#REF!</definedName>
    <definedName name="BUQUE_" localSheetId="22">#REF!</definedName>
    <definedName name="BUQUE_" localSheetId="0">#REF!</definedName>
    <definedName name="BUQUE_">#REF!</definedName>
    <definedName name="CIAS" localSheetId="5">#REF!</definedName>
    <definedName name="CIAS" localSheetId="13">#REF!</definedName>
    <definedName name="CIAS" localSheetId="16">[4]ABRIL!$A$1:$R$57</definedName>
    <definedName name="CIAS" localSheetId="18">#REF!</definedName>
    <definedName name="CIAS" localSheetId="22">#REF!</definedName>
    <definedName name="CIAS" localSheetId="0">#REF!</definedName>
    <definedName name="CIAS">#REF!</definedName>
    <definedName name="CONTS_VAC" localSheetId="4">#REF!,#REF!,#REF!,#REF!</definedName>
    <definedName name="CONTS_VAC" localSheetId="5">#REF!,#REF!,#REF!,#REF!</definedName>
    <definedName name="CONTS_VAC" localSheetId="22">[5]DATOS_MES!$CZ$15:$CZ$210,[5]DATOS_MES!$DD$15:$DD$210,[5]DATOS_MES!$DH$15:$DH$210,[5]DATOS_MES!$DL$15:$DL$210</definedName>
    <definedName name="CONTS_VAC" localSheetId="23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6">'[4]#¡REF'!#REF!</definedName>
    <definedName name="FONDACUM">#N/A</definedName>
    <definedName name="FONDMES" localSheetId="16">'[4]#¡REF'!#REF!</definedName>
    <definedName name="FONDMES">#N/A</definedName>
    <definedName name="GRAF_01" localSheetId="5">#REF!</definedName>
    <definedName name="GRAF_01" localSheetId="13">#REF!</definedName>
    <definedName name="GRAF_01" localSheetId="18">#REF!</definedName>
    <definedName name="GRAF_01" localSheetId="22">#REF!</definedName>
    <definedName name="GRAF_01" localSheetId="0">#REF!</definedName>
    <definedName name="GRAF_01">#REF!</definedName>
    <definedName name="GRAF_02" localSheetId="16">#REF!</definedName>
    <definedName name="GRAF_02">#N/A</definedName>
    <definedName name="GRAF_03" localSheetId="16">#REF!</definedName>
    <definedName name="GRAF_03">#N/A</definedName>
    <definedName name="GRAF_04" localSheetId="16">#REF!</definedName>
    <definedName name="GRAF_04">#N/A</definedName>
    <definedName name="GRAF_05" localSheetId="16">#REF!</definedName>
    <definedName name="GRAF_05">#N/A</definedName>
    <definedName name="GRAF_06" localSheetId="16">#REF!</definedName>
    <definedName name="GRAF_06">#N/A</definedName>
    <definedName name="GRAF_07" localSheetId="16">#REF!</definedName>
    <definedName name="GRAF_07">#N/A</definedName>
    <definedName name="GRAF_08" localSheetId="16">#REF!</definedName>
    <definedName name="GRAF_08">#N/A</definedName>
    <definedName name="graficas" localSheetId="5" hidden="1">#REF!</definedName>
    <definedName name="graficas" localSheetId="13" hidden="1">#REF!</definedName>
    <definedName name="graficas" localSheetId="18" hidden="1">#REF!</definedName>
    <definedName name="graficas" localSheetId="22" hidden="1">#REF!</definedName>
    <definedName name="graficas" localSheetId="0" hidden="1">#REF!</definedName>
    <definedName name="graficas" hidden="1">#REF!</definedName>
    <definedName name="GRAFICO">[8]OC_MUE_MES!$AF$5</definedName>
    <definedName name="HOJACOMPLETA" localSheetId="5">#REF!</definedName>
    <definedName name="HOJACOMPLETA" localSheetId="13">#REF!</definedName>
    <definedName name="HOJACOMPLETA" localSheetId="18">#REF!</definedName>
    <definedName name="HOJACOMPLETA" localSheetId="22">#REF!</definedName>
    <definedName name="HOJACOMPLETA" localSheetId="0">#REF!</definedName>
    <definedName name="HOJACOMPLETA">#REF!</definedName>
    <definedName name="HTML_CodePage" hidden="1">1252</definedName>
    <definedName name="HTML_Control" localSheetId="2" hidden="1">{"'JUNIO'!$B$9:$M$54"}</definedName>
    <definedName name="HTML_Control" localSheetId="1" hidden="1">{"'JUNIO'!$B$9:$M$54"}</definedName>
    <definedName name="HTML_Control" localSheetId="4" hidden="1">{"'JUNIO'!$B$9:$M$54"}</definedName>
    <definedName name="HTML_Control" localSheetId="5" hidden="1">{"'JUNIO'!$B$9:$M$54"}</definedName>
    <definedName name="HTML_Control" localSheetId="7" hidden="1">{"'JUNIO'!$B$9:$M$54"}</definedName>
    <definedName name="HTML_Control" localSheetId="14" hidden="1">{"'JUNIO'!$B$9:$M$54"}</definedName>
    <definedName name="HTML_Control" localSheetId="22" hidden="1">{"'JUNIO'!$B$9:$M$54"}</definedName>
    <definedName name="HTML_Control" localSheetId="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2" hidden="1">{"'JUNIO'!$B$9:$M$54"}</definedName>
    <definedName name="julio" localSheetId="1" hidden="1">{"'JUNIO'!$B$9:$M$54"}</definedName>
    <definedName name="julio" localSheetId="4" hidden="1">{"'JUNIO'!$B$9:$M$54"}</definedName>
    <definedName name="julio" localSheetId="5" hidden="1">{"'JUNIO'!$B$9:$M$54"}</definedName>
    <definedName name="julio" localSheetId="7" hidden="1">{"'JUNIO'!$B$9:$M$54"}</definedName>
    <definedName name="julio" localSheetId="14" hidden="1">{"'JUNIO'!$B$9:$M$54"}</definedName>
    <definedName name="julio" localSheetId="22" hidden="1">{"'JUNIO'!$B$9:$M$54"}</definedName>
    <definedName name="julio" localSheetId="0" hidden="1">{"'JUNIO'!$B$9:$M$54"}</definedName>
    <definedName name="julio" hidden="1">{"'JUNIO'!$B$9:$M$54"}</definedName>
    <definedName name="MADE" localSheetId="2" hidden="1">{"'JUNIO'!$B$9:$M$54"}</definedName>
    <definedName name="MADE" localSheetId="1" hidden="1">{"'JUNIO'!$B$9:$M$54"}</definedName>
    <definedName name="MADE" localSheetId="4" hidden="1">{"'JUNIO'!$B$9:$M$54"}</definedName>
    <definedName name="MADE" localSheetId="5" hidden="1">{"'JUNIO'!$B$9:$M$54"}</definedName>
    <definedName name="MADE" localSheetId="7" hidden="1">{"'JUNIO'!$B$9:$M$54"}</definedName>
    <definedName name="MADE" localSheetId="14" hidden="1">{"'JUNIO'!$B$9:$M$54"}</definedName>
    <definedName name="MADE" localSheetId="22" hidden="1">{"'JUNIO'!$B$9:$M$54"}</definedName>
    <definedName name="MADE" localSheetId="0" hidden="1">{"'JUNIO'!$B$9:$M$54"}</definedName>
    <definedName name="MADE" hidden="1">{"'JUNIO'!$B$9:$M$54"}</definedName>
    <definedName name="Módulo3.imprimeme" localSheetId="1">[9]!Módulo3.imprimeme</definedName>
    <definedName name="Módulo3.imprimeme" localSheetId="4">'03-CgaCes'!Módulo3.imprimeme</definedName>
    <definedName name="Módulo3.imprimeme" localSheetId="5">'04-CgaCesComp'!Módulo3.imprimeme</definedName>
    <definedName name="Módulo3.imprimeme" localSheetId="10">'09-Rend'!Módulo3.imprimeme</definedName>
    <definedName name="Módulo3.imprimeme" localSheetId="12">'11-ProSig1'!Módulo3.imprimeme</definedName>
    <definedName name="Módulo3.imprimeme" localSheetId="13">'11-ProSig1 (2)'!Módulo3.imprimeme</definedName>
    <definedName name="Módulo3.imprimeme" localSheetId="14">'12-ProSig2'!Módulo3.imprimeme</definedName>
    <definedName name="Módulo3.imprimeme" localSheetId="18">[10]!Módulo3.imprimeme</definedName>
    <definedName name="Módulo3.imprimeme" localSheetId="20">'18-Rem'!Módulo3.imprimeme</definedName>
    <definedName name="Módulo3.imprimeme" localSheetId="21">'19-Fond'!Módulo3.imprimeme</definedName>
    <definedName name="Módulo3.imprimeme" localSheetId="22">'20-Lisbuq (2)'!Módulo3.imprimeme</definedName>
    <definedName name="Módulo3.imprimeme" localSheetId="23">[11]!Módulo3.imprimeme</definedName>
    <definedName name="Módulo3.imprimeme" localSheetId="0">[9]!Módulo3.imprimeme</definedName>
    <definedName name="Módulo3.imprimeme">[10]!Módulo3.imprimeme</definedName>
    <definedName name="OCUPACUM" localSheetId="16">'[4]#¡REF'!#REF!</definedName>
    <definedName name="OCUPACUM">#N/A</definedName>
    <definedName name="OCUPMES" localSheetId="16">'[4]#¡REF'!#REF!</definedName>
    <definedName name="OCUPMES">#N/A</definedName>
    <definedName name="robe" localSheetId="2" hidden="1">{"'JUNIO'!$B$9:$M$54"}</definedName>
    <definedName name="robe" localSheetId="1" hidden="1">{"'JUNIO'!$B$9:$M$54"}</definedName>
    <definedName name="ROBE" localSheetId="4" hidden="1">#REF!</definedName>
    <definedName name="ROBE" localSheetId="5" hidden="1">#REF!</definedName>
    <definedName name="robe" localSheetId="7" hidden="1">{"'JUNIO'!$B$9:$M$54"}</definedName>
    <definedName name="robe" localSheetId="14" hidden="1">{"'JUNIO'!$B$9:$M$54"}</definedName>
    <definedName name="robe" localSheetId="22" hidden="1">{"'JUNIO'!$B$9:$M$54"}</definedName>
    <definedName name="robe" localSheetId="0" hidden="1">{"'JUNIO'!$B$9:$M$54"}</definedName>
    <definedName name="robe" hidden="1">{"'JUNIO'!$B$9:$M$54"}</definedName>
    <definedName name="ROBE2" localSheetId="2" hidden="1">#REF!</definedName>
    <definedName name="ROBE2" localSheetId="5" hidden="1">#REF!</definedName>
    <definedName name="ROBE2" localSheetId="13" hidden="1">#REF!</definedName>
    <definedName name="ROBE2" localSheetId="18" hidden="1">#REF!</definedName>
    <definedName name="ROBE2" localSheetId="22" hidden="1">#REF!</definedName>
    <definedName name="ROBE2" localSheetId="0" hidden="1">#REF!</definedName>
    <definedName name="ROBE2" hidden="1">#REF!</definedName>
    <definedName name="ROBE3" localSheetId="2" hidden="1">#REF!</definedName>
    <definedName name="ROBE3" localSheetId="5" hidden="1">#REF!</definedName>
    <definedName name="ROBE3" localSheetId="13" hidden="1">#REF!</definedName>
    <definedName name="ROBE3" localSheetId="18" hidden="1">#REF!</definedName>
    <definedName name="ROBE3" localSheetId="22" hidden="1">#REF!</definedName>
    <definedName name="ROBE3" localSheetId="0" hidden="1">#REF!</definedName>
    <definedName name="ROBE3" hidden="1">#REF!</definedName>
    <definedName name="ROBERTO" localSheetId="5" hidden="1">'[1]ATRAQUE 1'!#REF!</definedName>
    <definedName name="ROBERTO" localSheetId="13" hidden="1">'[1]ATRAQUE 1'!#REF!</definedName>
    <definedName name="ROBERTO" localSheetId="18" hidden="1">'[1]ATRAQUE 1'!#REF!</definedName>
    <definedName name="ROBERTO" localSheetId="0" hidden="1">'[1]ATRAQUE 1'!#REF!</definedName>
    <definedName name="ROBERTO" hidden="1">'[1]ATRAQUE 1'!#REF!</definedName>
    <definedName name="_xlnm.Print_Titles" localSheetId="12">'11-ProSig1'!$1:$8</definedName>
    <definedName name="_xlnm.Print_Titles" localSheetId="13">'11-ProSig1 (2)'!$1:$8</definedName>
    <definedName name="_xlnm.Print_Titles" localSheetId="14">'12-ProSig2'!$1:$8</definedName>
    <definedName name="_xlnm.Print_Titles" localSheetId="22">'20-Lisbuq (2)'!$1:$10</definedName>
    <definedName name="TREE" localSheetId="2" hidden="1">'[1]ATRAQUE 1'!#REF!</definedName>
    <definedName name="TREE" localSheetId="13" hidden="1">'[1]ATRAQUE 1'!#REF!</definedName>
    <definedName name="TREE" localSheetId="0" hidden="1">'[1]ATRAQUE 1'!#REF!</definedName>
    <definedName name="TREE" hidden="1">'[1]ATRAQUE 1'!#REF!</definedName>
    <definedName name="YO" localSheetId="2" hidden="1">'[1]ATRAQUE 1'!#REF!</definedName>
    <definedName name="YO" localSheetId="13" hidden="1">'[1]ATRAQUE 1'!#REF!</definedName>
    <definedName name="YO" localSheetId="0" hidden="1">'[1]ATRAQUE 1'!#REF!</definedName>
    <definedName name="YO" hidden="1">'[1]ATRAQUE 1'!#REF!</definedName>
  </definedNames>
  <calcPr calcId="191029"/>
</workbook>
</file>

<file path=xl/calcChain.xml><?xml version="1.0" encoding="utf-8"?>
<calcChain xmlns="http://schemas.openxmlformats.org/spreadsheetml/2006/main">
  <c r="H59" i="34840" l="1"/>
  <c r="G59" i="34840"/>
  <c r="F59" i="34840"/>
  <c r="E59" i="34840"/>
  <c r="D59" i="34840"/>
  <c r="C59" i="34840"/>
  <c r="H58" i="34840"/>
  <c r="G58" i="34840"/>
  <c r="F58" i="34840"/>
  <c r="E58" i="34840"/>
  <c r="D58" i="34840"/>
  <c r="C58" i="34840"/>
  <c r="H57" i="34840"/>
  <c r="G57" i="34840"/>
  <c r="F57" i="34840"/>
  <c r="E57" i="34840"/>
  <c r="D57" i="34840"/>
  <c r="C57" i="34840"/>
  <c r="H56" i="34840"/>
  <c r="G56" i="34840"/>
  <c r="F56" i="34840"/>
  <c r="E56" i="34840"/>
  <c r="D56" i="34840"/>
  <c r="C56" i="34840"/>
  <c r="H55" i="34840"/>
  <c r="G55" i="34840"/>
  <c r="F55" i="34840"/>
  <c r="E55" i="34840"/>
  <c r="D55" i="34840"/>
  <c r="C55" i="34840"/>
  <c r="H54" i="34840"/>
  <c r="G54" i="34840"/>
  <c r="F54" i="34840"/>
  <c r="E54" i="34840"/>
  <c r="D54" i="34840"/>
  <c r="C54" i="34840"/>
  <c r="H53" i="34840"/>
  <c r="G53" i="34840"/>
  <c r="F53" i="34840"/>
  <c r="E53" i="34840"/>
  <c r="D53" i="34840"/>
  <c r="C53" i="34840"/>
  <c r="H52" i="34840"/>
  <c r="G52" i="34840"/>
  <c r="F52" i="34840"/>
  <c r="E52" i="34840"/>
  <c r="D52" i="34840"/>
  <c r="C52" i="34840"/>
  <c r="H51" i="34840"/>
  <c r="G51" i="34840"/>
  <c r="F51" i="34840"/>
  <c r="E51" i="34840"/>
  <c r="D51" i="34840"/>
  <c r="C51" i="34840"/>
  <c r="H49" i="34840"/>
  <c r="G49" i="34840"/>
  <c r="F49" i="34840"/>
  <c r="E49" i="34840"/>
  <c r="D49" i="34840"/>
  <c r="C49" i="34840"/>
  <c r="H48" i="34840"/>
  <c r="G48" i="34840"/>
  <c r="F48" i="34840"/>
  <c r="E48" i="34840"/>
  <c r="D48" i="34840"/>
  <c r="C48" i="34840"/>
  <c r="H47" i="34840"/>
  <c r="G47" i="34840"/>
  <c r="F47" i="34840"/>
  <c r="E47" i="34840"/>
  <c r="D47" i="34840"/>
  <c r="C47" i="34840"/>
  <c r="H46" i="34840"/>
  <c r="G46" i="34840"/>
  <c r="F46" i="34840"/>
  <c r="E46" i="34840"/>
  <c r="D46" i="34840"/>
  <c r="C46" i="34840"/>
  <c r="E61" i="34848" l="1"/>
  <c r="D61" i="34848"/>
  <c r="G61" i="34848" l="1"/>
  <c r="F61" i="34848"/>
  <c r="I58" i="34840" l="1"/>
  <c r="I59" i="34840"/>
  <c r="E51" i="34848" l="1"/>
  <c r="D51" i="34848"/>
  <c r="D69" i="34848" s="1"/>
  <c r="G51" i="34848" l="1"/>
  <c r="F51" i="34848"/>
  <c r="E69" i="34848"/>
  <c r="G69" i="34848" l="1"/>
  <c r="F69" i="34848"/>
  <c r="I47" i="34840" l="1"/>
  <c r="I56" i="34840" l="1"/>
  <c r="I48" i="34840"/>
  <c r="I53" i="34840"/>
  <c r="F50" i="34840"/>
  <c r="I49" i="34840"/>
  <c r="I54" i="34840"/>
  <c r="I55" i="34840"/>
  <c r="I52" i="34840"/>
  <c r="I57" i="34840"/>
  <c r="F64" i="34840"/>
  <c r="G64" i="34840"/>
  <c r="H64" i="34840"/>
  <c r="D64" i="34840"/>
  <c r="E64" i="34840"/>
  <c r="G50" i="34840"/>
  <c r="H50" i="34840"/>
  <c r="E50" i="34840"/>
  <c r="D50" i="34840"/>
  <c r="I51" i="34840"/>
  <c r="I46" i="34840"/>
  <c r="D66" i="34840" l="1"/>
  <c r="F66" i="34840"/>
  <c r="H66" i="34840"/>
  <c r="I50" i="34840"/>
  <c r="G66" i="34840"/>
  <c r="I64" i="34840"/>
  <c r="E66" i="34840"/>
  <c r="I66" i="34840" l="1"/>
  <c r="G53" i="34848" l="1"/>
  <c r="G52" i="34848"/>
  <c r="D48" i="34848"/>
  <c r="E48" i="34848"/>
  <c r="F48" i="34848" l="1"/>
  <c r="D71" i="34848"/>
  <c r="G48" i="34848"/>
  <c r="E71" i="34848"/>
  <c r="G71" i="34848" l="1"/>
  <c r="F71" i="34848"/>
  <c r="D5" i="34840" l="1"/>
  <c r="D47" i="34846" l="1"/>
</calcChain>
</file>

<file path=xl/sharedStrings.xml><?xml version="1.0" encoding="utf-8"?>
<sst xmlns="http://schemas.openxmlformats.org/spreadsheetml/2006/main" count="2364" uniqueCount="838">
  <si>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</si>
  <si>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</si>
  <si>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</si>
  <si>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</si>
  <si>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</si>
  <si>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</si>
  <si>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</si>
  <si>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</si>
  <si>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</si>
  <si>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</si>
  <si>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</si>
  <si>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</si>
  <si>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</si>
  <si>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</si>
  <si>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</si>
  <si>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</si>
  <si>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</si>
  <si>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</si>
  <si>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</si>
  <si>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</si>
  <si>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</si>
  <si>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</si>
  <si>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</si>
  <si>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</si>
  <si>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</si>
  <si>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</si>
  <si>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</si>
  <si>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</si>
  <si>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</si>
  <si>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</si>
  <si>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</si>
  <si>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</si>
  <si>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</si>
  <si>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</si>
  <si>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</si>
  <si>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</si>
  <si>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</si>
  <si>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</si>
  <si>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</si>
  <si>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</si>
  <si>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</si>
  <si>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</si>
  <si>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</si>
  <si>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</si>
  <si>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</si>
  <si>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</si>
  <si>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</si>
  <si>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</si>
  <si>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</si>
  <si>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</si>
  <si>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</si>
  <si>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</si>
  <si>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</si>
  <si>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</si>
  <si>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</si>
  <si>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</si>
  <si>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</si>
  <si>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</si>
  <si>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</si>
  <si>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</si>
  <si>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</si>
  <si>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</si>
  <si>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</si>
  <si>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</si>
  <si>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</si>
  <si>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</si>
  <si>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</si>
  <si>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</si>
  <si>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</si>
  <si>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</si>
  <si>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</si>
  <si>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</si>
  <si>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</si>
  <si>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</si>
  <si>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</si>
  <si>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</si>
  <si>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</si>
  <si>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</si>
  <si>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</si>
  <si>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</si>
  <si>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</si>
  <si>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</si>
  <si>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</si>
  <si>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</si>
  <si>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</si>
  <si>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</si>
  <si>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</si>
  <si>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</si>
  <si>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</si>
  <si>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</si>
  <si>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</si>
  <si>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</si>
  <si>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</si>
  <si>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</si>
  <si>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</si>
  <si>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</si>
  <si>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</si>
  <si>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</si>
  <si>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</si>
  <si>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</si>
  <si>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</si>
  <si>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</si>
  <si>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</si>
  <si>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</si>
  <si>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</si>
  <si>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</si>
  <si>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</si>
  <si>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</si>
  <si>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</si>
  <si>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</si>
  <si>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</si>
  <si>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</si>
  <si>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</si>
  <si>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</si>
  <si>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</si>
  <si>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</si>
  <si>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</si>
  <si>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</si>
  <si>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</si>
  <si>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</si>
  <si>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</si>
  <si>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</si>
  <si>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</si>
  <si>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</si>
  <si>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</si>
  <si>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</si>
  <si>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</si>
  <si>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</si>
  <si>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</si>
  <si>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</si>
  <si>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</si>
  <si>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</si>
  <si>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</si>
  <si>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</si>
  <si>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FERTILIZANTES</t>
  </si>
  <si>
    <t>OTROS</t>
  </si>
  <si>
    <t>MAQUINARIA</t>
  </si>
  <si>
    <t>TUBO</t>
  </si>
  <si>
    <t>ACEITE VEGETAL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</si>
  <si>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</si>
  <si>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</si>
  <si>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</si>
  <si>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</si>
  <si>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</si>
  <si>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</si>
  <si>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</si>
  <si>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C.GRAL CONT.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</si>
  <si>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</si>
  <si>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</si>
  <si>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</si>
  <si>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</si>
  <si>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</si>
  <si>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</si>
  <si>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</si>
  <si>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</si>
  <si>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</si>
  <si>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</si>
  <si>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</si>
  <si>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</si>
  <si>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</si>
  <si>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</si>
  <si>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</si>
  <si>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</si>
  <si>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</si>
  <si>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</si>
  <si>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</si>
  <si>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</si>
  <si>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</si>
  <si>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</si>
  <si>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</si>
  <si>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</si>
  <si>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</si>
  <si>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</si>
  <si>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</si>
  <si>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</si>
  <si>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</si>
  <si>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</si>
  <si>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</si>
  <si>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</si>
  <si>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</si>
  <si>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</si>
  <si>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</si>
  <si>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</si>
  <si>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</si>
  <si>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</si>
  <si>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</si>
  <si>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</si>
  <si>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</si>
  <si>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</si>
  <si>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</si>
  <si>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</si>
  <si>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</si>
  <si>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</si>
  <si>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</si>
  <si>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</si>
  <si>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</si>
  <si>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</si>
  <si>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</si>
  <si>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</si>
  <si>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</si>
  <si>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</si>
  <si>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</si>
  <si>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</si>
  <si>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</si>
  <si>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</si>
  <si>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</si>
  <si>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</si>
  <si>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</si>
  <si>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</si>
  <si>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</si>
  <si>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C. GRAL. SUELTA (sin autos)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</si>
  <si>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</si>
  <si>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</si>
  <si>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</si>
  <si>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</si>
  <si>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</si>
  <si>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</si>
  <si>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</si>
  <si>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</si>
  <si>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</si>
  <si>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</si>
  <si>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</si>
  <si>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</si>
  <si>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</si>
  <si>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</si>
  <si>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</si>
  <si>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</si>
  <si>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</si>
  <si>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</si>
  <si>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</si>
  <si>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</si>
  <si>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</si>
  <si>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</si>
  <si>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</si>
  <si>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</si>
  <si>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</si>
  <si>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</si>
  <si>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</si>
  <si>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</si>
  <si>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</si>
  <si>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</si>
  <si>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</si>
  <si>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</si>
  <si>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</si>
  <si>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</si>
  <si>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</si>
  <si>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</si>
  <si>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</si>
  <si>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</si>
  <si>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</si>
  <si>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</si>
  <si>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</si>
  <si>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</si>
  <si>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</si>
  <si>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</si>
  <si>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</si>
  <si>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</si>
  <si>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</si>
  <si>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</si>
  <si>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</si>
  <si>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</si>
  <si>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</si>
  <si>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</si>
  <si>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</si>
  <si>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</si>
  <si>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</si>
  <si>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</si>
  <si>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</si>
  <si>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</si>
  <si>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</si>
  <si>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</si>
  <si>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</si>
  <si>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</si>
  <si>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</si>
  <si>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</si>
  <si>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</si>
  <si>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</si>
  <si>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</si>
  <si>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</si>
  <si>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</si>
  <si>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</si>
  <si>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</si>
  <si>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</si>
  <si>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</si>
  <si>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</si>
  <si>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</si>
  <si>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</si>
  <si>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</si>
  <si>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</si>
  <si>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</si>
  <si>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</si>
  <si>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</si>
  <si>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</si>
  <si>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</si>
  <si>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</si>
  <si>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</si>
  <si>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</si>
  <si>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</si>
  <si>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</si>
  <si>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</si>
  <si>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</si>
  <si>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</si>
  <si>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</si>
  <si>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</si>
  <si>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</si>
  <si>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</si>
  <si>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</si>
  <si>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</si>
  <si>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</si>
  <si>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</si>
  <si>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</si>
  <si>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</si>
  <si>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</si>
  <si>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</si>
  <si>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</si>
  <si>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</si>
  <si>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</si>
  <si>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</si>
  <si>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</si>
  <si>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</si>
  <si>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</si>
  <si>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</si>
  <si>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</si>
  <si>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</si>
  <si>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</si>
  <si>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</si>
  <si>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</si>
  <si>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DISTRIBUCIÓN DEL TIEMPO TOTAL DE BUQUES EN PUERTO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</si>
  <si>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</si>
  <si>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</si>
  <si>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</si>
  <si>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</si>
  <si>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</si>
  <si>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</si>
  <si>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</si>
  <si>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</si>
  <si>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</si>
  <si>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</si>
  <si>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</si>
  <si>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</si>
  <si>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</si>
  <si>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</si>
  <si>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</si>
  <si>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</si>
  <si>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</si>
  <si>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</si>
  <si>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</si>
  <si>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</si>
  <si>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</si>
  <si>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</si>
  <si>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</si>
  <si>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</si>
  <si>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</si>
  <si>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</si>
  <si>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</si>
  <si>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</si>
  <si>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</si>
  <si>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</si>
  <si>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</si>
  <si>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</si>
  <si>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</si>
  <si>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</si>
  <si>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</si>
  <si>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</si>
  <si>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</si>
  <si>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</si>
  <si>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</si>
  <si>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</si>
  <si>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</si>
  <si>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</si>
  <si>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</si>
  <si>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</si>
  <si>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</si>
  <si>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</si>
  <si>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</si>
  <si>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</si>
  <si>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</si>
  <si>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</si>
  <si>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</si>
  <si>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</si>
  <si>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</si>
  <si>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</si>
  <si>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</si>
  <si>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</si>
  <si>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</si>
  <si>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</si>
  <si>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</si>
  <si>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</si>
  <si>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</si>
  <si>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</si>
  <si>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</si>
  <si>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</si>
  <si>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</si>
  <si>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</si>
  <si>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</si>
  <si>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</si>
  <si>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</si>
  <si>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</si>
  <si>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</si>
  <si>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</si>
  <si>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</si>
  <si>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</si>
  <si>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</si>
  <si>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</si>
  <si>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</si>
  <si>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</si>
  <si>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</si>
  <si>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</si>
  <si>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</si>
  <si>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</si>
  <si>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</si>
  <si>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</si>
  <si>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COMBUSTIBLES PEMEX</t>
  </si>
  <si>
    <t>mes</t>
  </si>
  <si>
    <t>CABOTAJE DE ENTRADA:</t>
  </si>
  <si>
    <t>CABOTAJE DE SALIDA:</t>
  </si>
  <si>
    <t>SUB TOTAL ALTURA (IMP+EXP)</t>
  </si>
  <si>
    <t>SUBTOTAL CABOTAJE</t>
  </si>
  <si>
    <t>TOTAL (ALTURA + CABOTAJE)</t>
  </si>
  <si>
    <t>ENE-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</si>
  <si>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</si>
  <si>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</si>
  <si>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</si>
  <si>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</si>
  <si>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</si>
  <si>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</si>
  <si>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</si>
  <si>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</si>
  <si>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</si>
  <si>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</si>
  <si>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</si>
  <si>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</si>
  <si>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</si>
  <si>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</si>
  <si>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</si>
  <si>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</si>
  <si>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</si>
  <si>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</si>
  <si>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</si>
  <si>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</si>
  <si>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</si>
  <si>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</si>
  <si>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</si>
  <si>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</si>
  <si>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</si>
  <si>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</si>
  <si>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</si>
  <si>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DINAMARCA</t>
  </si>
  <si>
    <t>GLICERINA</t>
  </si>
  <si>
    <t>CMA</t>
  </si>
  <si>
    <t>PX. GASOLINA REGULAR</t>
  </si>
  <si>
    <t>7 S</t>
  </si>
  <si>
    <t>4 NP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</si>
  <si>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</si>
  <si>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</si>
  <si>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</si>
  <si>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</si>
  <si>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</si>
  <si>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</si>
  <si>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</si>
  <si>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</si>
  <si>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</si>
  <si>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</si>
  <si>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</si>
  <si>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</si>
  <si>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</si>
  <si>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</si>
  <si>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5 S</t>
  </si>
  <si>
    <t>PX. REGULAR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</si>
  <si>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</si>
  <si>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</si>
  <si>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</si>
  <si>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</si>
  <si>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</si>
  <si>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</si>
  <si>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</si>
  <si>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</si>
  <si>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</si>
  <si>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</si>
  <si>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</si>
  <si>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</si>
  <si>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</si>
  <si>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</si>
  <si>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</si>
  <si>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</si>
  <si>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</si>
  <si>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</si>
  <si>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</si>
  <si>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</si>
  <si>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</si>
  <si>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</si>
  <si>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</si>
  <si>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</si>
  <si>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</si>
  <si>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</si>
  <si>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</si>
  <si>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</si>
  <si>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</si>
  <si>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</si>
  <si>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</si>
  <si>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</si>
  <si>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</si>
  <si>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</si>
  <si>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</si>
  <si>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</si>
  <si>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</si>
  <si>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</si>
  <si>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</si>
  <si>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</si>
  <si>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</si>
  <si>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</si>
  <si>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</si>
  <si>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</si>
  <si>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</si>
  <si>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</si>
  <si>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</si>
  <si>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</si>
  <si>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EXPORTACIÓN</t>
  </si>
  <si>
    <t>promedio</t>
  </si>
  <si>
    <t>promedio ponderado por long.</t>
  </si>
  <si>
    <t>ITALIA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</si>
  <si>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</si>
  <si>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</si>
  <si>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</si>
  <si>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</si>
  <si>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</si>
  <si>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</si>
  <si>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</si>
  <si>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</si>
  <si>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</si>
  <si>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ALIOTH</t>
  </si>
  <si>
    <t>SOLVENT NAPHTHA M</t>
  </si>
  <si>
    <t>JAPON</t>
  </si>
  <si>
    <t>UBC SAGUNTO</t>
  </si>
  <si>
    <t>Ing. Alberto Peyrot Amaya</t>
  </si>
  <si>
    <t>Gerente de  Operaciones.</t>
  </si>
  <si>
    <t>CEBADA</t>
  </si>
  <si>
    <t>AMERICANA</t>
  </si>
  <si>
    <t>MAIRA</t>
  </si>
  <si>
    <t>GLOBAL SHIPPING SERVICES, S.A DE C.V.</t>
  </si>
  <si>
    <t>PAISES BAJOS</t>
  </si>
  <si>
    <t>PROTOSTAR N</t>
  </si>
  <si>
    <t>BARITA (SS)</t>
  </si>
  <si>
    <t>TRACTOCAMIONES</t>
  </si>
  <si>
    <t>ROCA FOSFÓRICA</t>
  </si>
  <si>
    <t>FERTILIZANTE</t>
  </si>
  <si>
    <t>ANTIBES EXPRESS</t>
  </si>
  <si>
    <t>ATLANTIC ALTAMIRA</t>
  </si>
  <si>
    <t>BULK COURAGEOUS</t>
  </si>
  <si>
    <t>GRECIA</t>
  </si>
  <si>
    <t>STOLT QUETZAL</t>
  </si>
  <si>
    <t>X-PRESS NETRAVATI</t>
  </si>
  <si>
    <t>Subgerente de Operaciones y Almacenes</t>
  </si>
  <si>
    <t>CHACABUCO</t>
  </si>
  <si>
    <t>GLOBAL LEADER</t>
  </si>
  <si>
    <t>NAOS MARITIMA, S.A. DE C.V.</t>
  </si>
  <si>
    <t>MSC ANGELA</t>
  </si>
  <si>
    <t>MSC DON GIOVANNI</t>
  </si>
  <si>
    <t>MSC NAISHA III</t>
  </si>
  <si>
    <t>Mtra. Sol de Los Angeles Rodríguez Díaz</t>
  </si>
  <si>
    <t>Jefa del Departamento de Estadística</t>
  </si>
  <si>
    <t>ENERO-AGOSTO</t>
  </si>
  <si>
    <t>ESTRUCTURAS DE ACERO</t>
  </si>
  <si>
    <t>TANQUES</t>
  </si>
  <si>
    <t>AZUCAR EN SACOS</t>
  </si>
  <si>
    <t>HARINA DE TRIGO</t>
  </si>
  <si>
    <t>PX. GASOLINA PREMIUM</t>
  </si>
  <si>
    <t>APRILIA</t>
  </si>
  <si>
    <t>AS FELICIA</t>
  </si>
  <si>
    <t>SEA</t>
  </si>
  <si>
    <t>BOW TRAJECTORY</t>
  </si>
  <si>
    <t>CALIFORNIA HIGHWAY</t>
  </si>
  <si>
    <t>CMA CGM ARICA</t>
  </si>
  <si>
    <t>CMA CGM LAMARTINE</t>
  </si>
  <si>
    <t>CMA CGM MONTREAL</t>
  </si>
  <si>
    <t>ELKA DELOS</t>
  </si>
  <si>
    <t>FOS EXPRESS</t>
  </si>
  <si>
    <t>FRONTIER ACE</t>
  </si>
  <si>
    <t>FWN SOLIDE</t>
  </si>
  <si>
    <t>GRANDE TOGO</t>
  </si>
  <si>
    <t>HAFNIA LISE</t>
  </si>
  <si>
    <t>HAMMONIA HUSUM</t>
  </si>
  <si>
    <t>HANS SCHULTE</t>
  </si>
  <si>
    <t>INDUSTRIAL MOMENTUM</t>
  </si>
  <si>
    <t>MAERSK NESTON</t>
  </si>
  <si>
    <t>MAERSK SEMBAWANG</t>
  </si>
  <si>
    <t>MSC CANCUN</t>
  </si>
  <si>
    <t>NYK THEMIS</t>
  </si>
  <si>
    <t>ONE TRITON</t>
  </si>
  <si>
    <t>PORTO CHELI</t>
  </si>
  <si>
    <t>SCOT HAMBURG</t>
  </si>
  <si>
    <t>SIEM ARISTOTLE</t>
  </si>
  <si>
    <t>SONGA PUMA</t>
  </si>
  <si>
    <t>SUPREME ACE</t>
  </si>
  <si>
    <t>TWIN MARINE DEL PACIFICO, S.A. DE C.V.</t>
  </si>
  <si>
    <t>TURQUOISE</t>
  </si>
  <si>
    <t>UBC HALIFAX</t>
  </si>
  <si>
    <t>WARNOW MASTER</t>
  </si>
  <si>
    <t>Ene-Sep 2023</t>
  </si>
  <si>
    <t>Etiquetas de fila</t>
  </si>
  <si>
    <t>Total general</t>
  </si>
  <si>
    <t>ACERO (BOBINAS)</t>
  </si>
  <si>
    <t>ACERO (varios)</t>
  </si>
  <si>
    <t>ACERO (VIGA)</t>
  </si>
  <si>
    <t>CAMIONES (AUT)</t>
  </si>
  <si>
    <t>ACERO (VARILLA CORRUGADA)</t>
  </si>
  <si>
    <t>ACERO (ALAMBRON)</t>
  </si>
  <si>
    <t>CELULOSA (SUPER SACOS)</t>
  </si>
  <si>
    <t>FERTILIZANTE (SS)</t>
  </si>
  <si>
    <t>CARROCERIAS</t>
  </si>
  <si>
    <t>CEMENTO (SS)</t>
  </si>
  <si>
    <t>CARGAGENERAL</t>
  </si>
  <si>
    <t>BLOQUES DE ASFALTO MODIFICADO</t>
  </si>
  <si>
    <t>DIESEL</t>
  </si>
  <si>
    <t>PX. PREMIUM</t>
  </si>
  <si>
    <t>PREMIUM</t>
  </si>
  <si>
    <t>PX DIESEL</t>
  </si>
  <si>
    <t>MTBE</t>
  </si>
  <si>
    <t>TURBOSINA</t>
  </si>
  <si>
    <t>PX GASOLINA REGULAR</t>
  </si>
  <si>
    <t>PX GASOLINA PREMIUM</t>
  </si>
  <si>
    <t>ETER METIL TER BUTILICO MTBE</t>
  </si>
  <si>
    <t>PX. GASOLINA REGULAR (CABO)</t>
  </si>
  <si>
    <t>PX COMBUSTIBLES</t>
  </si>
  <si>
    <t>REGULAR</t>
  </si>
  <si>
    <t>FLUIDOS</t>
  </si>
  <si>
    <t>Acrilato de Butilo</t>
  </si>
  <si>
    <t>ETHYLENE GLYCOL</t>
  </si>
  <si>
    <t>EXXOL</t>
  </si>
  <si>
    <t>ISO PROPYL ALCOHOL</t>
  </si>
  <si>
    <t>LAB. LINEAL ALKIL BENZENE</t>
  </si>
  <si>
    <t>ORTHOXILENO</t>
  </si>
  <si>
    <t>XYLENO</t>
  </si>
  <si>
    <t>ACEITE DE PALMA</t>
  </si>
  <si>
    <t>ACEITE DE PALMISTE</t>
  </si>
  <si>
    <t>VARSOL 1</t>
  </si>
  <si>
    <t>ALKIL BENCENO</t>
  </si>
  <si>
    <t>ALKILBENCENO LINEAL</t>
  </si>
  <si>
    <t>ACEITE DE GIRASOL</t>
  </si>
  <si>
    <t>ALKILBENCENO</t>
  </si>
  <si>
    <t>ETILEN GLICOL</t>
  </si>
  <si>
    <t>ACEITE DE SOYA</t>
  </si>
  <si>
    <t>MONÓMERO DE ESTIRENO</t>
  </si>
  <si>
    <t>Vinil Acetato Monómero</t>
  </si>
  <si>
    <t>Alcohol Láurico</t>
  </si>
  <si>
    <t>ACEITE DE COCO</t>
  </si>
  <si>
    <t>ALQUILBENCENO LINEAL</t>
  </si>
  <si>
    <t>Acrilato de Butilo (ARK)</t>
  </si>
  <si>
    <t>Exxsol D-40</t>
  </si>
  <si>
    <t>Acrilato de Butilo (R&amp;H)</t>
  </si>
  <si>
    <t>MONOETILEN GLICOL</t>
  </si>
  <si>
    <t>ACEITE VEGERAL</t>
  </si>
  <si>
    <t>Acrilato de Butilo (RH)</t>
  </si>
  <si>
    <t>Alcohol Isopropílico (RES) Y</t>
  </si>
  <si>
    <t>Vinil Acetato Monomero</t>
  </si>
  <si>
    <t>MONIMERO DE ESTIRENO</t>
  </si>
  <si>
    <t>ALCOHOL ISOPROPÍLICO</t>
  </si>
  <si>
    <t>ARRABIO</t>
  </si>
  <si>
    <t>BRIQUETA</t>
  </si>
  <si>
    <t>CANOLA</t>
  </si>
  <si>
    <t>ENERO-SEPTIEMBRE 2023</t>
  </si>
  <si>
    <t>PRODUCTOS SIGNIFICANTES DE EXPORTACIÓN</t>
  </si>
  <si>
    <t>ACERO(ROLLOS DE ALAMBRON)</t>
  </si>
  <si>
    <t>PALANQUILLA DE ACERO</t>
  </si>
  <si>
    <t>OXIDO DE CALCIO (SS)</t>
  </si>
  <si>
    <t>SUPER SACOS</t>
  </si>
  <si>
    <t>AZÚCAR</t>
  </si>
  <si>
    <t>PIEDRA BALASTO (CABOTAJE)</t>
  </si>
  <si>
    <t>BALASTO (CABOTAJE)</t>
  </si>
  <si>
    <t>PIEDRA FORFÓRICA (CAB)</t>
  </si>
  <si>
    <t>ADRIATIC HIGHWAY</t>
  </si>
  <si>
    <t>ALLIANCE ST. LOUIS</t>
  </si>
  <si>
    <t>APL MINNESOTA</t>
  </si>
  <si>
    <t>ARC RESOLVE</t>
  </si>
  <si>
    <t>ASPEN EXPRESS</t>
  </si>
  <si>
    <t>ATALANTA</t>
  </si>
  <si>
    <t>NO DEFINIDA</t>
  </si>
  <si>
    <t>ATHENS GLORY</t>
  </si>
  <si>
    <t>ATLANTIC BRAVE</t>
  </si>
  <si>
    <t>ATLAS T</t>
  </si>
  <si>
    <t>BALTIC WASP</t>
  </si>
  <si>
    <t>BARBOUNI</t>
  </si>
  <si>
    <t>BBC ASIA</t>
  </si>
  <si>
    <t>BBC EMERALD</t>
  </si>
  <si>
    <t>BBC HONG KONG</t>
  </si>
  <si>
    <t>BBC REEF</t>
  </si>
  <si>
    <t>BERGE CATHERINE</t>
  </si>
  <si>
    <t>BOCHEM LUXEMBOURG</t>
  </si>
  <si>
    <t>BOCHEM WALVIS BAY</t>
  </si>
  <si>
    <t>BREMEN BELLE</t>
  </si>
  <si>
    <t>CAPE PIONEER</t>
  </si>
  <si>
    <t>CAPE TOWN HIGHWAY</t>
  </si>
  <si>
    <t>CARDIFF</t>
  </si>
  <si>
    <t>CHEM BARCELONA</t>
  </si>
  <si>
    <t>CHEM SINGAPORE</t>
  </si>
  <si>
    <t>CLEAROCEAN MAVERICK</t>
  </si>
  <si>
    <t>CMA CGM MOLIERE</t>
  </si>
  <si>
    <t>CMA CGM PEMBA</t>
  </si>
  <si>
    <t>CORDOBA</t>
  </si>
  <si>
    <t>COS LUCKY</t>
  </si>
  <si>
    <t>DEE4JUNIPER</t>
  </si>
  <si>
    <t>DEMA</t>
  </si>
  <si>
    <t>BARBADOS</t>
  </si>
  <si>
    <t>DESERT GRACE</t>
  </si>
  <si>
    <t>DIMITRA C</t>
  </si>
  <si>
    <t>DIVA</t>
  </si>
  <si>
    <t>DORYSIA</t>
  </si>
  <si>
    <t>ELBA</t>
  </si>
  <si>
    <t>ELKA ELEFSIS</t>
  </si>
  <si>
    <t>ELLAN MANX</t>
  </si>
  <si>
    <t>ISLE OF MAN</t>
  </si>
  <si>
    <t>ENERGY ARIADNE</t>
  </si>
  <si>
    <t>EVA BRISTOL</t>
  </si>
  <si>
    <t>MEXSEAPORT SHIPPING S.A. DE C.V.</t>
  </si>
  <si>
    <t>FALCON TRADER</t>
  </si>
  <si>
    <t>FEDERAL RIDEAU</t>
  </si>
  <si>
    <t>FU XING HAI</t>
  </si>
  <si>
    <t>GIBRALTAR EAGLE</t>
  </si>
  <si>
    <t>GINGA COUGAR</t>
  </si>
  <si>
    <t>GLOVIS CARDINAL</t>
  </si>
  <si>
    <t>GLOVIS SOLOMON</t>
  </si>
  <si>
    <t>GRAND DAHLIA</t>
  </si>
  <si>
    <t>GRANDE HALIFAX</t>
  </si>
  <si>
    <t>GRANDE LUANDA</t>
  </si>
  <si>
    <t>GRANDE MIRAFIORI</t>
  </si>
  <si>
    <t>GRANDE TEMA</t>
  </si>
  <si>
    <t>GREAT SHENG WEN</t>
  </si>
  <si>
    <t>HALLEY</t>
  </si>
  <si>
    <t>HANSA BERGEN</t>
  </si>
  <si>
    <t>CEVERTAM, S.A. DE C.V.</t>
  </si>
  <si>
    <t>HELLA</t>
  </si>
  <si>
    <t>HOEGH MANILA</t>
  </si>
  <si>
    <t>HOEGH YOKOHAMA</t>
  </si>
  <si>
    <t>IDEE FIXE</t>
  </si>
  <si>
    <t>INTERLINK CELERITY</t>
  </si>
  <si>
    <t>IRON LADY</t>
  </si>
  <si>
    <t>JMC 3341</t>
  </si>
  <si>
    <t>KEITH</t>
  </si>
  <si>
    <t>KOBE EXPRESS</t>
  </si>
  <si>
    <t>BERMUDAS</t>
  </si>
  <si>
    <t>KP ALBATROSS</t>
  </si>
  <si>
    <t>LAKE PEARL</t>
  </si>
  <si>
    <t>LAKE TAUPO</t>
  </si>
  <si>
    <t>LUCIE SCHULTE</t>
  </si>
  <si>
    <t>MADHA SILVER</t>
  </si>
  <si>
    <t>MAERSK NEWBURY</t>
  </si>
  <si>
    <t>MAERSK SENANG</t>
  </si>
  <si>
    <t>MAIPO</t>
  </si>
  <si>
    <t>MARGARETE SCHULTE</t>
  </si>
  <si>
    <t>MONTE ROSA</t>
  </si>
  <si>
    <t>MSC CANBERRA</t>
  </si>
  <si>
    <t>MSC CELINE</t>
  </si>
  <si>
    <t>MSC INGRID</t>
  </si>
  <si>
    <t>MSC KIM</t>
  </si>
  <si>
    <t>MSC LAUSANNE</t>
  </si>
  <si>
    <t>MSC LUCY</t>
  </si>
  <si>
    <t>MSC MAGNUM VII</t>
  </si>
  <si>
    <t>MSC MANYA</t>
  </si>
  <si>
    <t>MSC MEDITERRANEAN</t>
  </si>
  <si>
    <t>MSC NEW HAVEN</t>
  </si>
  <si>
    <t>MSC STELLA</t>
  </si>
  <si>
    <t>MSC TORONTO</t>
  </si>
  <si>
    <t>MSC YURIDA III</t>
  </si>
  <si>
    <t>NAEBA GALAXY</t>
  </si>
  <si>
    <t>NAVE AQUILA</t>
  </si>
  <si>
    <t>NEWYORKER</t>
  </si>
  <si>
    <t>NIAGARA HIGHWAY</t>
  </si>
  <si>
    <t>NICOS TOMASOS</t>
  </si>
  <si>
    <t>NORD SINGAPORE</t>
  </si>
  <si>
    <t>NORDIC AQUA</t>
  </si>
  <si>
    <t>OCEAN PEARL</t>
  </si>
  <si>
    <t>OLYMPIA.GR</t>
  </si>
  <si>
    <t>ORIENT FOCUS</t>
  </si>
  <si>
    <t>PALENA</t>
  </si>
  <si>
    <t>PELICAN MARINER</t>
  </si>
  <si>
    <t>PIS PARAGON</t>
  </si>
  <si>
    <t>PS MILANO</t>
  </si>
  <si>
    <t>PVT CLARA</t>
  </si>
  <si>
    <t>RUDDY</t>
  </si>
  <si>
    <t>SANTA VIOLA</t>
  </si>
  <si>
    <t>S-BREEZE</t>
  </si>
  <si>
    <t>SEA TIGER</t>
  </si>
  <si>
    <t>SEAHOPE</t>
  </si>
  <si>
    <t>SEBRING</t>
  </si>
  <si>
    <t>SEOUL EXPRESS</t>
  </si>
  <si>
    <t>SERENITY</t>
  </si>
  <si>
    <t>SFL CONDUCTOR</t>
  </si>
  <si>
    <t>SHARK ISLAND</t>
  </si>
  <si>
    <t>SHENG JI HAI</t>
  </si>
  <si>
    <t>CHINA</t>
  </si>
  <si>
    <t>SIEM CONFUCIUS</t>
  </si>
  <si>
    <t>SILVER ETREMA</t>
  </si>
  <si>
    <t>SILVER MOON</t>
  </si>
  <si>
    <t>SSI TRIUMPH</t>
  </si>
  <si>
    <t>ST PETRI</t>
  </si>
  <si>
    <t>STAR LEADER</t>
  </si>
  <si>
    <t>STAVANGER PIONEER</t>
  </si>
  <si>
    <t>STI MARSHALL</t>
  </si>
  <si>
    <t>STOLT AGUILA</t>
  </si>
  <si>
    <t>STOLT BISMUTH</t>
  </si>
  <si>
    <t>STOLT SKUA</t>
  </si>
  <si>
    <t>SWANSEA</t>
  </si>
  <si>
    <t>TANABATA</t>
  </si>
  <si>
    <t>TORM ANABEL</t>
  </si>
  <si>
    <t>TOSCANA</t>
  </si>
  <si>
    <t>UBC HOUSTON</t>
  </si>
  <si>
    <t>UBC STAVANGER</t>
  </si>
  <si>
    <t>UBC TAMPA</t>
  </si>
  <si>
    <t>WESTERN TOKYO</t>
  </si>
  <si>
    <t>FILIPINAS</t>
  </si>
  <si>
    <t>WICKO</t>
  </si>
  <si>
    <t>WORLD RUBY</t>
  </si>
  <si>
    <t>ZEBRA</t>
  </si>
  <si>
    <t>Correspondiente al mes de septiembre-2023</t>
  </si>
  <si>
    <t>SEPTIEMBRE - septiembre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</si>
  <si>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</si>
  <si>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</si>
  <si>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</si>
  <si>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</si>
  <si>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</si>
  <si>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</si>
  <si>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</si>
  <si>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</si>
  <si>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</si>
  <si>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</si>
  <si>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</si>
  <si>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</si>
  <si>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</si>
  <si>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</si>
  <si>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</si>
  <si>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</si>
  <si>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</si>
  <si>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</si>
  <si>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</si>
  <si>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</si>
  <si>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ENERO-NOVIEMBRE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</si>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</sst>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  <numFmt numFmtId="197" formatCode="mmm\-yyyy"/>
    <numFmt numFmtId="198" formatCode="mmm/yyyy"/>
  </numFmts>
  <fonts count="2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  <font>
      <b/>
      <sz val="11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0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87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2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6" xfId="26" applyNumberFormat="1" applyFont="1" applyFill="1" applyBorder="1" applyAlignment="1">
      <alignment vertical="center"/>
    </xf>
    <xf numFmtId="168" fontId="181" fillId="0" borderId="136" xfId="26" applyNumberFormat="1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horizontal="right" vertical="center"/>
    </xf>
    <xf numFmtId="168" fontId="181" fillId="0" borderId="137" xfId="26" applyNumberFormat="1" applyFont="1" applyFill="1" applyBorder="1" applyAlignment="1">
      <alignment horizontal="right" vertical="center"/>
    </xf>
    <xf numFmtId="3" fontId="181" fillId="0" borderId="138" xfId="26" applyNumberFormat="1" applyFont="1" applyFill="1" applyBorder="1" applyAlignment="1">
      <alignment horizontal="right" vertical="center"/>
    </xf>
    <xf numFmtId="177" fontId="182" fillId="0" borderId="139" xfId="26" applyNumberFormat="1" applyFont="1" applyFill="1" applyBorder="1" applyAlignment="1">
      <alignment horizontal="center" vertical="center"/>
    </xf>
    <xf numFmtId="177" fontId="182" fillId="0" borderId="140" xfId="26" applyNumberFormat="1" applyFont="1" applyFill="1" applyBorder="1" applyAlignment="1">
      <alignment horizontal="center" vertical="center"/>
    </xf>
    <xf numFmtId="3" fontId="181" fillId="0" borderId="141" xfId="26" applyNumberFormat="1" applyFont="1" applyFill="1" applyBorder="1" applyAlignment="1">
      <alignment vertical="center"/>
    </xf>
    <xf numFmtId="3" fontId="181" fillId="0" borderId="142" xfId="26" applyNumberFormat="1" applyFont="1" applyFill="1" applyBorder="1" applyAlignment="1">
      <alignment horizontal="right" vertical="center"/>
    </xf>
    <xf numFmtId="168" fontId="181" fillId="0" borderId="141" xfId="26" applyNumberFormat="1" applyFont="1" applyFill="1" applyBorder="1" applyAlignment="1">
      <alignment vertical="center"/>
    </xf>
    <xf numFmtId="177" fontId="183" fillId="0" borderId="139" xfId="26" applyNumberFormat="1" applyFont="1" applyFill="1" applyBorder="1" applyAlignment="1">
      <alignment horizontal="center" vertical="center"/>
    </xf>
    <xf numFmtId="168" fontId="181" fillId="0" borderId="142" xfId="26" applyNumberFormat="1" applyFont="1" applyFill="1" applyBorder="1" applyAlignment="1">
      <alignment horizontal="right" vertical="center"/>
    </xf>
    <xf numFmtId="177" fontId="183" fillId="0" borderId="140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177" fontId="182" fillId="0" borderId="145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vertical="center"/>
    </xf>
    <xf numFmtId="168" fontId="181" fillId="0" borderId="144" xfId="26" applyNumberFormat="1" applyFont="1" applyFill="1" applyBorder="1" applyAlignment="1">
      <alignment vertical="center"/>
    </xf>
    <xf numFmtId="177" fontId="183" fillId="0" borderId="145" xfId="26" applyNumberFormat="1" applyFont="1" applyFill="1" applyBorder="1" applyAlignment="1">
      <alignment horizontal="center" vertical="center"/>
    </xf>
    <xf numFmtId="3" fontId="184" fillId="19" borderId="146" xfId="26" applyNumberFormat="1" applyFont="1" applyFill="1" applyBorder="1" applyAlignment="1">
      <alignment vertical="center"/>
    </xf>
    <xf numFmtId="3" fontId="184" fillId="19" borderId="147" xfId="26" applyNumberFormat="1" applyFont="1" applyFill="1" applyBorder="1" applyAlignment="1">
      <alignment vertical="center"/>
    </xf>
    <xf numFmtId="168" fontId="184" fillId="19" borderId="147" xfId="26" applyNumberFormat="1" applyFont="1" applyFill="1" applyBorder="1" applyAlignment="1">
      <alignment vertical="center"/>
    </xf>
    <xf numFmtId="177" fontId="183" fillId="19" borderId="148" xfId="26" applyNumberFormat="1" applyFont="1" applyFill="1" applyBorder="1" applyAlignment="1">
      <alignment horizontal="center" vertical="center"/>
    </xf>
    <xf numFmtId="3" fontId="184" fillId="19" borderId="149" xfId="26" applyNumberFormat="1" applyFont="1" applyFill="1" applyBorder="1" applyAlignment="1">
      <alignment vertical="center"/>
    </xf>
    <xf numFmtId="177" fontId="182" fillId="19" borderId="148" xfId="26" applyNumberFormat="1" applyFont="1" applyFill="1" applyBorder="1" applyAlignment="1">
      <alignment horizontal="center" vertical="center"/>
    </xf>
    <xf numFmtId="177" fontId="182" fillId="19" borderId="150" xfId="26" applyNumberFormat="1" applyFont="1" applyFill="1" applyBorder="1" applyAlignment="1">
      <alignment horizontal="center" vertical="center"/>
    </xf>
    <xf numFmtId="168" fontId="184" fillId="19" borderId="149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0" borderId="0" xfId="18" applyFont="1" applyFill="1" applyBorder="1"/>
    <xf numFmtId="0" fontId="144" fillId="20" borderId="0" xfId="0" applyFont="1" applyFill="1" applyBorder="1"/>
    <xf numFmtId="0" fontId="145" fillId="20" borderId="0" xfId="0" applyFont="1" applyFill="1" applyBorder="1"/>
    <xf numFmtId="164" fontId="146" fillId="20" borderId="0" xfId="18" applyFont="1" applyFill="1" applyBorder="1"/>
    <xf numFmtId="0" fontId="149" fillId="20" borderId="0" xfId="0" applyFont="1" applyFill="1" applyBorder="1"/>
    <xf numFmtId="0" fontId="150" fillId="20" borderId="0" xfId="0" applyFont="1" applyFill="1" applyBorder="1"/>
    <xf numFmtId="0" fontId="151" fillId="20" borderId="0" xfId="0" applyFont="1" applyFill="1" applyBorder="1"/>
    <xf numFmtId="0" fontId="151" fillId="20" borderId="0" xfId="0" applyFont="1" applyFill="1" applyBorder="1" applyAlignment="1" applyProtection="1"/>
    <xf numFmtId="0" fontId="153" fillId="20" borderId="0" xfId="0" applyFont="1" applyFill="1" applyBorder="1"/>
    <xf numFmtId="0" fontId="156" fillId="20" borderId="0" xfId="0" applyFont="1" applyFill="1" applyBorder="1"/>
    <xf numFmtId="0" fontId="157" fillId="20" borderId="0" xfId="0" applyFont="1" applyFill="1" applyBorder="1"/>
    <xf numFmtId="0" fontId="137" fillId="20" borderId="0" xfId="0" applyFont="1" applyFill="1" applyBorder="1"/>
    <xf numFmtId="0" fontId="137" fillId="20" borderId="0" xfId="0" applyFont="1" applyFill="1" applyBorder="1" applyProtection="1">
      <protection locked="0"/>
    </xf>
    <xf numFmtId="0" fontId="137" fillId="20" borderId="158" xfId="0" applyFont="1" applyFill="1" applyBorder="1"/>
    <xf numFmtId="0" fontId="137" fillId="20" borderId="94" xfId="0" applyFont="1" applyFill="1" applyBorder="1"/>
    <xf numFmtId="0" fontId="137" fillId="20" borderId="159" xfId="0" applyFont="1" applyFill="1" applyBorder="1"/>
    <xf numFmtId="0" fontId="137" fillId="20" borderId="158" xfId="0" applyFont="1" applyFill="1" applyBorder="1" applyProtection="1">
      <protection locked="0"/>
    </xf>
    <xf numFmtId="0" fontId="137" fillId="20" borderId="158" xfId="0" applyFont="1" applyFill="1" applyBorder="1" applyAlignment="1" applyProtection="1">
      <alignment horizontal="center" vertical="center"/>
      <protection locked="0"/>
    </xf>
    <xf numFmtId="164" fontId="162" fillId="20" borderId="0" xfId="19" applyFont="1" applyFill="1" applyBorder="1" applyAlignment="1">
      <alignment vertical="center"/>
    </xf>
    <xf numFmtId="164" fontId="160" fillId="20" borderId="156" xfId="19" applyFont="1" applyFill="1" applyBorder="1" applyAlignment="1" applyProtection="1">
      <alignment horizontal="center" vertical="center"/>
    </xf>
    <xf numFmtId="164" fontId="160" fillId="20" borderId="157" xfId="19" applyFont="1" applyFill="1" applyBorder="1" applyAlignment="1" applyProtection="1">
      <alignment horizontal="center" vertical="center"/>
    </xf>
    <xf numFmtId="164" fontId="140" fillId="20" borderId="152" xfId="19" applyFont="1" applyFill="1" applyBorder="1" applyAlignment="1" applyProtection="1">
      <alignment horizontal="centerContinuous" vertical="center"/>
    </xf>
    <xf numFmtId="164" fontId="140" fillId="20" borderId="152" xfId="19" applyFont="1" applyFill="1" applyBorder="1" applyAlignment="1">
      <alignment horizontal="centerContinuous" vertical="center"/>
    </xf>
    <xf numFmtId="164" fontId="140" fillId="20" borderId="152" xfId="19" applyFont="1" applyFill="1" applyBorder="1" applyAlignment="1" applyProtection="1">
      <alignment horizontal="centerContinuous" vertical="center" wrapText="1"/>
    </xf>
    <xf numFmtId="164" fontId="140" fillId="20" borderId="153" xfId="19" applyFont="1" applyFill="1" applyBorder="1" applyAlignment="1">
      <alignment horizontal="centerContinuous" vertical="center"/>
    </xf>
    <xf numFmtId="164" fontId="162" fillId="20" borderId="159" xfId="19" applyFont="1" applyFill="1" applyBorder="1" applyAlignment="1">
      <alignment vertical="center"/>
    </xf>
    <xf numFmtId="164" fontId="162" fillId="20" borderId="158" xfId="19" applyFont="1" applyFill="1" applyBorder="1" applyAlignment="1">
      <alignment vertical="center"/>
    </xf>
    <xf numFmtId="0" fontId="56" fillId="20" borderId="157" xfId="0" applyFont="1" applyFill="1" applyBorder="1" applyAlignment="1">
      <alignment vertical="center"/>
    </xf>
    <xf numFmtId="164" fontId="162" fillId="20" borderId="155" xfId="19" applyFont="1" applyFill="1" applyBorder="1" applyAlignment="1">
      <alignment vertical="center"/>
    </xf>
    <xf numFmtId="0" fontId="56" fillId="20" borderId="159" xfId="0" applyFont="1" applyFill="1" applyBorder="1" applyAlignment="1">
      <alignment vertical="center"/>
    </xf>
    <xf numFmtId="0" fontId="90" fillId="20" borderId="0" xfId="0" applyFont="1" applyFill="1" applyBorder="1" applyAlignment="1">
      <alignment vertical="center"/>
    </xf>
    <xf numFmtId="164" fontId="142" fillId="20" borderId="0" xfId="19" applyFont="1" applyFill="1" applyBorder="1" applyAlignment="1">
      <alignment vertical="center"/>
    </xf>
    <xf numFmtId="164" fontId="143" fillId="20" borderId="156" xfId="19" applyFont="1" applyFill="1" applyBorder="1" applyAlignment="1" applyProtection="1">
      <alignment horizontal="center" vertical="justify"/>
    </xf>
    <xf numFmtId="164" fontId="174" fillId="20" borderId="156" xfId="19" applyFont="1" applyFill="1" applyBorder="1" applyAlignment="1" applyProtection="1">
      <alignment horizontal="center" vertical="center"/>
    </xf>
    <xf numFmtId="164" fontId="174" fillId="20" borderId="157" xfId="19" applyFont="1" applyFill="1" applyBorder="1" applyAlignment="1" applyProtection="1">
      <alignment horizontal="center" vertical="center"/>
    </xf>
    <xf numFmtId="164" fontId="143" fillId="20" borderId="152" xfId="19" applyFont="1" applyFill="1" applyBorder="1" applyAlignment="1" applyProtection="1">
      <alignment horizontal="center" vertical="justify"/>
    </xf>
    <xf numFmtId="164" fontId="142" fillId="20" borderId="94" xfId="19" applyFont="1" applyFill="1" applyBorder="1" applyAlignment="1">
      <alignment vertical="center"/>
    </xf>
    <xf numFmtId="164" fontId="142" fillId="20" borderId="159" xfId="19" applyFont="1" applyFill="1" applyBorder="1" applyAlignment="1">
      <alignment vertical="center"/>
    </xf>
    <xf numFmtId="164" fontId="142" fillId="20" borderId="158" xfId="19" applyFont="1" applyFill="1" applyBorder="1" applyAlignment="1">
      <alignment vertical="center"/>
    </xf>
    <xf numFmtId="0" fontId="147" fillId="20" borderId="152" xfId="0" applyFont="1" applyFill="1" applyBorder="1" applyAlignment="1">
      <alignment horizontal="centerContinuous"/>
    </xf>
    <xf numFmtId="0" fontId="146" fillId="20" borderId="152" xfId="0" applyFont="1" applyFill="1" applyBorder="1" applyAlignment="1" applyProtection="1">
      <alignment horizontal="centerContinuous"/>
    </xf>
    <xf numFmtId="0" fontId="146" fillId="20" borderId="152" xfId="0" applyFont="1" applyFill="1" applyBorder="1" applyAlignment="1">
      <alignment horizontal="centerContinuous"/>
    </xf>
    <xf numFmtId="0" fontId="147" fillId="20" borderId="152" xfId="0" applyFont="1" applyFill="1" applyBorder="1" applyAlignment="1" applyProtection="1">
      <alignment horizontal="centerContinuous"/>
    </xf>
    <xf numFmtId="0" fontId="146" fillId="20" borderId="153" xfId="0" applyFont="1" applyFill="1" applyBorder="1" applyAlignment="1">
      <alignment horizontal="centerContinuous"/>
    </xf>
    <xf numFmtId="164" fontId="144" fillId="20" borderId="158" xfId="18" applyFont="1" applyFill="1" applyBorder="1"/>
    <xf numFmtId="0" fontId="144" fillId="20" borderId="94" xfId="0" applyFont="1" applyFill="1" applyBorder="1"/>
    <xf numFmtId="0" fontId="145" fillId="20" borderId="94" xfId="0" applyFont="1" applyFill="1" applyBorder="1"/>
    <xf numFmtId="0" fontId="145" fillId="20" borderId="159" xfId="0" applyFont="1" applyFill="1" applyBorder="1"/>
    <xf numFmtId="0" fontId="144" fillId="20" borderId="159" xfId="0" applyFont="1" applyFill="1" applyBorder="1"/>
    <xf numFmtId="164" fontId="146" fillId="20" borderId="158" xfId="18" applyFont="1" applyFill="1" applyBorder="1"/>
    <xf numFmtId="0" fontId="147" fillId="20" borderId="94" xfId="0" applyFont="1" applyFill="1" applyBorder="1" applyAlignment="1" applyProtection="1">
      <alignment horizontal="center"/>
    </xf>
    <xf numFmtId="0" fontId="147" fillId="20" borderId="159" xfId="0" applyFont="1" applyFill="1" applyBorder="1" applyAlignment="1" applyProtection="1">
      <alignment horizontal="center"/>
    </xf>
    <xf numFmtId="0" fontId="146" fillId="20" borderId="156" xfId="0" applyFont="1" applyFill="1" applyBorder="1"/>
    <xf numFmtId="0" fontId="146" fillId="20" borderId="157" xfId="0" applyFont="1" applyFill="1" applyBorder="1"/>
    <xf numFmtId="0" fontId="144" fillId="20" borderId="158" xfId="0" applyFont="1" applyFill="1" applyBorder="1"/>
    <xf numFmtId="0" fontId="146" fillId="20" borderId="155" xfId="0" applyFont="1" applyFill="1" applyBorder="1"/>
    <xf numFmtId="0" fontId="147" fillId="20" borderId="158" xfId="0" applyFont="1" applyFill="1" applyBorder="1" applyAlignment="1" applyProtection="1">
      <alignment horizontal="center"/>
    </xf>
    <xf numFmtId="164" fontId="147" fillId="20" borderId="158" xfId="18" applyFont="1" applyFill="1" applyBorder="1" applyAlignment="1">
      <alignment horizontal="centerContinuous"/>
    </xf>
    <xf numFmtId="164" fontId="147" fillId="20" borderId="158" xfId="18" applyFont="1" applyFill="1" applyBorder="1" applyAlignment="1" applyProtection="1">
      <alignment horizontal="centerContinuous"/>
    </xf>
    <xf numFmtId="0" fontId="145" fillId="20" borderId="158" xfId="0" applyFont="1" applyFill="1" applyBorder="1"/>
    <xf numFmtId="164" fontId="148" fillId="20" borderId="152" xfId="12" applyFont="1" applyFill="1" applyBorder="1" applyAlignment="1">
      <alignment horizontal="centerContinuous"/>
    </xf>
    <xf numFmtId="164" fontId="148" fillId="20" borderId="152" xfId="12" applyFont="1" applyFill="1" applyBorder="1" applyAlignment="1" applyProtection="1">
      <alignment horizontal="centerContinuous"/>
    </xf>
    <xf numFmtId="164" fontId="168" fillId="20" borderId="152" xfId="12" applyFont="1" applyFill="1" applyBorder="1" applyAlignment="1" applyProtection="1">
      <alignment horizontal="centerContinuous"/>
    </xf>
    <xf numFmtId="164" fontId="147" fillId="20" borderId="152" xfId="12" applyFont="1" applyFill="1" applyBorder="1" applyAlignment="1">
      <alignment horizontal="centerContinuous"/>
    </xf>
    <xf numFmtId="164" fontId="148" fillId="20" borderId="153" xfId="12" applyFont="1" applyFill="1" applyBorder="1" applyAlignment="1">
      <alignment horizontal="centerContinuous"/>
    </xf>
    <xf numFmtId="164" fontId="147" fillId="20" borderId="154" xfId="12" applyFont="1" applyFill="1" applyBorder="1" applyAlignment="1" applyProtection="1">
      <alignment horizontal="centerContinuous" vertical="center"/>
    </xf>
    <xf numFmtId="164" fontId="147" fillId="20" borderId="154" xfId="12" applyFont="1" applyFill="1" applyBorder="1" applyAlignment="1">
      <alignment horizontal="centerContinuous" vertical="center"/>
    </xf>
    <xf numFmtId="164" fontId="167" fillId="20" borderId="154" xfId="12" applyFont="1" applyFill="1" applyBorder="1" applyAlignment="1">
      <alignment horizontal="centerContinuous" vertical="center"/>
    </xf>
    <xf numFmtId="164" fontId="147" fillId="20" borderId="156" xfId="12" applyFont="1" applyFill="1" applyBorder="1" applyAlignment="1" applyProtection="1">
      <alignment horizontal="center" vertical="center"/>
    </xf>
    <xf numFmtId="166" fontId="147" fillId="20" borderId="156" xfId="12" applyNumberFormat="1" applyFont="1" applyFill="1" applyBorder="1" applyAlignment="1" applyProtection="1">
      <alignment horizontal="center" vertical="center"/>
    </xf>
    <xf numFmtId="164" fontId="146" fillId="20" borderId="159" xfId="12" applyFont="1" applyFill="1" applyBorder="1"/>
    <xf numFmtId="164" fontId="147" fillId="20" borderId="158" xfId="12" applyFont="1" applyFill="1" applyBorder="1"/>
    <xf numFmtId="164" fontId="147" fillId="20" borderId="158" xfId="12" applyFont="1" applyFill="1" applyBorder="1" applyAlignment="1" applyProtection="1"/>
    <xf numFmtId="164" fontId="147" fillId="20" borderId="156" xfId="12" applyFont="1" applyFill="1" applyBorder="1" applyAlignment="1">
      <alignment horizontal="center"/>
    </xf>
    <xf numFmtId="164" fontId="147" fillId="20" borderId="157" xfId="12" applyFont="1" applyFill="1" applyBorder="1" applyAlignment="1">
      <alignment horizontal="center"/>
    </xf>
    <xf numFmtId="164" fontId="147" fillId="20" borderId="94" xfId="12" applyFont="1" applyFill="1" applyBorder="1" applyAlignment="1">
      <alignment horizontal="center" vertical="center"/>
    </xf>
    <xf numFmtId="164" fontId="147" fillId="20" borderId="159" xfId="12" applyFont="1" applyFill="1" applyBorder="1" applyAlignment="1">
      <alignment horizontal="center" vertical="center"/>
    </xf>
    <xf numFmtId="0" fontId="149" fillId="20" borderId="94" xfId="0" applyFont="1" applyFill="1" applyBorder="1"/>
    <xf numFmtId="0" fontId="153" fillId="20" borderId="151" xfId="0" applyFont="1" applyFill="1" applyBorder="1"/>
    <xf numFmtId="0" fontId="154" fillId="20" borderId="152" xfId="0" applyFont="1" applyFill="1" applyBorder="1"/>
    <xf numFmtId="0" fontId="155" fillId="20" borderId="152" xfId="0" quotePrefix="1" applyFont="1" applyFill="1" applyBorder="1" applyAlignment="1" applyProtection="1">
      <alignment horizontal="centerContinuous"/>
    </xf>
    <xf numFmtId="0" fontId="155" fillId="20" borderId="152" xfId="0" applyFont="1" applyFill="1" applyBorder="1" applyAlignment="1">
      <alignment horizontal="centerContinuous"/>
    </xf>
    <xf numFmtId="0" fontId="155" fillId="20" borderId="152" xfId="0" applyFont="1" applyFill="1" applyBorder="1" applyAlignment="1" applyProtection="1">
      <alignment horizontal="centerContinuous"/>
    </xf>
    <xf numFmtId="0" fontId="155" fillId="20" borderId="153" xfId="0" applyFont="1" applyFill="1" applyBorder="1" applyAlignment="1">
      <alignment horizontal="centerContinuous"/>
    </xf>
    <xf numFmtId="0" fontId="150" fillId="20" borderId="159" xfId="0" applyFont="1" applyFill="1" applyBorder="1"/>
    <xf numFmtId="0" fontId="150" fillId="20" borderId="158" xfId="0" applyFont="1" applyFill="1" applyBorder="1"/>
    <xf numFmtId="0" fontId="153" fillId="20" borderId="94" xfId="0" applyFont="1" applyFill="1" applyBorder="1"/>
    <xf numFmtId="0" fontId="148" fillId="20" borderId="94" xfId="0" applyFont="1" applyFill="1" applyBorder="1" applyAlignment="1" applyProtection="1">
      <alignment horizontal="center"/>
    </xf>
    <xf numFmtId="0" fontId="148" fillId="20" borderId="94" xfId="0" applyFont="1" applyFill="1" applyBorder="1" applyAlignment="1">
      <alignment horizontal="center"/>
    </xf>
    <xf numFmtId="0" fontId="148" fillId="20" borderId="94" xfId="0" applyFont="1" applyFill="1" applyBorder="1" applyAlignment="1" applyProtection="1">
      <alignment horizontal="centerContinuous"/>
    </xf>
    <xf numFmtId="0" fontId="148" fillId="20" borderId="94" xfId="0" applyFont="1" applyFill="1" applyBorder="1" applyAlignment="1">
      <alignment horizontal="centerContinuous"/>
    </xf>
    <xf numFmtId="0" fontId="148" fillId="20" borderId="159" xfId="0" applyFont="1" applyFill="1" applyBorder="1" applyAlignment="1">
      <alignment horizontal="centerContinuous"/>
    </xf>
    <xf numFmtId="0" fontId="154" fillId="20" borderId="156" xfId="0" applyFont="1" applyFill="1" applyBorder="1"/>
    <xf numFmtId="0" fontId="154" fillId="20" borderId="157" xfId="0" applyFont="1" applyFill="1" applyBorder="1" applyAlignment="1">
      <alignment horizontal="center"/>
    </xf>
    <xf numFmtId="0" fontId="154" fillId="20" borderId="155" xfId="0" applyFont="1" applyFill="1" applyBorder="1" applyAlignment="1">
      <alignment horizontal="center"/>
    </xf>
    <xf numFmtId="0" fontId="154" fillId="20" borderId="74" xfId="0" applyFont="1" applyFill="1" applyBorder="1" applyAlignment="1">
      <alignment horizontal="center"/>
    </xf>
    <xf numFmtId="0" fontId="149" fillId="20" borderId="74" xfId="0" applyFont="1" applyFill="1" applyBorder="1"/>
    <xf numFmtId="0" fontId="149" fillId="20" borderId="155" xfId="0" applyFont="1" applyFill="1" applyBorder="1"/>
    <xf numFmtId="0" fontId="152" fillId="20" borderId="158" xfId="0" applyFont="1" applyFill="1" applyBorder="1"/>
    <xf numFmtId="0" fontId="154" fillId="20" borderId="158" xfId="0" applyFont="1" applyFill="1" applyBorder="1" applyAlignment="1">
      <alignment horizontal="center"/>
    </xf>
    <xf numFmtId="0" fontId="154" fillId="20" borderId="158" xfId="0" applyFont="1" applyFill="1" applyBorder="1" applyAlignment="1" applyProtection="1"/>
    <xf numFmtId="0" fontId="153" fillId="20" borderId="160" xfId="0" applyFont="1" applyFill="1" applyBorder="1"/>
    <xf numFmtId="0" fontId="156" fillId="20" borderId="94" xfId="0" applyFont="1" applyFill="1" applyBorder="1"/>
    <xf numFmtId="0" fontId="157" fillId="20" borderId="159" xfId="0" applyFont="1" applyFill="1" applyBorder="1"/>
    <xf numFmtId="0" fontId="159" fillId="20" borderId="94" xfId="0" applyFont="1" applyFill="1" applyBorder="1" applyAlignment="1">
      <alignment horizontal="centerContinuous" vertical="center"/>
    </xf>
    <xf numFmtId="0" fontId="157" fillId="20" borderId="94" xfId="0" applyFont="1" applyFill="1" applyBorder="1" applyAlignment="1">
      <alignment horizontal="centerContinuous" vertical="center"/>
    </xf>
    <xf numFmtId="0" fontId="157" fillId="20" borderId="94" xfId="0" applyFont="1" applyFill="1" applyBorder="1" applyAlignment="1" applyProtection="1">
      <alignment horizontal="centerContinuous" vertical="center"/>
    </xf>
    <xf numFmtId="0" fontId="157" fillId="20" borderId="159" xfId="0" applyFont="1" applyFill="1" applyBorder="1" applyAlignment="1">
      <alignment horizontal="centerContinuous" vertical="center"/>
    </xf>
    <xf numFmtId="0" fontId="160" fillId="20" borderId="152" xfId="0" applyFont="1" applyFill="1" applyBorder="1"/>
    <xf numFmtId="0" fontId="160" fillId="20" borderId="152" xfId="0" quotePrefix="1" applyFont="1" applyFill="1" applyBorder="1" applyAlignment="1">
      <alignment horizontal="centerContinuous"/>
    </xf>
    <xf numFmtId="0" fontId="160" fillId="20" borderId="152" xfId="0" applyFont="1" applyFill="1" applyBorder="1" applyAlignment="1">
      <alignment horizontal="centerContinuous"/>
    </xf>
    <xf numFmtId="0" fontId="160" fillId="20" borderId="152" xfId="0" applyFont="1" applyFill="1" applyBorder="1" applyAlignment="1" applyProtection="1">
      <alignment horizontal="centerContinuous"/>
    </xf>
    <xf numFmtId="0" fontId="160" fillId="20" borderId="153" xfId="0" applyFont="1" applyFill="1" applyBorder="1" applyAlignment="1">
      <alignment horizontal="centerContinuous"/>
    </xf>
    <xf numFmtId="0" fontId="156" fillId="20" borderId="159" xfId="0" applyFont="1" applyFill="1" applyBorder="1"/>
    <xf numFmtId="0" fontId="156" fillId="20" borderId="158" xfId="0" applyFont="1" applyFill="1" applyBorder="1"/>
    <xf numFmtId="0" fontId="160" fillId="20" borderId="153" xfId="0" quotePrefix="1" applyFont="1" applyFill="1" applyBorder="1" applyAlignment="1">
      <alignment horizontal="centerContinuous"/>
    </xf>
    <xf numFmtId="0" fontId="160" fillId="20" borderId="160" xfId="0" applyFont="1" applyFill="1" applyBorder="1" applyAlignment="1">
      <alignment horizontal="centerContinuous"/>
    </xf>
    <xf numFmtId="0" fontId="160" fillId="20" borderId="160" xfId="0" applyFont="1" applyFill="1" applyBorder="1" applyAlignment="1" applyProtection="1">
      <alignment horizontal="centerContinuous"/>
    </xf>
    <xf numFmtId="0" fontId="160" fillId="20" borderId="151" xfId="0" applyFont="1" applyFill="1" applyBorder="1" applyAlignment="1">
      <alignment horizontal="centerContinuous"/>
    </xf>
    <xf numFmtId="0" fontId="141" fillId="20" borderId="94" xfId="0" applyFont="1" applyFill="1" applyBorder="1"/>
    <xf numFmtId="0" fontId="160" fillId="20" borderId="94" xfId="0" applyFont="1" applyFill="1" applyBorder="1" applyAlignment="1" applyProtection="1">
      <alignment horizontal="center" vertical="center"/>
    </xf>
    <xf numFmtId="0" fontId="160" fillId="20" borderId="94" xfId="0" applyFont="1" applyFill="1" applyBorder="1" applyAlignment="1">
      <alignment horizontal="center" vertical="center"/>
    </xf>
    <xf numFmtId="0" fontId="160" fillId="20" borderId="94" xfId="0" applyFont="1" applyFill="1" applyBorder="1" applyAlignment="1" applyProtection="1">
      <alignment horizontal="centerContinuous" vertical="center"/>
    </xf>
    <xf numFmtId="0" fontId="160" fillId="20" borderId="94" xfId="0" applyFont="1" applyFill="1" applyBorder="1" applyAlignment="1">
      <alignment horizontal="centerContinuous" vertical="center"/>
    </xf>
    <xf numFmtId="0" fontId="160" fillId="20" borderId="159" xfId="0" applyFont="1" applyFill="1" applyBorder="1" applyAlignment="1">
      <alignment horizontal="centerContinuous" vertical="center"/>
    </xf>
    <xf numFmtId="0" fontId="161" fillId="20" borderId="156" xfId="0" applyFont="1" applyFill="1" applyBorder="1"/>
    <xf numFmtId="0" fontId="161" fillId="20" borderId="156" xfId="0" quotePrefix="1" applyFont="1" applyFill="1" applyBorder="1" applyAlignment="1">
      <alignment horizontal="centerContinuous"/>
    </xf>
    <xf numFmtId="0" fontId="161" fillId="20" borderId="156" xfId="0" applyFont="1" applyFill="1" applyBorder="1" applyAlignment="1" applyProtection="1">
      <alignment horizontal="centerContinuous"/>
    </xf>
    <xf numFmtId="0" fontId="161" fillId="20" borderId="157" xfId="0" applyFont="1" applyFill="1" applyBorder="1"/>
    <xf numFmtId="0" fontId="161" fillId="20" borderId="155" xfId="0" applyFont="1" applyFill="1" applyBorder="1"/>
    <xf numFmtId="0" fontId="161" fillId="20" borderId="74" xfId="0" applyFont="1" applyFill="1" applyBorder="1"/>
    <xf numFmtId="0" fontId="32" fillId="20" borderId="159" xfId="0" applyFont="1" applyFill="1" applyBorder="1"/>
    <xf numFmtId="0" fontId="66" fillId="20" borderId="159" xfId="0" applyFont="1" applyFill="1" applyBorder="1"/>
    <xf numFmtId="0" fontId="158" fillId="20" borderId="158" xfId="0" applyFont="1" applyFill="1" applyBorder="1"/>
    <xf numFmtId="0" fontId="141" fillId="20" borderId="158" xfId="0" applyFont="1" applyFill="1" applyBorder="1" applyAlignment="1" applyProtection="1"/>
    <xf numFmtId="0" fontId="161" fillId="20" borderId="158" xfId="0" applyFont="1" applyFill="1" applyBorder="1" applyAlignment="1" applyProtection="1"/>
    <xf numFmtId="0" fontId="141" fillId="20" borderId="158" xfId="0" applyFont="1" applyFill="1" applyBorder="1"/>
    <xf numFmtId="37" fontId="110" fillId="0" borderId="161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0" borderId="152" xfId="0" applyFont="1" applyFill="1" applyBorder="1" applyAlignment="1" applyProtection="1">
      <alignment horizontal="centerContinuous"/>
    </xf>
    <xf numFmtId="0" fontId="148" fillId="20" borderId="152" xfId="0" applyFont="1" applyFill="1" applyBorder="1" applyAlignment="1">
      <alignment horizontal="centerContinuous"/>
    </xf>
    <xf numFmtId="0" fontId="148" fillId="20" borderId="153" xfId="0" applyFont="1" applyFill="1" applyBorder="1" applyAlignment="1">
      <alignment horizontal="centerContinuous"/>
    </xf>
    <xf numFmtId="0" fontId="148" fillId="20" borderId="156" xfId="0" applyFont="1" applyFill="1" applyBorder="1" applyAlignment="1">
      <alignment horizontal="center" vertical="center"/>
    </xf>
    <xf numFmtId="166" fontId="148" fillId="20" borderId="156" xfId="0" applyNumberFormat="1" applyFont="1" applyFill="1" applyBorder="1" applyAlignment="1" applyProtection="1">
      <alignment horizontal="center" vertical="center"/>
    </xf>
    <xf numFmtId="166" fontId="148" fillId="20" borderId="157" xfId="0" applyNumberFormat="1" applyFont="1" applyFill="1" applyBorder="1" applyAlignment="1" applyProtection="1">
      <alignment horizontal="center" vertical="center"/>
    </xf>
    <xf numFmtId="0" fontId="180" fillId="20" borderId="156" xfId="0" applyFont="1" applyFill="1" applyBorder="1" applyAlignment="1">
      <alignment horizontal="right"/>
    </xf>
    <xf numFmtId="0" fontId="180" fillId="20" borderId="156" xfId="0" applyFont="1" applyFill="1" applyBorder="1" applyAlignment="1">
      <alignment horizontal="center"/>
    </xf>
    <xf numFmtId="0" fontId="180" fillId="20" borderId="157" xfId="0" applyFont="1" applyFill="1" applyBorder="1" applyAlignment="1">
      <alignment horizontal="center"/>
    </xf>
    <xf numFmtId="0" fontId="163" fillId="20" borderId="94" xfId="17" applyFont="1" applyFill="1" applyBorder="1"/>
    <xf numFmtId="0" fontId="163" fillId="20" borderId="159" xfId="17" applyFont="1" applyFill="1" applyBorder="1"/>
    <xf numFmtId="0" fontId="166" fillId="20" borderId="94" xfId="17" applyFont="1" applyFill="1" applyBorder="1" applyAlignment="1">
      <alignment horizontal="center"/>
    </xf>
    <xf numFmtId="0" fontId="166" fillId="20" borderId="94" xfId="17" applyFont="1" applyFill="1" applyBorder="1" applyAlignment="1" applyProtection="1">
      <alignment horizontal="center"/>
    </xf>
    <xf numFmtId="0" fontId="166" fillId="20" borderId="159" xfId="17" applyFont="1" applyFill="1" applyBorder="1" applyAlignment="1">
      <alignment horizontal="center"/>
    </xf>
    <xf numFmtId="0" fontId="166" fillId="20" borderId="153" xfId="17" applyFont="1" applyFill="1" applyBorder="1" applyAlignment="1">
      <alignment horizontal="center"/>
    </xf>
    <xf numFmtId="0" fontId="170" fillId="20" borderId="156" xfId="17" applyFont="1" applyFill="1" applyBorder="1" applyAlignment="1" applyProtection="1">
      <alignment horizontal="center"/>
    </xf>
    <xf numFmtId="0" fontId="166" fillId="20" borderId="157" xfId="17" applyFont="1" applyFill="1" applyBorder="1" applyAlignment="1" applyProtection="1">
      <alignment horizontal="center"/>
    </xf>
    <xf numFmtId="0" fontId="170" fillId="20" borderId="94" xfId="17" applyFont="1" applyFill="1" applyBorder="1" applyAlignment="1" applyProtection="1">
      <alignment horizontal="center"/>
    </xf>
    <xf numFmtId="0" fontId="172" fillId="20" borderId="94" xfId="17" applyFont="1" applyFill="1" applyBorder="1"/>
    <xf numFmtId="0" fontId="172" fillId="20" borderId="159" xfId="17" applyFont="1" applyFill="1" applyBorder="1"/>
    <xf numFmtId="0" fontId="163" fillId="20" borderId="158" xfId="17" applyFont="1" applyFill="1" applyBorder="1"/>
    <xf numFmtId="0" fontId="166" fillId="20" borderId="151" xfId="17" applyFont="1" applyFill="1" applyBorder="1"/>
    <xf numFmtId="0" fontId="150" fillId="20" borderId="0" xfId="17" applyFont="1" applyFill="1" applyBorder="1"/>
    <xf numFmtId="0" fontId="163" fillId="20" borderId="0" xfId="17" applyFont="1" applyFill="1" applyBorder="1"/>
    <xf numFmtId="0" fontId="164" fillId="20" borderId="0" xfId="17" applyFont="1" applyFill="1" applyBorder="1"/>
    <xf numFmtId="0" fontId="166" fillId="20" borderId="0" xfId="17" applyFont="1" applyFill="1" applyBorder="1" applyAlignment="1">
      <alignment horizontal="left"/>
    </xf>
    <xf numFmtId="0" fontId="166" fillId="20" borderId="0" xfId="17" applyFont="1" applyFill="1" applyBorder="1" applyAlignment="1">
      <alignment horizontal="center"/>
    </xf>
    <xf numFmtId="0" fontId="166" fillId="20" borderId="0" xfId="17" applyFont="1" applyFill="1" applyBorder="1"/>
    <xf numFmtId="0" fontId="166" fillId="20" borderId="0" xfId="17" applyFont="1" applyFill="1" applyBorder="1" applyAlignment="1" applyProtection="1">
      <alignment horizontal="center"/>
    </xf>
    <xf numFmtId="0" fontId="178" fillId="20" borderId="0" xfId="17" applyFont="1" applyFill="1" applyBorder="1" applyAlignment="1" applyProtection="1">
      <alignment horizontal="center"/>
    </xf>
    <xf numFmtId="0" fontId="171" fillId="20" borderId="0" xfId="17" applyFont="1" applyFill="1" applyBorder="1"/>
    <xf numFmtId="0" fontId="172" fillId="20" borderId="0" xfId="17" applyFont="1" applyFill="1" applyBorder="1"/>
    <xf numFmtId="0" fontId="166" fillId="20" borderId="153" xfId="17" applyFont="1" applyFill="1" applyBorder="1"/>
    <xf numFmtId="0" fontId="166" fillId="20" borderId="160" xfId="17" applyFont="1" applyFill="1" applyBorder="1"/>
    <xf numFmtId="164" fontId="165" fillId="20" borderId="152" xfId="0" applyNumberFormat="1" applyFont="1" applyFill="1" applyBorder="1" applyProtection="1"/>
    <xf numFmtId="164" fontId="166" fillId="20" borderId="154" xfId="0" applyNumberFormat="1" applyFont="1" applyFill="1" applyBorder="1" applyAlignment="1" applyProtection="1">
      <alignment horizontal="centerContinuous" vertical="center"/>
    </xf>
    <xf numFmtId="164" fontId="166" fillId="20" borderId="156" xfId="0" applyNumberFormat="1" applyFont="1" applyFill="1" applyBorder="1" applyAlignment="1" applyProtection="1">
      <alignment horizontal="center"/>
    </xf>
    <xf numFmtId="164" fontId="166" fillId="20" borderId="157" xfId="0" applyNumberFormat="1" applyFont="1" applyFill="1" applyBorder="1" applyAlignment="1" applyProtection="1">
      <alignment horizontal="center"/>
    </xf>
    <xf numFmtId="164" fontId="165" fillId="20" borderId="159" xfId="0" applyNumberFormat="1" applyFont="1" applyFill="1" applyBorder="1" applyProtection="1"/>
    <xf numFmtId="164" fontId="166" fillId="20" borderId="152" xfId="0" applyNumberFormat="1" applyFont="1" applyFill="1" applyBorder="1" applyAlignment="1" applyProtection="1">
      <alignment horizontal="centerContinuous" vertical="center"/>
    </xf>
    <xf numFmtId="164" fontId="166" fillId="20" borderId="153" xfId="0" applyNumberFormat="1" applyFont="1" applyFill="1" applyBorder="1" applyAlignment="1" applyProtection="1">
      <alignment horizontal="centerContinuous" vertical="center"/>
    </xf>
    <xf numFmtId="164" fontId="165" fillId="20" borderId="0" xfId="0" applyNumberFormat="1" applyFont="1" applyFill="1" applyBorder="1" applyProtection="1"/>
    <xf numFmtId="164" fontId="166" fillId="20" borderId="158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0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0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1" xfId="9" applyNumberFormat="1" applyFont="1" applyFill="1" applyBorder="1" applyAlignment="1" applyProtection="1">
      <alignment horizontal="right" vertical="center" indent="5"/>
    </xf>
    <xf numFmtId="3" fontId="191" fillId="17" borderId="130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0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0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0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0" xfId="9" quotePrefix="1" applyNumberFormat="1" applyFont="1" applyFill="1" applyBorder="1" applyAlignment="1" applyProtection="1">
      <alignment horizontal="right" indent="5"/>
    </xf>
    <xf numFmtId="168" fontId="192" fillId="17" borderId="131" xfId="9" applyNumberFormat="1" applyFont="1" applyFill="1" applyBorder="1" applyAlignment="1" applyProtection="1">
      <alignment horizontal="right" indent="5"/>
    </xf>
    <xf numFmtId="3" fontId="191" fillId="17" borderId="130" xfId="9" applyNumberFormat="1" applyFont="1" applyFill="1" applyBorder="1" applyAlignment="1" applyProtection="1">
      <alignment horizontal="right" indent="5"/>
    </xf>
    <xf numFmtId="3" fontId="191" fillId="17" borderId="130" xfId="9" applyNumberFormat="1" applyFont="1" applyFill="1" applyBorder="1" applyAlignment="1" applyProtection="1">
      <alignment horizontal="right" indent="1"/>
      <protection locked="0"/>
    </xf>
    <xf numFmtId="37" fontId="191" fillId="17" borderId="130" xfId="9" applyNumberFormat="1" applyFont="1" applyFill="1" applyBorder="1" applyAlignment="1" applyProtection="1">
      <alignment horizontal="right" indent="1"/>
      <protection locked="0"/>
    </xf>
    <xf numFmtId="167" fontId="191" fillId="17" borderId="130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4" xfId="9" applyNumberFormat="1" applyFont="1" applyFill="1" applyBorder="1" applyAlignment="1" applyProtection="1">
      <alignment horizontal="right" vertical="center" indent="5"/>
    </xf>
    <xf numFmtId="37" fontId="193" fillId="17" borderId="134" xfId="9" applyNumberFormat="1" applyFont="1" applyFill="1" applyBorder="1" applyAlignment="1" applyProtection="1">
      <alignment horizontal="right" vertical="center" indent="5"/>
    </xf>
    <xf numFmtId="168" fontId="194" fillId="17" borderId="135" xfId="9" applyNumberFormat="1" applyFont="1" applyFill="1" applyBorder="1" applyAlignment="1" applyProtection="1">
      <alignment horizontal="right" vertical="center" indent="5"/>
    </xf>
    <xf numFmtId="3" fontId="193" fillId="17" borderId="134" xfId="9" applyNumberFormat="1" applyFont="1" applyFill="1" applyBorder="1" applyAlignment="1" applyProtection="1">
      <alignment horizontal="right" vertical="center" indent="1"/>
    </xf>
    <xf numFmtId="37" fontId="193" fillId="17" borderId="134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4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0" borderId="158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0" borderId="156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7" fillId="0" borderId="0" xfId="16" applyNumberFormat="1" applyFont="1" applyFill="1"/>
    <xf numFmtId="168" fontId="207" fillId="0" borderId="0" xfId="16" applyNumberFormat="1" applyFont="1" applyFill="1"/>
    <xf numFmtId="164" fontId="202" fillId="0" borderId="0" xfId="16" applyFont="1" applyFill="1" applyBorder="1"/>
    <xf numFmtId="164" fontId="197" fillId="0" borderId="0" xfId="16" applyFont="1" applyFill="1"/>
    <xf numFmtId="164" fontId="200" fillId="20" borderId="155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0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4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185" fontId="210" fillId="0" borderId="55" xfId="0" quotePrefix="1" applyNumberFormat="1" applyFont="1" applyFill="1" applyBorder="1" applyAlignment="1" applyProtection="1">
      <alignment horizontal="right"/>
    </xf>
    <xf numFmtId="185" fontId="214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08" fillId="0" borderId="0" xfId="0" applyNumberFormat="1" applyFont="1" applyFill="1" applyBorder="1" applyAlignment="1" applyProtection="1">
      <alignment horizontal="right"/>
    </xf>
    <xf numFmtId="3" fontId="215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7" fillId="0" borderId="0" xfId="10" applyFont="1" applyFill="1" applyBorder="1" applyAlignment="1"/>
    <xf numFmtId="164" fontId="196" fillId="0" borderId="0" xfId="10" applyFont="1" applyFill="1" applyAlignment="1"/>
    <xf numFmtId="164" fontId="218" fillId="0" borderId="0" xfId="10" applyFont="1" applyFill="1" applyBorder="1" applyAlignment="1">
      <alignment horizontal="centerContinuous"/>
    </xf>
    <xf numFmtId="164" fontId="219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0" fillId="0" borderId="0" xfId="10" applyFont="1" applyFill="1"/>
    <xf numFmtId="164" fontId="220" fillId="0" borderId="0" xfId="10" applyFont="1" applyFill="1" applyAlignment="1">
      <alignment horizontal="right"/>
    </xf>
    <xf numFmtId="3" fontId="220" fillId="4" borderId="5" xfId="10" applyNumberFormat="1" applyFont="1" applyFill="1" applyBorder="1"/>
    <xf numFmtId="3" fontId="220" fillId="4" borderId="6" xfId="10" applyNumberFormat="1" applyFont="1" applyFill="1" applyBorder="1"/>
    <xf numFmtId="3" fontId="220" fillId="4" borderId="39" xfId="10" applyNumberFormat="1" applyFont="1" applyFill="1" applyBorder="1"/>
    <xf numFmtId="3" fontId="220" fillId="0" borderId="0" xfId="10" applyNumberFormat="1" applyFont="1" applyFill="1"/>
    <xf numFmtId="177" fontId="220" fillId="0" borderId="0" xfId="10" applyNumberFormat="1" applyFont="1" applyFill="1"/>
    <xf numFmtId="38" fontId="220" fillId="0" borderId="0" xfId="10" applyNumberFormat="1" applyFont="1" applyFill="1"/>
    <xf numFmtId="0" fontId="221" fillId="0" borderId="0" xfId="13" applyFont="1" applyBorder="1"/>
    <xf numFmtId="0" fontId="221" fillId="0" borderId="0" xfId="13" applyFont="1" applyFill="1"/>
    <xf numFmtId="0" fontId="221" fillId="0" borderId="0" xfId="13" applyFont="1"/>
    <xf numFmtId="0" fontId="198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/>
    </xf>
    <xf numFmtId="0" fontId="221" fillId="0" borderId="0" xfId="13" applyFont="1" applyBorder="1" applyAlignment="1">
      <alignment horizontal="centerContinuous" vertical="center"/>
    </xf>
    <xf numFmtId="0" fontId="216" fillId="0" borderId="0" xfId="13" applyFont="1" applyBorder="1" applyAlignment="1">
      <alignment horizontal="centerContinuous" vertical="center"/>
    </xf>
    <xf numFmtId="0" fontId="221" fillId="0" borderId="0" xfId="13" applyFont="1" applyFill="1" applyAlignment="1"/>
    <xf numFmtId="0" fontId="221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2" fillId="0" borderId="0" xfId="13" applyFont="1" applyBorder="1" applyAlignment="1">
      <alignment horizontal="centerContinuous" vertical="center"/>
    </xf>
    <xf numFmtId="0" fontId="221" fillId="0" borderId="0" xfId="13" applyFont="1" applyBorder="1" applyAlignment="1"/>
    <xf numFmtId="0" fontId="221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19" fillId="0" borderId="0" xfId="13" applyFont="1" applyBorder="1" applyAlignment="1">
      <alignment horizontal="centerContinuous" vertical="center"/>
    </xf>
    <xf numFmtId="0" fontId="221" fillId="0" borderId="0" xfId="13" applyFont="1" applyFill="1" applyBorder="1"/>
    <xf numFmtId="0" fontId="221" fillId="0" borderId="0" xfId="13" applyFont="1" applyFill="1" applyBorder="1" applyProtection="1"/>
    <xf numFmtId="164" fontId="223" fillId="21" borderId="162" xfId="10" applyFont="1" applyFill="1" applyBorder="1" applyAlignment="1">
      <alignment horizontal="center" vertical="center"/>
    </xf>
    <xf numFmtId="0" fontId="223" fillId="20" borderId="163" xfId="13" applyFont="1" applyFill="1" applyBorder="1" applyAlignment="1">
      <alignment horizontal="center" vertical="center" wrapText="1"/>
    </xf>
    <xf numFmtId="0" fontId="223" fillId="20" borderId="168" xfId="13" applyFont="1" applyFill="1" applyBorder="1" applyAlignment="1">
      <alignment horizontal="center" vertical="center"/>
    </xf>
    <xf numFmtId="0" fontId="223" fillId="20" borderId="162" xfId="13" applyFont="1" applyFill="1" applyBorder="1" applyAlignment="1">
      <alignment horizontal="center" vertical="center"/>
    </xf>
    <xf numFmtId="0" fontId="223" fillId="20" borderId="163" xfId="13" applyFont="1" applyFill="1" applyBorder="1" applyAlignment="1">
      <alignment horizontal="center" vertical="center"/>
    </xf>
    <xf numFmtId="0" fontId="223" fillId="20" borderId="164" xfId="13" applyFont="1" applyFill="1" applyBorder="1" applyAlignment="1">
      <alignment horizontal="center" vertical="center"/>
    </xf>
    <xf numFmtId="0" fontId="216" fillId="0" borderId="0" xfId="13" applyFont="1" applyFill="1" applyBorder="1"/>
    <xf numFmtId="164" fontId="223" fillId="21" borderId="165" xfId="10" applyFont="1" applyFill="1" applyBorder="1" applyAlignment="1">
      <alignment horizontal="center" vertical="center"/>
    </xf>
    <xf numFmtId="164" fontId="223" fillId="21" borderId="166" xfId="10" applyFont="1" applyFill="1" applyBorder="1" applyAlignment="1">
      <alignment horizontal="center" vertical="center"/>
    </xf>
    <xf numFmtId="164" fontId="223" fillId="21" borderId="169" xfId="10" applyFont="1" applyFill="1" applyBorder="1" applyAlignment="1">
      <alignment horizontal="center" vertical="center"/>
    </xf>
    <xf numFmtId="164" fontId="223" fillId="21" borderId="167" xfId="10" applyFont="1" applyFill="1" applyBorder="1" applyAlignment="1">
      <alignment horizontal="center" vertical="center"/>
    </xf>
    <xf numFmtId="164" fontId="224" fillId="0" borderId="0" xfId="10" applyFont="1" applyFill="1" applyBorder="1" applyAlignment="1">
      <alignment horizontal="center" vertical="center"/>
    </xf>
    <xf numFmtId="164" fontId="224" fillId="0" borderId="0" xfId="10" applyFont="1" applyFill="1" applyBorder="1"/>
    <xf numFmtId="0" fontId="216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5" fillId="0" borderId="68" xfId="10" applyNumberFormat="1" applyFont="1" applyBorder="1" applyAlignment="1">
      <alignment horizontal="center" vertical="center"/>
    </xf>
    <xf numFmtId="179" fontId="225" fillId="0" borderId="69" xfId="10" applyNumberFormat="1" applyFont="1" applyBorder="1" applyAlignment="1">
      <alignment horizontal="center" vertical="center"/>
    </xf>
    <xf numFmtId="164" fontId="221" fillId="0" borderId="0" xfId="10" applyFont="1" applyFill="1" applyBorder="1" applyAlignment="1">
      <alignment horizontal="center" vertical="center"/>
    </xf>
    <xf numFmtId="180" fontId="221" fillId="0" borderId="0" xfId="10" applyNumberFormat="1" applyFont="1" applyFill="1" applyBorder="1"/>
    <xf numFmtId="179" fontId="221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5" fillId="0" borderId="41" xfId="10" applyNumberFormat="1" applyFont="1" applyBorder="1" applyAlignment="1">
      <alignment horizontal="center" vertical="center"/>
    </xf>
    <xf numFmtId="179" fontId="225" fillId="0" borderId="65" xfId="10" applyNumberFormat="1" applyFont="1" applyBorder="1" applyAlignment="1">
      <alignment horizontal="center" vertical="center"/>
    </xf>
    <xf numFmtId="164" fontId="221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5" fillId="0" borderId="41" xfId="10" applyNumberFormat="1" applyFont="1" applyFill="1" applyBorder="1" applyAlignment="1">
      <alignment horizontal="center" vertical="center"/>
    </xf>
    <xf numFmtId="164" fontId="221" fillId="0" borderId="70" xfId="10" applyFont="1" applyBorder="1" applyAlignment="1">
      <alignment horizontal="center" vertical="center"/>
    </xf>
    <xf numFmtId="164" fontId="222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5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5" fillId="0" borderId="73" xfId="10" applyNumberFormat="1" applyFont="1" applyBorder="1" applyAlignment="1">
      <alignment horizontal="center" vertical="center"/>
    </xf>
    <xf numFmtId="164" fontId="224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6" fillId="2" borderId="44" xfId="10" applyNumberFormat="1" applyFont="1" applyFill="1" applyBorder="1" applyAlignment="1">
      <alignment horizontal="center" vertical="center"/>
    </xf>
    <xf numFmtId="164" fontId="218" fillId="0" borderId="0" xfId="10" applyFont="1" applyFill="1" applyBorder="1" applyAlignment="1">
      <alignment horizontal="left"/>
    </xf>
    <xf numFmtId="164" fontId="219" fillId="0" borderId="0" xfId="10" applyFont="1" applyFill="1" applyBorder="1" applyAlignment="1">
      <alignment horizontal="center"/>
    </xf>
    <xf numFmtId="164" fontId="219" fillId="0" borderId="0" xfId="10" applyFont="1" applyFill="1" applyBorder="1"/>
    <xf numFmtId="0" fontId="221" fillId="0" borderId="0" xfId="13" applyFont="1" applyFill="1" applyBorder="1" applyAlignment="1">
      <alignment horizontal="left" vertical="center"/>
    </xf>
    <xf numFmtId="180" fontId="221" fillId="0" borderId="0" xfId="13" applyNumberFormat="1" applyFont="1" applyFill="1" applyBorder="1"/>
    <xf numFmtId="179" fontId="221" fillId="0" borderId="0" xfId="13" applyNumberFormat="1" applyFont="1" applyFill="1" applyBorder="1" applyAlignment="1">
      <alignment horizontal="right" vertical="center"/>
    </xf>
    <xf numFmtId="0" fontId="221" fillId="0" borderId="0" xfId="13" applyFont="1" applyFill="1" applyBorder="1" applyAlignment="1">
      <alignment horizontal="center" vertical="center"/>
    </xf>
    <xf numFmtId="164" fontId="227" fillId="6" borderId="19" xfId="10" applyFont="1" applyFill="1" applyBorder="1" applyAlignment="1">
      <alignment horizontal="left"/>
    </xf>
    <xf numFmtId="164" fontId="228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7" fillId="6" borderId="0" xfId="10" applyFont="1" applyFill="1" applyBorder="1" applyAlignment="1" applyProtection="1">
      <alignment horizontal="left"/>
    </xf>
    <xf numFmtId="164" fontId="229" fillId="7" borderId="0" xfId="10" applyFont="1" applyFill="1" applyBorder="1" applyAlignment="1">
      <alignment horizontal="right"/>
    </xf>
    <xf numFmtId="164" fontId="230" fillId="8" borderId="0" xfId="10" applyFont="1" applyFill="1"/>
    <xf numFmtId="188" fontId="230" fillId="3" borderId="45" xfId="10" quotePrefix="1" applyNumberFormat="1" applyFont="1" applyFill="1" applyBorder="1" applyAlignment="1">
      <alignment horizontal="right"/>
    </xf>
    <xf numFmtId="17" fontId="231" fillId="4" borderId="45" xfId="10" applyNumberFormat="1" applyFont="1" applyFill="1" applyBorder="1" applyAlignment="1">
      <alignment horizontal="right"/>
    </xf>
    <xf numFmtId="17" fontId="232" fillId="7" borderId="45" xfId="10" applyNumberFormat="1" applyFont="1" applyFill="1" applyBorder="1" applyAlignment="1">
      <alignment horizontal="right"/>
    </xf>
    <xf numFmtId="17" fontId="230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3" fillId="9" borderId="46" xfId="10" applyFont="1" applyFill="1" applyBorder="1" applyAlignment="1" applyProtection="1">
      <alignment horizontal="center"/>
    </xf>
    <xf numFmtId="39" fontId="224" fillId="2" borderId="47" xfId="10" applyNumberFormat="1" applyFont="1" applyFill="1" applyBorder="1" applyAlignment="1" applyProtection="1">
      <alignment horizontal="center" vertical="center"/>
    </xf>
    <xf numFmtId="164" fontId="234" fillId="10" borderId="0" xfId="10" applyFont="1" applyFill="1" applyAlignment="1">
      <alignment horizontal="center"/>
    </xf>
    <xf numFmtId="4" fontId="234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5" fillId="0" borderId="0" xfId="27" applyFont="1" applyFill="1" applyBorder="1"/>
    <xf numFmtId="0" fontId="235" fillId="0" borderId="0" xfId="27" applyFont="1" applyFill="1" applyBorder="1" applyAlignment="1">
      <alignment horizontal="center"/>
    </xf>
    <xf numFmtId="0" fontId="221" fillId="0" borderId="0" xfId="27" applyFont="1" applyFill="1"/>
    <xf numFmtId="0" fontId="206" fillId="0" borderId="0" xfId="27" applyFont="1" applyFill="1" applyBorder="1" applyAlignment="1" applyProtection="1"/>
    <xf numFmtId="0" fontId="221" fillId="0" borderId="0" xfId="27" applyFont="1" applyFill="1" applyBorder="1" applyAlignment="1">
      <alignment horizontal="center"/>
    </xf>
    <xf numFmtId="0" fontId="221" fillId="0" borderId="0" xfId="27" applyFont="1" applyFill="1" applyBorder="1"/>
    <xf numFmtId="0" fontId="235" fillId="0" borderId="0" xfId="27" applyFont="1" applyFill="1" applyBorder="1" applyAlignment="1"/>
    <xf numFmtId="0" fontId="221" fillId="0" borderId="0" xfId="27" applyFont="1" applyFill="1" applyAlignment="1"/>
    <xf numFmtId="0" fontId="238" fillId="20" borderId="158" xfId="27" applyFont="1" applyFill="1" applyBorder="1" applyAlignment="1" applyProtection="1">
      <alignment horizontal="center"/>
    </xf>
    <xf numFmtId="0" fontId="238" fillId="20" borderId="94" xfId="9" applyFont="1" applyFill="1" applyBorder="1" applyAlignment="1" applyProtection="1">
      <alignment horizontal="center"/>
    </xf>
    <xf numFmtId="0" fontId="238" fillId="20" borderId="94" xfId="9" applyFont="1" applyFill="1" applyBorder="1" applyAlignment="1" applyProtection="1">
      <alignment horizontal="center" vertical="center"/>
    </xf>
    <xf numFmtId="0" fontId="239" fillId="20" borderId="94" xfId="9" applyFont="1" applyFill="1" applyBorder="1" applyAlignment="1" applyProtection="1">
      <alignment horizontal="centerContinuous"/>
    </xf>
    <xf numFmtId="0" fontId="239" fillId="20" borderId="94" xfId="9" applyFont="1" applyFill="1" applyBorder="1" applyAlignment="1">
      <alignment horizontal="centerContinuous"/>
    </xf>
    <xf numFmtId="0" fontId="238" fillId="20" borderId="159" xfId="9" applyFont="1" applyFill="1" applyBorder="1" applyAlignment="1">
      <alignment horizontal="center" vertical="center"/>
    </xf>
    <xf numFmtId="0" fontId="238" fillId="20" borderId="152" xfId="9" applyFont="1" applyFill="1" applyBorder="1" applyAlignment="1" applyProtection="1">
      <alignment horizontal="center"/>
    </xf>
    <xf numFmtId="0" fontId="239" fillId="20" borderId="152" xfId="9" applyFont="1" applyFill="1" applyBorder="1" applyAlignment="1" applyProtection="1">
      <alignment horizontal="centerContinuous" vertical="center"/>
    </xf>
    <xf numFmtId="0" fontId="238" fillId="20" borderId="158" xfId="27" applyFont="1" applyFill="1" applyBorder="1" applyAlignment="1">
      <alignment horizontal="center" vertical="center"/>
    </xf>
    <xf numFmtId="186" fontId="238" fillId="20" borderId="94" xfId="9" quotePrefix="1" applyNumberFormat="1" applyFont="1" applyFill="1" applyBorder="1" applyAlignment="1" applyProtection="1">
      <alignment horizontal="center" vertical="center"/>
    </xf>
    <xf numFmtId="0" fontId="238" fillId="20" borderId="94" xfId="9" applyFont="1" applyFill="1" applyBorder="1" applyAlignment="1" applyProtection="1">
      <alignment vertical="center"/>
    </xf>
    <xf numFmtId="0" fontId="239" fillId="20" borderId="94" xfId="9" applyFont="1" applyFill="1" applyBorder="1" applyAlignment="1" applyProtection="1">
      <alignment horizontal="center" vertical="center"/>
    </xf>
    <xf numFmtId="0" fontId="238" fillId="20" borderId="159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0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1" fillId="0" borderId="0" xfId="27" applyNumberFormat="1" applyFont="1" applyFill="1" applyProtection="1"/>
    <xf numFmtId="0" fontId="240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2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5" fillId="0" borderId="0" xfId="27" applyFont="1" applyFill="1" applyBorder="1" applyAlignment="1">
      <alignment vertical="center"/>
    </xf>
    <xf numFmtId="0" fontId="221" fillId="0" borderId="0" xfId="27" applyFont="1" applyFill="1" applyAlignment="1">
      <alignment vertical="center"/>
    </xf>
    <xf numFmtId="10" fontId="221" fillId="0" borderId="0" xfId="27" applyNumberFormat="1" applyFont="1" applyFill="1" applyAlignment="1">
      <alignment vertical="center"/>
    </xf>
    <xf numFmtId="0" fontId="202" fillId="17" borderId="133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3" fillId="0" borderId="0" xfId="27" applyFont="1" applyFill="1" applyBorder="1"/>
    <xf numFmtId="0" fontId="220" fillId="0" borderId="0" xfId="27" applyFont="1" applyFill="1"/>
    <xf numFmtId="0" fontId="243" fillId="0" borderId="0" xfId="27" applyFont="1" applyFill="1" applyBorder="1" applyAlignment="1">
      <alignment vertical="center"/>
    </xf>
    <xf numFmtId="0" fontId="220" fillId="0" borderId="0" xfId="27" applyFont="1" applyFill="1" applyAlignment="1">
      <alignment vertical="center"/>
    </xf>
    <xf numFmtId="10" fontId="220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4" fillId="0" borderId="0" xfId="9" applyNumberFormat="1" applyFont="1" applyFill="1" applyBorder="1" applyAlignment="1" applyProtection="1">
      <alignment horizontal="center" vertical="center"/>
    </xf>
    <xf numFmtId="168" fontId="245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4" fillId="0" borderId="0" xfId="9" applyNumberFormat="1" applyFont="1" applyFill="1" applyBorder="1" applyAlignment="1" applyProtection="1">
      <alignment horizontal="right" vertical="center" indent="1"/>
    </xf>
    <xf numFmtId="0" fontId="220" fillId="0" borderId="0" xfId="27" applyFont="1" applyFill="1" applyBorder="1" applyAlignment="1">
      <alignment vertical="center"/>
    </xf>
    <xf numFmtId="10" fontId="220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19" fillId="0" borderId="0" xfId="14" applyNumberFormat="1" applyFont="1" applyFill="1" applyBorder="1" applyAlignment="1">
      <alignment vertical="top"/>
    </xf>
    <xf numFmtId="164" fontId="219" fillId="0" borderId="0" xfId="14" applyNumberFormat="1" applyFont="1" applyFill="1" applyBorder="1" applyAlignment="1">
      <alignment horizontal="center" vertical="top"/>
    </xf>
    <xf numFmtId="0" fontId="246" fillId="0" borderId="0" xfId="27" applyFont="1" applyFill="1" applyBorder="1" applyAlignment="1">
      <alignment horizontal="center"/>
    </xf>
    <xf numFmtId="0" fontId="247" fillId="0" borderId="0" xfId="27" applyFont="1" applyFill="1" applyBorder="1"/>
    <xf numFmtId="0" fontId="221" fillId="0" borderId="0" xfId="27" applyFont="1" applyFill="1" applyAlignment="1">
      <alignment horizontal="center"/>
    </xf>
    <xf numFmtId="16" fontId="221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1" fillId="0" borderId="0" xfId="0" applyFont="1" applyFill="1" applyBorder="1" applyAlignment="1">
      <alignment vertical="center"/>
    </xf>
    <xf numFmtId="0" fontId="248" fillId="0" borderId="0" xfId="0" applyFont="1" applyFill="1" applyBorder="1" applyAlignment="1" applyProtection="1">
      <alignment vertical="center"/>
    </xf>
    <xf numFmtId="0" fontId="221" fillId="0" borderId="0" xfId="0" applyFont="1" applyFill="1" applyBorder="1" applyAlignment="1"/>
    <xf numFmtId="164" fontId="249" fillId="0" borderId="0" xfId="19" applyFont="1" applyBorder="1" applyAlignment="1">
      <alignment horizontal="centerContinuous" vertical="center"/>
    </xf>
    <xf numFmtId="164" fontId="250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1" fillId="0" borderId="0" xfId="0" applyFont="1" applyFill="1" applyBorder="1"/>
    <xf numFmtId="164" fontId="209" fillId="0" borderId="8" xfId="19" applyFont="1" applyFill="1" applyBorder="1" applyAlignment="1" applyProtection="1">
      <alignment horizontal="center" vertical="center"/>
    </xf>
    <xf numFmtId="41" fontId="209" fillId="0" borderId="26" xfId="19" applyNumberFormat="1" applyFont="1" applyFill="1" applyBorder="1" applyAlignment="1" applyProtection="1">
      <alignment vertical="center"/>
    </xf>
    <xf numFmtId="41" fontId="209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09" fillId="0" borderId="22" xfId="19" applyFont="1" applyFill="1" applyBorder="1" applyAlignment="1" applyProtection="1">
      <alignment horizontal="center" vertical="center"/>
    </xf>
    <xf numFmtId="41" fontId="209" fillId="0" borderId="27" xfId="19" applyNumberFormat="1" applyFont="1" applyFill="1" applyBorder="1" applyAlignment="1" applyProtection="1">
      <alignment vertical="center"/>
    </xf>
    <xf numFmtId="41" fontId="209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7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09" fillId="0" borderId="16" xfId="19" applyNumberFormat="1" applyFont="1" applyFill="1" applyBorder="1" applyAlignment="1" applyProtection="1">
      <alignment vertical="center"/>
    </xf>
    <xf numFmtId="41" fontId="209" fillId="0" borderId="4" xfId="19" applyNumberFormat="1" applyFont="1" applyFill="1" applyBorder="1" applyAlignment="1" applyProtection="1">
      <alignment vertical="center"/>
    </xf>
    <xf numFmtId="164" fontId="209" fillId="0" borderId="0" xfId="19" applyFont="1" applyFill="1" applyBorder="1" applyAlignment="1" applyProtection="1">
      <alignment horizontal="center" vertical="center" wrapText="1"/>
    </xf>
    <xf numFmtId="164" fontId="209" fillId="18" borderId="23" xfId="19" applyFont="1" applyFill="1" applyBorder="1" applyAlignment="1" applyProtection="1">
      <alignment horizontal="center" vertical="center"/>
    </xf>
    <xf numFmtId="3" fontId="209" fillId="18" borderId="24" xfId="19" applyNumberFormat="1" applyFont="1" applyFill="1" applyBorder="1" applyAlignment="1" applyProtection="1">
      <alignment vertical="center"/>
    </xf>
    <xf numFmtId="3" fontId="209" fillId="18" borderId="25" xfId="19" applyNumberFormat="1" applyFont="1" applyFill="1" applyBorder="1" applyAlignment="1" applyProtection="1">
      <alignment vertical="center"/>
    </xf>
    <xf numFmtId="0" fontId="251" fillId="0" borderId="0" xfId="0" applyFont="1" applyFill="1" applyBorder="1" applyAlignment="1" applyProtection="1">
      <alignment vertical="center"/>
    </xf>
    <xf numFmtId="0" fontId="234" fillId="0" borderId="0" xfId="0" applyFont="1" applyFill="1" applyBorder="1" applyAlignment="1">
      <alignment vertical="center"/>
    </xf>
    <xf numFmtId="0" fontId="234" fillId="0" borderId="0" xfId="0" applyFont="1" applyFill="1" applyBorder="1" applyAlignment="1" applyProtection="1">
      <alignment horizontal="centerContinuous" vertical="center"/>
    </xf>
    <xf numFmtId="0" fontId="234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1" fillId="0" borderId="0" xfId="0" applyNumberFormat="1" applyFont="1" applyFill="1" applyBorder="1"/>
    <xf numFmtId="0" fontId="221" fillId="0" borderId="0" xfId="0" applyFont="1" applyBorder="1" applyAlignment="1">
      <alignment vertical="center"/>
    </xf>
    <xf numFmtId="0" fontId="234" fillId="0" borderId="0" xfId="0" quotePrefix="1" applyFont="1" applyFill="1" applyBorder="1" applyAlignment="1">
      <alignment horizontal="left" vertical="center"/>
    </xf>
    <xf numFmtId="0" fontId="221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48" fillId="0" borderId="26" xfId="19" applyNumberFormat="1" applyFont="1" applyFill="1" applyBorder="1" applyAlignment="1" applyProtection="1">
      <alignment vertical="center"/>
    </xf>
    <xf numFmtId="41" fontId="248" fillId="0" borderId="9" xfId="19" applyNumberFormat="1" applyFont="1" applyFill="1" applyBorder="1" applyAlignment="1" applyProtection="1">
      <alignment vertical="center"/>
    </xf>
    <xf numFmtId="41" fontId="248" fillId="0" borderId="27" xfId="19" applyNumberFormat="1" applyFont="1" applyFill="1" applyBorder="1" applyAlignment="1" applyProtection="1">
      <alignment vertical="center"/>
    </xf>
    <xf numFmtId="41" fontId="248" fillId="0" borderId="28" xfId="19" applyNumberFormat="1" applyFont="1" applyFill="1" applyBorder="1" applyAlignment="1" applyProtection="1">
      <alignment vertical="center"/>
    </xf>
    <xf numFmtId="41" fontId="248" fillId="0" borderId="16" xfId="19" applyNumberFormat="1" applyFont="1" applyFill="1" applyBorder="1" applyAlignment="1" applyProtection="1">
      <alignment vertical="center"/>
    </xf>
    <xf numFmtId="41" fontId="248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1" fillId="0" borderId="0" xfId="27" applyNumberFormat="1" applyFont="1" applyFill="1"/>
    <xf numFmtId="0" fontId="252" fillId="20" borderId="153" xfId="0" applyFont="1" applyFill="1" applyBorder="1" applyAlignment="1" applyProtection="1">
      <alignment horizontal="centerContinuous" vertical="center"/>
    </xf>
    <xf numFmtId="0" fontId="252" fillId="20" borderId="151" xfId="0" applyFont="1" applyFill="1" applyBorder="1" applyAlignment="1">
      <alignment horizontal="centerContinuous" vertical="center"/>
    </xf>
    <xf numFmtId="0" fontId="252" fillId="20" borderId="152" xfId="0" applyFont="1" applyFill="1" applyBorder="1" applyAlignment="1">
      <alignment horizontal="centerContinuous"/>
    </xf>
    <xf numFmtId="0" fontId="254" fillId="20" borderId="156" xfId="0" applyFont="1" applyFill="1" applyBorder="1" applyAlignment="1" applyProtection="1">
      <alignment horizontal="center"/>
    </xf>
    <xf numFmtId="0" fontId="254" fillId="20" borderId="156" xfId="0" applyFont="1" applyFill="1" applyBorder="1" applyProtection="1">
      <protection locked="0"/>
    </xf>
    <xf numFmtId="0" fontId="254" fillId="20" borderId="157" xfId="0" applyFont="1" applyFill="1" applyBorder="1" applyAlignment="1" applyProtection="1">
      <alignment horizontal="center"/>
    </xf>
    <xf numFmtId="0" fontId="146" fillId="20" borderId="94" xfId="0" applyFont="1" applyFill="1" applyBorder="1"/>
    <xf numFmtId="164" fontId="221" fillId="0" borderId="0" xfId="10" applyFont="1" applyFill="1"/>
    <xf numFmtId="164" fontId="167" fillId="20" borderId="154" xfId="12" applyFont="1" applyFill="1" applyBorder="1" applyAlignment="1" applyProtection="1">
      <alignment horizontal="centerContinuous" vertical="center" wrapText="1"/>
    </xf>
    <xf numFmtId="37" fontId="217" fillId="0" borderId="0" xfId="15" applyFont="1" applyAlignment="1">
      <alignment horizontal="centerContinuous" vertical="top"/>
    </xf>
    <xf numFmtId="37" fontId="217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1" fillId="0" borderId="0" xfId="15" applyFont="1" applyAlignment="1">
      <alignment horizontal="centerContinuous"/>
    </xf>
    <xf numFmtId="37" fontId="218" fillId="0" borderId="0" xfId="15" applyFont="1" applyAlignment="1">
      <alignment horizontal="centerContinuous"/>
    </xf>
    <xf numFmtId="37" fontId="221" fillId="0" borderId="0" xfId="15" applyFont="1" applyAlignment="1">
      <alignment horizontal="right"/>
    </xf>
    <xf numFmtId="37" fontId="218" fillId="0" borderId="0" xfId="15" applyFont="1" applyAlignment="1">
      <alignment horizontal="left"/>
    </xf>
    <xf numFmtId="37" fontId="218" fillId="0" borderId="0" xfId="15" applyFont="1" applyAlignment="1">
      <alignment horizontal="right"/>
    </xf>
    <xf numFmtId="165" fontId="257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1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1" fillId="0" borderId="0" xfId="15" applyNumberFormat="1" applyFont="1" applyAlignment="1">
      <alignment horizontal="centerContinuous" vertical="top"/>
    </xf>
    <xf numFmtId="37" fontId="219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58" fillId="0" borderId="0" xfId="6" applyNumberFormat="1" applyFont="1" applyAlignment="1" applyProtection="1"/>
    <xf numFmtId="0" fontId="1" fillId="0" borderId="0" xfId="30"/>
    <xf numFmtId="0" fontId="262" fillId="22" borderId="170" xfId="30" applyFont="1" applyFill="1" applyBorder="1" applyAlignment="1">
      <alignment horizontal="center" vertical="center"/>
    </xf>
    <xf numFmtId="0" fontId="263" fillId="23" borderId="171" xfId="30" applyFont="1" applyFill="1" applyBorder="1" applyAlignment="1">
      <alignment horizontal="center" vertical="center"/>
    </xf>
    <xf numFmtId="0" fontId="263" fillId="23" borderId="172" xfId="30" applyFont="1" applyFill="1" applyBorder="1" applyAlignment="1">
      <alignment horizontal="center" vertical="center"/>
    </xf>
    <xf numFmtId="0" fontId="264" fillId="24" borderId="173" xfId="30" applyFont="1" applyFill="1" applyBorder="1" applyAlignment="1">
      <alignment horizontal="center" wrapText="1"/>
    </xf>
    <xf numFmtId="0" fontId="265" fillId="25" borderId="173" xfId="30" applyFont="1" applyFill="1" applyBorder="1" applyAlignment="1">
      <alignment horizontal="center" wrapText="1"/>
    </xf>
    <xf numFmtId="0" fontId="262" fillId="0" borderId="0" xfId="30" applyFont="1" applyFill="1" applyBorder="1" applyAlignment="1">
      <alignment horizontal="center" vertical="center"/>
    </xf>
    <xf numFmtId="0" fontId="263" fillId="0" borderId="0" xfId="30" applyFont="1" applyFill="1" applyBorder="1" applyAlignment="1">
      <alignment horizontal="center" vertical="center"/>
    </xf>
    <xf numFmtId="0" fontId="264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2" fillId="0" borderId="0" xfId="30" applyFont="1" applyFill="1" applyBorder="1" applyAlignment="1">
      <alignment horizontal="center"/>
    </xf>
    <xf numFmtId="3" fontId="266" fillId="0" borderId="175" xfId="30" applyNumberFormat="1" applyFont="1" applyFill="1" applyBorder="1"/>
    <xf numFmtId="3" fontId="266" fillId="0" borderId="176" xfId="30" applyNumberFormat="1" applyFont="1" applyFill="1" applyBorder="1"/>
    <xf numFmtId="3" fontId="262" fillId="0" borderId="176" xfId="30" applyNumberFormat="1" applyFont="1" applyFill="1" applyBorder="1"/>
    <xf numFmtId="177" fontId="267" fillId="0" borderId="177" xfId="30" applyNumberFormat="1" applyFont="1" applyFill="1" applyBorder="1"/>
    <xf numFmtId="0" fontId="262" fillId="0" borderId="178" xfId="30" applyFont="1" applyBorder="1" applyAlignment="1">
      <alignment horizontal="right"/>
    </xf>
    <xf numFmtId="3" fontId="262" fillId="0" borderId="179" xfId="30" applyNumberFormat="1" applyFont="1" applyBorder="1"/>
    <xf numFmtId="177" fontId="267" fillId="0" borderId="180" xfId="30" applyNumberFormat="1" applyFont="1" applyBorder="1"/>
    <xf numFmtId="0" fontId="262" fillId="0" borderId="0" xfId="30" applyFont="1" applyBorder="1" applyAlignment="1">
      <alignment horizontal="center"/>
    </xf>
    <xf numFmtId="0" fontId="266" fillId="0" borderId="0" xfId="30" applyFont="1" applyBorder="1"/>
    <xf numFmtId="3" fontId="266" fillId="0" borderId="0" xfId="30" applyNumberFormat="1" applyFont="1" applyFill="1" applyBorder="1"/>
    <xf numFmtId="3" fontId="262" fillId="0" borderId="0" xfId="30" applyNumberFormat="1" applyFont="1" applyFill="1" applyBorder="1"/>
    <xf numFmtId="177" fontId="268" fillId="0" borderId="0" xfId="30" applyNumberFormat="1" applyFont="1" applyFill="1" applyBorder="1"/>
    <xf numFmtId="0" fontId="1" fillId="0" borderId="0" xfId="30" applyBorder="1"/>
    <xf numFmtId="3" fontId="262" fillId="0" borderId="180" xfId="30" applyNumberFormat="1" applyFont="1" applyBorder="1"/>
    <xf numFmtId="3" fontId="262" fillId="0" borderId="181" xfId="30" applyNumberFormat="1" applyFont="1" applyBorder="1"/>
    <xf numFmtId="177" fontId="268" fillId="0" borderId="181" xfId="30" applyNumberFormat="1" applyFont="1" applyBorder="1"/>
    <xf numFmtId="0" fontId="266" fillId="0" borderId="0" xfId="30" applyFont="1" applyAlignment="1">
      <alignment horizontal="center"/>
    </xf>
    <xf numFmtId="0" fontId="266" fillId="0" borderId="0" xfId="30" applyFont="1"/>
    <xf numFmtId="0" fontId="266" fillId="0" borderId="0" xfId="30" applyFont="1" applyFill="1" applyBorder="1"/>
    <xf numFmtId="37" fontId="266" fillId="0" borderId="0" xfId="30" applyNumberFormat="1" applyFont="1" applyFill="1" applyBorder="1"/>
    <xf numFmtId="0" fontId="262" fillId="0" borderId="180" xfId="30" applyFont="1" applyBorder="1"/>
    <xf numFmtId="0" fontId="262" fillId="0" borderId="181" xfId="30" applyFont="1" applyBorder="1"/>
    <xf numFmtId="177" fontId="267" fillId="0" borderId="0" xfId="30" applyNumberFormat="1" applyFont="1" applyFill="1" applyBorder="1"/>
    <xf numFmtId="0" fontId="266" fillId="0" borderId="0" xfId="30" applyFont="1" applyFill="1" applyBorder="1" applyAlignment="1">
      <alignment horizontal="center"/>
    </xf>
    <xf numFmtId="177" fontId="267" fillId="0" borderId="181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69" fillId="0" borderId="3" xfId="28" applyFont="1" applyFill="1" applyBorder="1" applyAlignment="1" applyProtection="1">
      <alignment horizontal="center" vertical="center"/>
    </xf>
    <xf numFmtId="0" fontId="270" fillId="0" borderId="3" xfId="28" applyFont="1" applyFill="1" applyBorder="1" applyAlignment="1" applyProtection="1">
      <alignment horizontal="center"/>
    </xf>
    <xf numFmtId="164" fontId="206" fillId="26" borderId="0" xfId="16" applyFont="1" applyFill="1" applyBorder="1"/>
    <xf numFmtId="164" fontId="207" fillId="26" borderId="0" xfId="16" applyFont="1" applyFill="1" applyBorder="1"/>
    <xf numFmtId="166" fontId="203" fillId="26" borderId="0" xfId="0" applyNumberFormat="1" applyFont="1" applyFill="1" applyBorder="1" applyAlignment="1" applyProtection="1">
      <alignment vertical="center"/>
    </xf>
    <xf numFmtId="3" fontId="202" fillId="26" borderId="0" xfId="0" applyNumberFormat="1" applyFont="1" applyFill="1" applyBorder="1" applyAlignment="1" applyProtection="1">
      <alignment horizontal="right" vertical="center"/>
    </xf>
    <xf numFmtId="3" fontId="203" fillId="26" borderId="0" xfId="0" applyNumberFormat="1" applyFont="1" applyFill="1" applyBorder="1" applyAlignment="1" applyProtection="1">
      <alignment horizontal="right" vertical="center"/>
      <protection locked="0"/>
    </xf>
    <xf numFmtId="185" fontId="210" fillId="26" borderId="0" xfId="0" applyNumberFormat="1" applyFont="1" applyFill="1" applyBorder="1" applyAlignment="1" applyProtection="1">
      <alignment horizontal="right" vertical="center"/>
    </xf>
    <xf numFmtId="3" fontId="210" fillId="26" borderId="0" xfId="0" applyNumberFormat="1" applyFont="1" applyFill="1" applyBorder="1" applyAlignment="1" applyProtection="1">
      <alignment horizontal="right" vertical="center"/>
      <protection locked="0"/>
    </xf>
    <xf numFmtId="166" fontId="271" fillId="26" borderId="0" xfId="0" applyNumberFormat="1" applyFont="1" applyFill="1" applyBorder="1" applyAlignment="1" applyProtection="1">
      <alignment horizontal="centerContinuous" vertical="center"/>
    </xf>
    <xf numFmtId="3" fontId="272" fillId="26" borderId="0" xfId="0" applyNumberFormat="1" applyFont="1" applyFill="1" applyBorder="1" applyAlignment="1" applyProtection="1">
      <alignment horizontal="centerContinuous" vertical="center"/>
    </xf>
    <xf numFmtId="3" fontId="271" fillId="26" borderId="0" xfId="0" applyNumberFormat="1" applyFont="1" applyFill="1" applyBorder="1" applyAlignment="1" applyProtection="1">
      <alignment horizontal="centerContinuous" vertical="center"/>
      <protection locked="0"/>
    </xf>
    <xf numFmtId="185" fontId="273" fillId="26" borderId="0" xfId="0" applyNumberFormat="1" applyFont="1" applyFill="1" applyBorder="1" applyAlignment="1" applyProtection="1">
      <alignment horizontal="centerContinuous" vertical="center"/>
    </xf>
    <xf numFmtId="3" fontId="273" fillId="26" borderId="0" xfId="0" applyNumberFormat="1" applyFont="1" applyFill="1" applyBorder="1" applyAlignment="1" applyProtection="1">
      <alignment horizontal="centerContinuous" vertical="center"/>
      <protection locked="0"/>
    </xf>
    <xf numFmtId="164" fontId="211" fillId="26" borderId="0" xfId="16" applyFont="1" applyFill="1" applyBorder="1"/>
    <xf numFmtId="164" fontId="207" fillId="26" borderId="0" xfId="16" applyFont="1" applyFill="1"/>
    <xf numFmtId="164" fontId="250" fillId="0" borderId="0" xfId="16" applyFont="1" applyFill="1" applyBorder="1" applyAlignment="1">
      <alignment horizontal="centerContinuous"/>
    </xf>
    <xf numFmtId="185" fontId="214" fillId="0" borderId="0" xfId="0" applyNumberFormat="1" applyFont="1" applyFill="1" applyBorder="1" applyAlignment="1" applyProtection="1">
      <alignment horizontal="right"/>
    </xf>
    <xf numFmtId="3" fontId="214" fillId="0" borderId="0" xfId="0" applyNumberFormat="1" applyFont="1" applyFill="1" applyBorder="1" applyAlignment="1" applyProtection="1">
      <alignment horizontal="right"/>
    </xf>
    <xf numFmtId="0" fontId="203" fillId="0" borderId="177" xfId="0" applyFont="1" applyFill="1" applyBorder="1" applyAlignment="1" applyProtection="1">
      <protection locked="0"/>
    </xf>
    <xf numFmtId="3" fontId="210" fillId="0" borderId="185" xfId="0" applyNumberFormat="1" applyFont="1" applyFill="1" applyBorder="1" applyAlignment="1" applyProtection="1">
      <alignment horizontal="right"/>
    </xf>
    <xf numFmtId="0" fontId="206" fillId="0" borderId="177" xfId="0" applyFont="1" applyFill="1" applyBorder="1" applyAlignment="1" applyProtection="1">
      <protection locked="0"/>
    </xf>
    <xf numFmtId="3" fontId="214" fillId="0" borderId="185" xfId="0" applyNumberFormat="1" applyFont="1" applyFill="1" applyBorder="1" applyAlignment="1" applyProtection="1">
      <alignment horizontal="right"/>
    </xf>
    <xf numFmtId="164" fontId="212" fillId="20" borderId="190" xfId="16" applyFont="1" applyFill="1" applyBorder="1" applyAlignment="1" applyProtection="1">
      <alignment horizontal="left"/>
    </xf>
    <xf numFmtId="164" fontId="200" fillId="20" borderId="191" xfId="16" applyFont="1" applyFill="1" applyBorder="1" applyAlignment="1" applyProtection="1">
      <alignment horizontal="centerContinuous" vertical="center"/>
    </xf>
    <xf numFmtId="164" fontId="213" fillId="20" borderId="192" xfId="16" applyFont="1" applyFill="1" applyBorder="1" applyAlignment="1" applyProtection="1">
      <alignment horizontal="centerContinuous" vertical="center"/>
    </xf>
    <xf numFmtId="164" fontId="213" fillId="20" borderId="192" xfId="16" applyFont="1" applyFill="1" applyBorder="1" applyAlignment="1" applyProtection="1">
      <alignment horizontal="centerContinuous"/>
    </xf>
    <xf numFmtId="164" fontId="213" fillId="20" borderId="193" xfId="16" applyFont="1" applyFill="1" applyBorder="1" applyAlignment="1" applyProtection="1">
      <alignment horizontal="centerContinuous"/>
    </xf>
    <xf numFmtId="164" fontId="211" fillId="20" borderId="194" xfId="16" applyFont="1" applyFill="1" applyBorder="1" applyAlignment="1" applyProtection="1">
      <alignment horizontal="left"/>
    </xf>
    <xf numFmtId="164" fontId="200" fillId="20" borderId="195" xfId="16" applyFont="1" applyFill="1" applyBorder="1" applyAlignment="1">
      <alignment horizontal="center" vertical="center"/>
    </xf>
    <xf numFmtId="164" fontId="203" fillId="0" borderId="196" xfId="16" applyFont="1" applyFill="1" applyBorder="1" applyAlignment="1" applyProtection="1">
      <protection locked="0"/>
    </xf>
    <xf numFmtId="166" fontId="203" fillId="0" borderId="197" xfId="16" applyNumberFormat="1" applyFont="1" applyFill="1" applyBorder="1" applyAlignment="1" applyProtection="1">
      <alignment horizontal="right"/>
    </xf>
    <xf numFmtId="0" fontId="203" fillId="0" borderId="198" xfId="0" applyFont="1" applyFill="1" applyBorder="1" applyAlignment="1" applyProtection="1">
      <protection locked="0"/>
    </xf>
    <xf numFmtId="3" fontId="210" fillId="0" borderId="199" xfId="0" applyNumberFormat="1" applyFont="1" applyFill="1" applyBorder="1" applyAlignment="1" applyProtection="1">
      <alignment horizontal="right"/>
    </xf>
    <xf numFmtId="0" fontId="206" fillId="0" borderId="198" xfId="0" applyFont="1" applyFill="1" applyBorder="1" applyAlignment="1" applyProtection="1">
      <protection locked="0"/>
    </xf>
    <xf numFmtId="3" fontId="214" fillId="0" borderId="199" xfId="0" applyNumberFormat="1" applyFont="1" applyFill="1" applyBorder="1" applyAlignment="1" applyProtection="1">
      <alignment horizontal="right"/>
    </xf>
    <xf numFmtId="166" fontId="203" fillId="0" borderId="200" xfId="0" applyNumberFormat="1" applyFont="1" applyFill="1" applyBorder="1" applyAlignment="1" applyProtection="1">
      <alignment vertical="center"/>
    </xf>
    <xf numFmtId="3" fontId="202" fillId="0" borderId="201" xfId="0" applyNumberFormat="1" applyFont="1" applyFill="1" applyBorder="1" applyAlignment="1" applyProtection="1">
      <alignment horizontal="right" vertical="center"/>
    </xf>
    <xf numFmtId="3" fontId="203" fillId="0" borderId="201" xfId="0" applyNumberFormat="1" applyFont="1" applyFill="1" applyBorder="1" applyAlignment="1" applyProtection="1">
      <alignment horizontal="right" vertical="center"/>
      <protection locked="0"/>
    </xf>
    <xf numFmtId="185" fontId="210" fillId="0" borderId="202" xfId="0" applyNumberFormat="1" applyFont="1" applyFill="1" applyBorder="1" applyAlignment="1" applyProtection="1">
      <alignment horizontal="right" vertical="center"/>
    </xf>
    <xf numFmtId="3" fontId="210" fillId="0" borderId="203" xfId="0" applyNumberFormat="1" applyFont="1" applyFill="1" applyBorder="1" applyAlignment="1" applyProtection="1">
      <alignment horizontal="right" vertical="center"/>
      <protection locked="0"/>
    </xf>
    <xf numFmtId="3" fontId="210" fillId="0" borderId="0" xfId="0" applyNumberFormat="1" applyFont="1" applyFill="1" applyBorder="1" applyAlignment="1" applyProtection="1">
      <alignment horizontal="right"/>
    </xf>
    <xf numFmtId="166" fontId="203" fillId="15" borderId="204" xfId="0" applyNumberFormat="1" applyFont="1" applyFill="1" applyBorder="1" applyAlignment="1" applyProtection="1">
      <alignment vertical="center"/>
    </xf>
    <xf numFmtId="3" fontId="202" fillId="15" borderId="205" xfId="0" applyNumberFormat="1" applyFont="1" applyFill="1" applyBorder="1" applyAlignment="1" applyProtection="1">
      <alignment horizontal="right" vertical="center"/>
    </xf>
    <xf numFmtId="185" fontId="210" fillId="15" borderId="206" xfId="0" applyNumberFormat="1" applyFont="1" applyFill="1" applyBorder="1" applyAlignment="1" applyProtection="1">
      <alignment horizontal="right" vertical="center"/>
    </xf>
    <xf numFmtId="3" fontId="210" fillId="15" borderId="207" xfId="0" applyNumberFormat="1" applyFont="1" applyFill="1" applyBorder="1" applyAlignment="1" applyProtection="1">
      <alignment horizontal="right" vertical="center"/>
      <protection locked="0"/>
    </xf>
    <xf numFmtId="3" fontId="202" fillId="15" borderId="205" xfId="0" applyNumberFormat="1" applyFont="1" applyFill="1" applyBorder="1" applyAlignment="1" applyProtection="1">
      <alignment horizontal="right" vertical="center"/>
      <protection locked="0"/>
    </xf>
    <xf numFmtId="164" fontId="197" fillId="0" borderId="0" xfId="16" applyFont="1" applyFill="1" applyBorder="1"/>
    <xf numFmtId="0" fontId="257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4" fillId="0" borderId="0" xfId="0" applyFont="1" applyFill="1" applyBorder="1"/>
    <xf numFmtId="0" fontId="274" fillId="0" borderId="0" xfId="0" applyFont="1" applyFill="1" applyBorder="1" applyAlignment="1">
      <alignment horizontal="center"/>
    </xf>
    <xf numFmtId="0" fontId="275" fillId="20" borderId="111" xfId="0" applyFont="1" applyFill="1" applyBorder="1" applyAlignment="1">
      <alignment horizontal="center" vertical="center"/>
    </xf>
    <xf numFmtId="0" fontId="275" fillId="20" borderId="21" xfId="0" applyFont="1" applyFill="1" applyBorder="1" applyAlignment="1">
      <alignment horizontal="center" vertical="center"/>
    </xf>
    <xf numFmtId="0" fontId="276" fillId="20" borderId="113" xfId="0" applyFont="1" applyFill="1" applyBorder="1" applyAlignment="1">
      <alignment horizontal="center" vertical="center"/>
    </xf>
    <xf numFmtId="0" fontId="276" fillId="20" borderId="106" xfId="0" applyFont="1" applyFill="1" applyBorder="1" applyAlignment="1">
      <alignment horizontal="center" vertical="center"/>
    </xf>
    <xf numFmtId="0" fontId="276" fillId="20" borderId="106" xfId="0" applyFont="1" applyFill="1" applyBorder="1" applyAlignment="1" applyProtection="1">
      <alignment horizontal="center" vertical="center"/>
    </xf>
    <xf numFmtId="0" fontId="277" fillId="20" borderId="106" xfId="0" applyFont="1" applyFill="1" applyBorder="1" applyAlignment="1" applyProtection="1">
      <alignment horizontal="center" vertical="center"/>
    </xf>
    <xf numFmtId="0" fontId="277" fillId="20" borderId="114" xfId="0" applyFont="1" applyFill="1" applyBorder="1" applyAlignment="1" applyProtection="1">
      <alignment horizontal="center" vertical="center"/>
    </xf>
    <xf numFmtId="0" fontId="275" fillId="20" borderId="112" xfId="0" applyFont="1" applyFill="1" applyBorder="1" applyAlignment="1">
      <alignment horizontal="center" vertical="center"/>
    </xf>
    <xf numFmtId="0" fontId="276" fillId="20" borderId="107" xfId="0" applyFont="1" applyFill="1" applyBorder="1" applyAlignment="1" applyProtection="1">
      <alignment horizontal="center" vertical="center"/>
    </xf>
    <xf numFmtId="0" fontId="276" fillId="20" borderId="115" xfId="0" applyFont="1" applyFill="1" applyBorder="1" applyAlignment="1" applyProtection="1">
      <alignment horizontal="center" vertical="center"/>
    </xf>
    <xf numFmtId="0" fontId="276" fillId="20" borderId="116" xfId="0" applyFont="1" applyFill="1" applyBorder="1" applyAlignment="1" applyProtection="1">
      <alignment horizontal="center" vertical="center"/>
    </xf>
    <xf numFmtId="0" fontId="277" fillId="20" borderId="117" xfId="0" applyFont="1" applyFill="1" applyBorder="1" applyAlignment="1" applyProtection="1">
      <alignment horizontal="center" vertical="center"/>
    </xf>
    <xf numFmtId="164" fontId="221" fillId="0" borderId="70" xfId="10" applyFont="1" applyBorder="1" applyAlignment="1">
      <alignment horizontal="center" vertical="center" wrapText="1"/>
    </xf>
    <xf numFmtId="196" fontId="279" fillId="0" borderId="48" xfId="0" applyNumberFormat="1" applyFont="1" applyFill="1" applyBorder="1" applyAlignment="1" applyProtection="1">
      <alignment horizontal="center"/>
    </xf>
    <xf numFmtId="3" fontId="234" fillId="0" borderId="3" xfId="0" applyNumberFormat="1" applyFont="1" applyFill="1" applyBorder="1" applyProtection="1"/>
    <xf numFmtId="183" fontId="234" fillId="0" borderId="2" xfId="0" applyNumberFormat="1" applyFont="1" applyFill="1" applyBorder="1" applyAlignment="1" applyProtection="1">
      <alignment horizontal="center"/>
    </xf>
    <xf numFmtId="3" fontId="251" fillId="0" borderId="33" xfId="0" applyNumberFormat="1" applyFont="1" applyFill="1" applyBorder="1" applyProtection="1"/>
    <xf numFmtId="183" fontId="251" fillId="0" borderId="31" xfId="0" applyNumberFormat="1" applyFont="1" applyFill="1" applyBorder="1" applyAlignment="1" applyProtection="1">
      <alignment horizontal="center"/>
    </xf>
    <xf numFmtId="168" fontId="251" fillId="0" borderId="37" xfId="0" applyNumberFormat="1" applyFont="1" applyFill="1" applyBorder="1" applyProtection="1"/>
    <xf numFmtId="183" fontId="251" fillId="0" borderId="35" xfId="0" applyNumberFormat="1" applyFont="1" applyFill="1" applyBorder="1" applyAlignment="1" applyProtection="1">
      <alignment horizontal="center"/>
    </xf>
    <xf numFmtId="0" fontId="234" fillId="0" borderId="3" xfId="0" applyFont="1" applyFill="1" applyBorder="1" applyAlignment="1"/>
    <xf numFmtId="0" fontId="234" fillId="0" borderId="3" xfId="0" applyFont="1" applyFill="1" applyBorder="1" applyAlignment="1" applyProtection="1">
      <alignment horizontal="left"/>
    </xf>
    <xf numFmtId="3" fontId="234" fillId="0" borderId="3" xfId="0" applyNumberFormat="1" applyFont="1" applyFill="1" applyBorder="1" applyAlignment="1" applyProtection="1">
      <alignment horizontal="right"/>
    </xf>
    <xf numFmtId="169" fontId="234" fillId="0" borderId="3" xfId="0" applyNumberFormat="1" applyFont="1" applyFill="1" applyBorder="1" applyAlignment="1" applyProtection="1"/>
    <xf numFmtId="0" fontId="234" fillId="0" borderId="3" xfId="0" applyFont="1" applyFill="1" applyBorder="1" applyAlignment="1" applyProtection="1"/>
    <xf numFmtId="0" fontId="234" fillId="0" borderId="3" xfId="0" applyFont="1" applyFill="1" applyBorder="1" applyAlignment="1" applyProtection="1">
      <alignment horizontal="center"/>
    </xf>
    <xf numFmtId="165" fontId="234" fillId="0" borderId="3" xfId="0" applyNumberFormat="1" applyFont="1" applyFill="1" applyBorder="1" applyAlignment="1" applyProtection="1"/>
    <xf numFmtId="3" fontId="234" fillId="0" borderId="3" xfId="0" applyNumberFormat="1" applyFont="1" applyFill="1" applyBorder="1" applyAlignment="1" applyProtection="1"/>
    <xf numFmtId="183" fontId="234" fillId="0" borderId="3" xfId="0" applyNumberFormat="1" applyFont="1" applyFill="1" applyBorder="1" applyAlignment="1" applyProtection="1">
      <alignment horizontal="right"/>
    </xf>
    <xf numFmtId="183" fontId="234" fillId="0" borderId="3" xfId="0" applyNumberFormat="1" applyFont="1" applyFill="1" applyBorder="1" applyAlignment="1" applyProtection="1">
      <alignment horizontal="left"/>
    </xf>
    <xf numFmtId="0" fontId="234" fillId="0" borderId="0" xfId="0" applyFont="1" applyFill="1" applyBorder="1" applyAlignment="1" applyProtection="1">
      <alignment horizontal="center"/>
    </xf>
    <xf numFmtId="0" fontId="234" fillId="0" borderId="0" xfId="0" applyFont="1" applyFill="1" applyBorder="1" applyAlignment="1"/>
    <xf numFmtId="0" fontId="221" fillId="0" borderId="3" xfId="0" applyFont="1" applyFill="1" applyBorder="1" applyAlignment="1" applyProtection="1"/>
    <xf numFmtId="0" fontId="234" fillId="0" borderId="3" xfId="0" applyFont="1" applyFill="1" applyBorder="1"/>
    <xf numFmtId="0" fontId="221" fillId="0" borderId="3" xfId="0" applyFont="1" applyFill="1" applyBorder="1" applyProtection="1"/>
    <xf numFmtId="0" fontId="234" fillId="0" borderId="3" xfId="0" applyFont="1" applyFill="1" applyBorder="1" applyProtection="1"/>
    <xf numFmtId="165" fontId="234" fillId="0" borderId="3" xfId="0" applyNumberFormat="1" applyFont="1" applyFill="1" applyBorder="1" applyProtection="1"/>
    <xf numFmtId="0" fontId="234" fillId="0" borderId="0" xfId="0" applyFont="1" applyFill="1" applyBorder="1"/>
    <xf numFmtId="0" fontId="234" fillId="0" borderId="2" xfId="0" applyFont="1" applyFill="1" applyBorder="1" applyAlignment="1" applyProtection="1">
      <alignment horizontal="left"/>
    </xf>
    <xf numFmtId="0" fontId="221" fillId="0" borderId="60" xfId="0" applyFont="1" applyFill="1" applyBorder="1" applyProtection="1"/>
    <xf numFmtId="0" fontId="234" fillId="0" borderId="61" xfId="0" applyFont="1" applyFill="1" applyBorder="1" applyAlignment="1" applyProtection="1">
      <alignment horizontal="left"/>
    </xf>
    <xf numFmtId="0" fontId="251" fillId="0" borderId="19" xfId="0" applyFont="1" applyFill="1" applyBorder="1"/>
    <xf numFmtId="0" fontId="224" fillId="0" borderId="128" xfId="0" applyFont="1" applyFill="1" applyBorder="1" applyProtection="1"/>
    <xf numFmtId="0" fontId="251" fillId="0" borderId="32" xfId="0" applyFont="1" applyFill="1" applyBorder="1" applyAlignment="1" applyProtection="1">
      <alignment horizontal="center"/>
    </xf>
    <xf numFmtId="3" fontId="251" fillId="0" borderId="31" xfId="0" quotePrefix="1" applyNumberFormat="1" applyFont="1" applyFill="1" applyBorder="1" applyAlignment="1" applyProtection="1"/>
    <xf numFmtId="3" fontId="251" fillId="0" borderId="33" xfId="0" applyNumberFormat="1" applyFont="1" applyFill="1" applyBorder="1" applyAlignment="1" applyProtection="1">
      <alignment horizontal="center"/>
    </xf>
    <xf numFmtId="183" fontId="251" fillId="0" borderId="33" xfId="0" applyNumberFormat="1" applyFont="1" applyFill="1" applyBorder="1" applyAlignment="1" applyProtection="1">
      <alignment horizontal="left"/>
    </xf>
    <xf numFmtId="0" fontId="251" fillId="0" borderId="34" xfId="0" applyFont="1" applyFill="1" applyBorder="1" applyAlignment="1" applyProtection="1">
      <alignment horizontal="center"/>
    </xf>
    <xf numFmtId="0" fontId="251" fillId="0" borderId="20" xfId="0" applyFont="1" applyFill="1" applyBorder="1"/>
    <xf numFmtId="0" fontId="224" fillId="0" borderId="20" xfId="0" applyFont="1" applyFill="1" applyBorder="1" applyProtection="1"/>
    <xf numFmtId="0" fontId="251" fillId="0" borderId="36" xfId="0" applyFont="1" applyFill="1" applyBorder="1" applyAlignment="1" applyProtection="1">
      <alignment horizontal="center"/>
    </xf>
    <xf numFmtId="168" fontId="251" fillId="0" borderId="35" xfId="0" applyNumberFormat="1" applyFont="1" applyFill="1" applyBorder="1" applyAlignment="1" applyProtection="1"/>
    <xf numFmtId="168" fontId="251" fillId="0" borderId="37" xfId="0" applyNumberFormat="1" applyFont="1" applyFill="1" applyBorder="1" applyAlignment="1" applyProtection="1">
      <alignment horizontal="center"/>
    </xf>
    <xf numFmtId="3" fontId="251" fillId="0" borderId="35" xfId="0" applyNumberFormat="1" applyFont="1" applyFill="1" applyBorder="1" applyAlignment="1" applyProtection="1"/>
    <xf numFmtId="183" fontId="251" fillId="0" borderId="37" xfId="0" applyNumberFormat="1" applyFont="1" applyFill="1" applyBorder="1" applyAlignment="1" applyProtection="1">
      <alignment horizontal="left"/>
    </xf>
    <xf numFmtId="0" fontId="251" fillId="0" borderId="38" xfId="0" applyFont="1" applyFill="1" applyBorder="1" applyAlignment="1" applyProtection="1">
      <alignment horizontal="center"/>
    </xf>
    <xf numFmtId="3" fontId="251" fillId="0" borderId="19" xfId="0" applyNumberFormat="1" applyFont="1" applyFill="1" applyBorder="1"/>
    <xf numFmtId="0" fontId="221" fillId="0" borderId="128" xfId="0" applyFont="1" applyFill="1" applyBorder="1" applyProtection="1"/>
    <xf numFmtId="3" fontId="251" fillId="0" borderId="31" xfId="0" applyNumberFormat="1" applyFont="1" applyFill="1" applyBorder="1" applyAlignment="1" applyProtection="1"/>
    <xf numFmtId="3" fontId="251" fillId="0" borderId="33" xfId="0" applyNumberFormat="1" applyFont="1" applyFill="1" applyBorder="1" applyAlignment="1" applyProtection="1"/>
    <xf numFmtId="3" fontId="251" fillId="0" borderId="33" xfId="0" applyNumberFormat="1" applyFont="1" applyFill="1" applyBorder="1" applyAlignment="1" applyProtection="1">
      <alignment horizontal="right"/>
    </xf>
    <xf numFmtId="0" fontId="234" fillId="0" borderId="20" xfId="0" applyFont="1" applyFill="1" applyBorder="1"/>
    <xf numFmtId="0" fontId="221" fillId="0" borderId="20" xfId="0" applyFont="1" applyFill="1" applyBorder="1" applyProtection="1"/>
    <xf numFmtId="3" fontId="251" fillId="0" borderId="37" xfId="0" applyNumberFormat="1" applyFont="1" applyFill="1" applyBorder="1" applyProtection="1"/>
    <xf numFmtId="0" fontId="221" fillId="0" borderId="0" xfId="0" applyFont="1" applyFill="1" applyBorder="1" applyProtection="1"/>
    <xf numFmtId="0" fontId="221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0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7" fillId="0" borderId="0" xfId="15" applyFont="1" applyAlignment="1">
      <alignment horizontal="centerContinuous"/>
    </xf>
    <xf numFmtId="37" fontId="217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02" fillId="25" borderId="182" xfId="0" applyFont="1" applyFill="1" applyBorder="1" applyAlignment="1" applyProtection="1">
      <protection locked="0"/>
    </xf>
    <xf numFmtId="0" fontId="202" fillId="25" borderId="177" xfId="0" applyFont="1" applyFill="1" applyBorder="1" applyAlignment="1" applyProtection="1">
      <protection locked="0"/>
    </xf>
    <xf numFmtId="3" fontId="203" fillId="25" borderId="130" xfId="0" applyNumberFormat="1" applyFont="1" applyFill="1" applyBorder="1" applyAlignment="1" applyProtection="1">
      <alignment horizontal="right"/>
    </xf>
    <xf numFmtId="185" fontId="210" fillId="25" borderId="183" xfId="0" applyNumberFormat="1" applyFont="1" applyFill="1" applyBorder="1" applyAlignment="1" applyProtection="1">
      <alignment horizontal="right"/>
    </xf>
    <xf numFmtId="3" fontId="210" fillId="25" borderId="184" xfId="0" applyNumberFormat="1" applyFont="1" applyFill="1" applyBorder="1" applyAlignment="1" applyProtection="1">
      <alignment horizontal="right"/>
    </xf>
    <xf numFmtId="3" fontId="203" fillId="25" borderId="4" xfId="0" applyNumberFormat="1" applyFont="1" applyFill="1" applyBorder="1" applyAlignment="1" applyProtection="1">
      <alignment horizontal="right"/>
    </xf>
    <xf numFmtId="185" fontId="210" fillId="25" borderId="55" xfId="0" applyNumberFormat="1" applyFont="1" applyFill="1" applyBorder="1" applyAlignment="1" applyProtection="1">
      <alignment horizontal="right"/>
    </xf>
    <xf numFmtId="3" fontId="210" fillId="25" borderId="185" xfId="0" applyNumberFormat="1" applyFont="1" applyFill="1" applyBorder="1" applyAlignment="1" applyProtection="1">
      <alignment horizontal="right"/>
    </xf>
    <xf numFmtId="166" fontId="203" fillId="25" borderId="186" xfId="0" applyNumberFormat="1" applyFont="1" applyFill="1" applyBorder="1" applyAlignment="1" applyProtection="1">
      <alignment vertical="center"/>
    </xf>
    <xf numFmtId="3" fontId="202" fillId="25" borderId="187" xfId="0" applyNumberFormat="1" applyFont="1" applyFill="1" applyBorder="1" applyAlignment="1" applyProtection="1">
      <alignment horizontal="right" vertical="center"/>
    </xf>
    <xf numFmtId="185" fontId="210" fillId="25" borderId="188" xfId="0" quotePrefix="1" applyNumberFormat="1" applyFont="1" applyFill="1" applyBorder="1" applyAlignment="1" applyProtection="1">
      <alignment horizontal="right" vertical="center"/>
    </xf>
    <xf numFmtId="3" fontId="210" fillId="25" borderId="189" xfId="0" applyNumberFormat="1" applyFont="1" applyFill="1" applyBorder="1" applyAlignment="1" applyProtection="1">
      <alignment horizontal="right" vertical="center"/>
      <protection locked="0"/>
    </xf>
    <xf numFmtId="166" fontId="203" fillId="27" borderId="123" xfId="0" applyNumberFormat="1" applyFont="1" applyFill="1" applyBorder="1" applyAlignment="1" applyProtection="1">
      <alignment vertical="center"/>
    </xf>
    <xf numFmtId="3" fontId="202" fillId="27" borderId="124" xfId="0" applyNumberFormat="1" applyFont="1" applyFill="1" applyBorder="1" applyAlignment="1" applyProtection="1">
      <alignment horizontal="right" vertical="center"/>
    </xf>
    <xf numFmtId="185" fontId="210" fillId="27" borderId="125" xfId="0" applyNumberFormat="1" applyFont="1" applyFill="1" applyBorder="1" applyAlignment="1" applyProtection="1">
      <alignment horizontal="right" vertical="center"/>
    </xf>
    <xf numFmtId="3" fontId="210" fillId="27" borderId="126" xfId="0" applyNumberFormat="1" applyFont="1" applyFill="1" applyBorder="1" applyAlignment="1" applyProtection="1">
      <alignment horizontal="right" vertical="center"/>
      <protection locked="0"/>
    </xf>
    <xf numFmtId="0" fontId="221" fillId="0" borderId="0" xfId="27" applyFont="1" applyFill="1" applyBorder="1" applyAlignment="1"/>
    <xf numFmtId="0" fontId="238" fillId="0" borderId="0" xfId="27" applyFont="1" applyFill="1" applyBorder="1" applyAlignment="1" applyProtection="1">
      <alignment horizontal="center"/>
    </xf>
    <xf numFmtId="0" fontId="238" fillId="0" borderId="0" xfId="9" applyFont="1" applyFill="1" applyBorder="1" applyAlignment="1" applyProtection="1">
      <alignment horizontal="center"/>
    </xf>
    <xf numFmtId="0" fontId="238" fillId="0" borderId="0" xfId="9" applyFont="1" applyFill="1" applyBorder="1" applyAlignment="1" applyProtection="1">
      <alignment horizontal="center" vertical="center"/>
    </xf>
    <xf numFmtId="0" fontId="239" fillId="0" borderId="0" xfId="9" applyFont="1" applyFill="1" applyBorder="1" applyAlignment="1" applyProtection="1">
      <alignment horizontal="centerContinuous"/>
    </xf>
    <xf numFmtId="0" fontId="239" fillId="0" borderId="0" xfId="9" applyFont="1" applyFill="1" applyBorder="1" applyAlignment="1">
      <alignment horizontal="centerContinuous"/>
    </xf>
    <xf numFmtId="0" fontId="238" fillId="0" borderId="0" xfId="9" applyFont="1" applyFill="1" applyBorder="1" applyAlignment="1">
      <alignment horizontal="center" vertical="center"/>
    </xf>
    <xf numFmtId="0" fontId="239" fillId="0" borderId="0" xfId="9" applyFont="1" applyFill="1" applyBorder="1" applyAlignment="1" applyProtection="1">
      <alignment horizontal="centerContinuous" vertical="center"/>
    </xf>
    <xf numFmtId="0" fontId="238" fillId="0" borderId="0" xfId="27" applyFont="1" applyFill="1" applyBorder="1" applyAlignment="1">
      <alignment horizontal="center" vertical="center"/>
    </xf>
    <xf numFmtId="186" fontId="238" fillId="0" borderId="0" xfId="9" quotePrefix="1" applyNumberFormat="1" applyFont="1" applyFill="1" applyBorder="1" applyAlignment="1" applyProtection="1">
      <alignment horizontal="center" vertical="center"/>
    </xf>
    <xf numFmtId="0" fontId="238" fillId="0" borderId="0" xfId="9" applyFont="1" applyFill="1" applyBorder="1" applyAlignment="1" applyProtection="1">
      <alignment vertical="center"/>
    </xf>
    <xf numFmtId="0" fontId="239" fillId="0" borderId="0" xfId="9" applyFont="1" applyFill="1" applyBorder="1" applyAlignment="1" applyProtection="1">
      <alignment horizontal="center" vertical="center"/>
    </xf>
    <xf numFmtId="0" fontId="238" fillId="0" borderId="0" xfId="9" applyFont="1" applyFill="1" applyBorder="1" applyAlignment="1">
      <alignment vertical="center"/>
    </xf>
    <xf numFmtId="0" fontId="207" fillId="0" borderId="0" xfId="27" applyFont="1" applyFill="1" applyBorder="1"/>
    <xf numFmtId="0" fontId="207" fillId="0" borderId="0" xfId="27" applyFont="1" applyFill="1" applyBorder="1" applyAlignment="1">
      <alignment horizontal="center"/>
    </xf>
    <xf numFmtId="0" fontId="202" fillId="0" borderId="0" xfId="27" applyFont="1" applyFill="1" applyBorder="1" applyAlignment="1" applyProtection="1">
      <alignment horizontal="left" vertical="center"/>
    </xf>
    <xf numFmtId="3" fontId="191" fillId="0" borderId="0" xfId="9" applyNumberFormat="1" applyFont="1" applyFill="1" applyBorder="1" applyAlignment="1" applyProtection="1">
      <alignment horizontal="right" vertical="center" indent="5"/>
      <protection locked="0"/>
    </xf>
    <xf numFmtId="37" fontId="191" fillId="0" borderId="0" xfId="9" applyNumberFormat="1" applyFont="1" applyFill="1" applyBorder="1" applyAlignment="1" applyProtection="1">
      <alignment horizontal="right" vertical="center" indent="5"/>
      <protection locked="0"/>
    </xf>
    <xf numFmtId="168" fontId="192" fillId="0" borderId="0" xfId="9" applyNumberFormat="1" applyFont="1" applyFill="1" applyBorder="1" applyAlignment="1" applyProtection="1">
      <alignment horizontal="right" vertical="center" indent="5"/>
    </xf>
    <xf numFmtId="3" fontId="191" fillId="0" borderId="0" xfId="9" applyNumberFormat="1" applyFont="1" applyFill="1" applyBorder="1" applyAlignment="1" applyProtection="1">
      <alignment horizontal="right" vertical="center" indent="1"/>
      <protection locked="0"/>
    </xf>
    <xf numFmtId="37" fontId="191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192" fillId="0" borderId="0" xfId="9" applyNumberFormat="1" applyFont="1" applyFill="1" applyBorder="1" applyAlignment="1" applyProtection="1">
      <alignment horizontal="right" vertical="center" indent="1"/>
    </xf>
    <xf numFmtId="3" fontId="221" fillId="0" borderId="0" xfId="27" applyNumberFormat="1" applyFont="1" applyFill="1" applyBorder="1"/>
    <xf numFmtId="3" fontId="193" fillId="0" borderId="0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0" xfId="9" applyNumberFormat="1" applyFont="1" applyFill="1" applyBorder="1" applyAlignment="1" applyProtection="1">
      <alignment horizontal="right" vertical="center" indent="5"/>
    </xf>
    <xf numFmtId="168" fontId="194" fillId="0" borderId="0" xfId="9" applyNumberFormat="1" applyFont="1" applyFill="1" applyBorder="1" applyAlignment="1" applyProtection="1">
      <alignment horizontal="right" vertical="center" indent="5"/>
    </xf>
    <xf numFmtId="3" fontId="193" fillId="0" borderId="0" xfId="9" applyNumberFormat="1" applyFont="1" applyFill="1" applyBorder="1" applyAlignment="1" applyProtection="1">
      <alignment horizontal="right" vertical="center" indent="5"/>
    </xf>
    <xf numFmtId="3" fontId="193" fillId="0" borderId="0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0" xfId="9" applyNumberFormat="1" applyFont="1" applyFill="1" applyBorder="1" applyAlignment="1" applyProtection="1">
      <alignment horizontal="right" vertical="center" indent="1"/>
    </xf>
    <xf numFmtId="168" fontId="194" fillId="0" borderId="0" xfId="9" quotePrefix="1" applyNumberFormat="1" applyFont="1" applyFill="1" applyBorder="1" applyAlignment="1" applyProtection="1">
      <alignment horizontal="right" vertical="center" indent="5"/>
    </xf>
    <xf numFmtId="3" fontId="193" fillId="0" borderId="0" xfId="9" applyNumberFormat="1" applyFont="1" applyFill="1" applyBorder="1" applyAlignment="1">
      <alignment horizontal="right" indent="5"/>
    </xf>
    <xf numFmtId="0" fontId="193" fillId="0" borderId="0" xfId="9" applyFont="1" applyFill="1" applyBorder="1" applyAlignment="1">
      <alignment horizontal="right" indent="5"/>
    </xf>
    <xf numFmtId="168" fontId="194" fillId="0" borderId="0" xfId="9" applyNumberFormat="1" applyFont="1" applyFill="1" applyBorder="1" applyAlignment="1">
      <alignment horizontal="right" indent="5"/>
    </xf>
    <xf numFmtId="3" fontId="193" fillId="0" borderId="0" xfId="9" applyNumberFormat="1" applyFont="1" applyFill="1" applyBorder="1" applyAlignment="1">
      <alignment horizontal="right" indent="1"/>
    </xf>
    <xf numFmtId="0" fontId="193" fillId="0" borderId="0" xfId="9" applyFont="1" applyFill="1" applyBorder="1" applyAlignment="1">
      <alignment horizontal="right" indent="1"/>
    </xf>
    <xf numFmtId="0" fontId="194" fillId="0" borderId="0" xfId="9" applyFont="1" applyFill="1" applyBorder="1" applyAlignment="1">
      <alignment horizontal="right" indent="1"/>
    </xf>
    <xf numFmtId="3" fontId="193" fillId="0" borderId="0" xfId="9" applyNumberFormat="1" applyFont="1" applyFill="1" applyBorder="1" applyAlignment="1" applyProtection="1">
      <alignment horizontal="right" vertical="center" indent="1"/>
    </xf>
    <xf numFmtId="37" fontId="241" fillId="0" borderId="0" xfId="27" applyNumberFormat="1" applyFont="1" applyFill="1" applyBorder="1" applyProtection="1"/>
    <xf numFmtId="0" fontId="196" fillId="0" borderId="0" xfId="27" applyFont="1" applyFill="1" applyBorder="1" applyAlignment="1">
      <alignment vertical="center"/>
    </xf>
    <xf numFmtId="10" fontId="196" fillId="0" borderId="0" xfId="27" applyNumberFormat="1" applyFont="1" applyFill="1" applyBorder="1" applyAlignment="1">
      <alignment vertical="center"/>
    </xf>
    <xf numFmtId="0" fontId="202" fillId="0" borderId="0" xfId="27" applyFont="1" applyFill="1" applyBorder="1" applyAlignment="1" applyProtection="1">
      <alignment horizontal="left"/>
    </xf>
    <xf numFmtId="3" fontId="191" fillId="0" borderId="0" xfId="9" quotePrefix="1" applyNumberFormat="1" applyFont="1" applyFill="1" applyBorder="1" applyAlignment="1" applyProtection="1">
      <alignment horizontal="right" indent="5"/>
      <protection locked="0"/>
    </xf>
    <xf numFmtId="37" fontId="191" fillId="0" borderId="0" xfId="9" quotePrefix="1" applyNumberFormat="1" applyFont="1" applyFill="1" applyBorder="1" applyAlignment="1" applyProtection="1">
      <alignment horizontal="right" indent="5"/>
    </xf>
    <xf numFmtId="168" fontId="192" fillId="0" borderId="0" xfId="9" applyNumberFormat="1" applyFont="1" applyFill="1" applyBorder="1" applyAlignment="1" applyProtection="1">
      <alignment horizontal="right" indent="5"/>
    </xf>
    <xf numFmtId="3" fontId="191" fillId="0" borderId="0" xfId="9" applyNumberFormat="1" applyFont="1" applyFill="1" applyBorder="1" applyAlignment="1" applyProtection="1">
      <alignment horizontal="right" indent="5"/>
    </xf>
    <xf numFmtId="3" fontId="191" fillId="0" borderId="0" xfId="9" applyNumberFormat="1" applyFont="1" applyFill="1" applyBorder="1" applyAlignment="1" applyProtection="1">
      <alignment horizontal="right" indent="1"/>
      <protection locked="0"/>
    </xf>
    <xf numFmtId="37" fontId="191" fillId="0" borderId="0" xfId="9" applyNumberFormat="1" applyFont="1" applyFill="1" applyBorder="1" applyAlignment="1" applyProtection="1">
      <alignment horizontal="right" indent="1"/>
      <protection locked="0"/>
    </xf>
    <xf numFmtId="167" fontId="191" fillId="0" borderId="0" xfId="9" applyNumberFormat="1" applyFont="1" applyFill="1" applyBorder="1" applyAlignment="1" applyProtection="1">
      <alignment horizontal="right" indent="1"/>
    </xf>
    <xf numFmtId="3" fontId="196" fillId="0" borderId="0" xfId="27" applyNumberFormat="1" applyFont="1" applyFill="1" applyBorder="1"/>
    <xf numFmtId="3" fontId="193" fillId="0" borderId="0" xfId="9" applyNumberFormat="1" applyFont="1" applyFill="1" applyBorder="1" applyAlignment="1" applyProtection="1">
      <alignment horizontal="right" vertical="center"/>
    </xf>
    <xf numFmtId="37" fontId="193" fillId="0" borderId="0" xfId="9" applyNumberFormat="1" applyFont="1" applyFill="1" applyBorder="1" applyAlignment="1" applyProtection="1">
      <alignment horizontal="right" vertical="center"/>
      <protection locked="0"/>
    </xf>
    <xf numFmtId="167" fontId="194" fillId="0" borderId="0" xfId="9" applyNumberFormat="1" applyFont="1" applyFill="1" applyBorder="1" applyAlignment="1" applyProtection="1">
      <alignment horizontal="right" vertical="center"/>
    </xf>
    <xf numFmtId="0" fontId="221" fillId="0" borderId="0" xfId="27" applyFont="1" applyFill="1" applyBorder="1" applyAlignment="1">
      <alignment vertical="center"/>
    </xf>
    <xf numFmtId="10" fontId="221" fillId="0" borderId="0" xfId="27" applyNumberFormat="1" applyFont="1" applyFill="1" applyBorder="1" applyAlignment="1">
      <alignment vertical="center"/>
    </xf>
    <xf numFmtId="3" fontId="193" fillId="0" borderId="0" xfId="9" quotePrefix="1" applyNumberFormat="1" applyFont="1" applyFill="1" applyBorder="1" applyAlignment="1" applyProtection="1">
      <alignment horizontal="right" vertical="center" indent="5"/>
    </xf>
    <xf numFmtId="0" fontId="206" fillId="0" borderId="0" xfId="27" applyFont="1" applyFill="1" applyBorder="1" applyAlignment="1" applyProtection="1">
      <alignment horizontal="left" vertical="center"/>
    </xf>
    <xf numFmtId="0" fontId="193" fillId="0" borderId="0" xfId="9" applyFont="1" applyFill="1" applyBorder="1" applyAlignment="1">
      <alignment horizontal="right"/>
    </xf>
    <xf numFmtId="0" fontId="194" fillId="0" borderId="0" xfId="9" applyFont="1" applyFill="1" applyBorder="1" applyAlignment="1">
      <alignment horizontal="right"/>
    </xf>
    <xf numFmtId="0" fontId="202" fillId="0" borderId="0" xfId="27" applyFont="1" applyFill="1" applyBorder="1" applyAlignment="1" applyProtection="1">
      <alignment horizontal="left" indent="1"/>
    </xf>
    <xf numFmtId="0" fontId="220" fillId="0" borderId="0" xfId="27" applyFont="1" applyFill="1" applyBorder="1"/>
    <xf numFmtId="174" fontId="179" fillId="0" borderId="0" xfId="9" applyNumberFormat="1" applyFont="1" applyFill="1" applyBorder="1" applyAlignment="1" applyProtection="1">
      <alignment horizontal="center"/>
      <protection locked="0"/>
    </xf>
    <xf numFmtId="37" fontId="179" fillId="0" borderId="0" xfId="9" applyNumberFormat="1" applyFont="1" applyFill="1" applyBorder="1" applyAlignment="1" applyProtection="1">
      <alignment horizontal="center"/>
      <protection locked="0"/>
    </xf>
    <xf numFmtId="175" fontId="179" fillId="0" borderId="0" xfId="9" quotePrefix="1" applyNumberFormat="1" applyFont="1" applyFill="1" applyBorder="1" applyAlignment="1" applyProtection="1">
      <alignment horizontal="center"/>
    </xf>
    <xf numFmtId="175" fontId="202" fillId="0" borderId="0" xfId="9" applyNumberFormat="1" applyFont="1" applyFill="1" applyBorder="1" applyAlignment="1" applyProtection="1">
      <alignment horizontal="right"/>
    </xf>
    <xf numFmtId="37" fontId="179" fillId="0" borderId="0" xfId="9" applyNumberFormat="1" applyFont="1" applyFill="1" applyBorder="1" applyAlignment="1" applyProtection="1">
      <alignment horizontal="right"/>
    </xf>
    <xf numFmtId="167" fontId="179" fillId="0" borderId="0" xfId="9" applyNumberFormat="1" applyFont="1" applyFill="1" applyBorder="1" applyAlignment="1" applyProtection="1">
      <alignment horizontal="right"/>
    </xf>
    <xf numFmtId="16" fontId="221" fillId="0" borderId="0" xfId="27" applyNumberFormat="1" applyFont="1" applyFill="1" applyBorder="1" applyAlignment="1">
      <alignment horizontal="center"/>
    </xf>
    <xf numFmtId="0" fontId="280" fillId="28" borderId="0" xfId="0" applyFont="1" applyFill="1"/>
    <xf numFmtId="197" fontId="280" fillId="28" borderId="0" xfId="0" applyNumberFormat="1" applyFont="1" applyFill="1"/>
    <xf numFmtId="197" fontId="280" fillId="28" borderId="0" xfId="0" applyNumberFormat="1" applyFont="1" applyFill="1" applyAlignment="1">
      <alignment horizontal="center"/>
    </xf>
    <xf numFmtId="0" fontId="173" fillId="29" borderId="0" xfId="0" applyFont="1" applyFill="1" applyAlignment="1">
      <alignment horizontal="left"/>
    </xf>
    <xf numFmtId="3" fontId="173" fillId="29" borderId="0" xfId="0" applyNumberFormat="1" applyFont="1" applyFill="1"/>
    <xf numFmtId="0" fontId="0" fillId="0" borderId="0" xfId="0" applyFont="1" applyAlignment="1">
      <alignment horizontal="left" indent="1"/>
    </xf>
    <xf numFmtId="3" fontId="0" fillId="0" borderId="0" xfId="0" applyNumberFormat="1" applyFont="1"/>
    <xf numFmtId="0" fontId="173" fillId="0" borderId="208" xfId="0" applyFont="1" applyBorder="1" applyAlignment="1">
      <alignment horizontal="left"/>
    </xf>
    <xf numFmtId="3" fontId="173" fillId="0" borderId="208" xfId="0" applyNumberFormat="1" applyFont="1" applyBorder="1"/>
    <xf numFmtId="164" fontId="203" fillId="0" borderId="0" xfId="16" applyFont="1" applyFill="1" applyBorder="1" applyAlignment="1" applyProtection="1">
      <protection locked="0"/>
    </xf>
    <xf numFmtId="3" fontId="203" fillId="0" borderId="0" xfId="16" applyNumberFormat="1" applyFont="1" applyFill="1" applyBorder="1" applyProtection="1"/>
    <xf numFmtId="166" fontId="203" fillId="0" borderId="0" xfId="16" applyNumberFormat="1" applyFont="1" applyFill="1" applyBorder="1" applyAlignment="1" applyProtection="1">
      <alignment horizontal="right"/>
    </xf>
    <xf numFmtId="0" fontId="0" fillId="0" borderId="0" xfId="0" applyFont="1" applyBorder="1" applyAlignment="1">
      <alignment horizontal="left" indent="1"/>
    </xf>
    <xf numFmtId="3" fontId="0" fillId="0" borderId="0" xfId="0" applyNumberFormat="1" applyFont="1" applyBorder="1"/>
    <xf numFmtId="0" fontId="173" fillId="0" borderId="0" xfId="0" applyFont="1" applyBorder="1" applyAlignment="1">
      <alignment horizontal="left"/>
    </xf>
    <xf numFmtId="3" fontId="173" fillId="0" borderId="0" xfId="0" applyNumberFormat="1" applyFont="1" applyBorder="1"/>
    <xf numFmtId="4" fontId="206" fillId="0" borderId="0" xfId="0" applyNumberFormat="1" applyFont="1" applyFill="1" applyBorder="1" applyAlignment="1" applyProtection="1">
      <alignment horizontal="right" indent="2"/>
    </xf>
    <xf numFmtId="177" fontId="208" fillId="0" borderId="0" xfId="0" applyNumberFormat="1" applyFont="1" applyFill="1" applyBorder="1" applyAlignment="1" applyProtection="1">
      <alignment horizontal="right" indent="2"/>
    </xf>
    <xf numFmtId="3" fontId="204" fillId="0" borderId="0" xfId="0" applyNumberFormat="1" applyFont="1" applyFill="1" applyBorder="1" applyAlignment="1" applyProtection="1">
      <alignment horizontal="right" indent="2"/>
    </xf>
    <xf numFmtId="185" fontId="208" fillId="0" borderId="0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 applyBorder="1"/>
    <xf numFmtId="3" fontId="207" fillId="0" borderId="0" xfId="16" applyNumberFormat="1" applyFont="1" applyFill="1" applyBorder="1"/>
    <xf numFmtId="3" fontId="0" fillId="0" borderId="0" xfId="0" applyNumberFormat="1" applyAlignment="1">
      <alignment horizontal="right"/>
    </xf>
    <xf numFmtId="198" fontId="0" fillId="0" borderId="0" xfId="0" applyNumberFormat="1" applyAlignment="1">
      <alignment horizontal="left" indent="1"/>
    </xf>
    <xf numFmtId="0" fontId="236" fillId="0" borderId="0" xfId="27" applyFont="1" applyFill="1" applyBorder="1" applyAlignment="1">
      <alignment horizontal="center" vertical="center"/>
    </xf>
    <xf numFmtId="0" fontId="237" fillId="0" borderId="0" xfId="9" applyFont="1" applyFill="1" applyBorder="1" applyAlignment="1">
      <alignment horizontal="center" vertical="center"/>
    </xf>
    <xf numFmtId="0" fontId="262" fillId="22" borderId="170" xfId="30" applyFont="1" applyFill="1" applyBorder="1" applyAlignment="1">
      <alignment horizontal="center"/>
    </xf>
    <xf numFmtId="0" fontId="262" fillId="22" borderId="171" xfId="30" applyFont="1" applyFill="1" applyBorder="1" applyAlignment="1">
      <alignment horizontal="center"/>
    </xf>
    <xf numFmtId="0" fontId="262" fillId="22" borderId="174" xfId="30" applyFont="1" applyFill="1" applyBorder="1" applyAlignment="1">
      <alignment horizontal="center"/>
    </xf>
    <xf numFmtId="0" fontId="259" fillId="0" borderId="0" xfId="30" applyFont="1" applyAlignment="1">
      <alignment horizontal="center"/>
    </xf>
    <xf numFmtId="0" fontId="260" fillId="0" borderId="0" xfId="30" applyFont="1" applyAlignment="1">
      <alignment horizontal="center"/>
    </xf>
    <xf numFmtId="0" fontId="261" fillId="0" borderId="0" xfId="30" applyFont="1" applyFill="1" applyAlignment="1">
      <alignment horizontal="center"/>
    </xf>
    <xf numFmtId="0" fontId="253" fillId="20" borderId="153" xfId="0" applyFont="1" applyFill="1" applyBorder="1" applyAlignment="1" applyProtection="1">
      <alignment horizontal="center" vertical="center" wrapText="1"/>
    </xf>
    <xf numFmtId="0" fontId="253" fillId="20" borderId="151" xfId="0" applyFont="1" applyFill="1" applyBorder="1" applyAlignment="1" applyProtection="1">
      <alignment horizontal="center" vertical="center" wrapText="1"/>
    </xf>
    <xf numFmtId="0" fontId="252" fillId="20" borderId="153" xfId="0" applyFont="1" applyFill="1" applyBorder="1" applyAlignment="1" applyProtection="1">
      <alignment horizontal="center" vertical="center"/>
    </xf>
    <xf numFmtId="0" fontId="252" fillId="20" borderId="160" xfId="0" applyFont="1" applyFill="1" applyBorder="1" applyAlignment="1" applyProtection="1">
      <alignment horizontal="center" vertical="center"/>
    </xf>
    <xf numFmtId="0" fontId="252" fillId="20" borderId="151" xfId="0" applyFont="1" applyFill="1" applyBorder="1" applyAlignment="1" applyProtection="1">
      <alignment horizontal="center" vertical="center"/>
    </xf>
    <xf numFmtId="164" fontId="139" fillId="20" borderId="158" xfId="19" applyFont="1" applyFill="1" applyBorder="1" applyAlignment="1" applyProtection="1">
      <alignment horizontal="center" vertical="justify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164" fontId="174" fillId="20" borderId="152" xfId="19" applyFont="1" applyFill="1" applyBorder="1" applyAlignment="1">
      <alignment horizontal="center" vertical="center" wrapText="1"/>
    </xf>
    <xf numFmtId="164" fontId="143" fillId="20" borderId="151" xfId="19" applyFont="1" applyFill="1" applyBorder="1" applyAlignment="1" applyProtection="1">
      <alignment horizontal="center" vertical="justify"/>
    </xf>
    <xf numFmtId="164" fontId="143" fillId="20" borderId="155" xfId="19" applyFont="1" applyFill="1" applyBorder="1" applyAlignment="1" applyProtection="1">
      <alignment horizontal="center" vertical="justify"/>
    </xf>
    <xf numFmtId="164" fontId="174" fillId="20" borderId="153" xfId="19" applyFont="1" applyFill="1" applyBorder="1" applyAlignment="1">
      <alignment horizontal="center" vertical="center" wrapText="1"/>
    </xf>
    <xf numFmtId="164" fontId="174" fillId="20" borderId="160" xfId="19" applyFont="1" applyFill="1" applyBorder="1" applyAlignment="1">
      <alignment horizontal="center" vertical="center" wrapText="1"/>
    </xf>
    <xf numFmtId="164" fontId="174" fillId="20" borderId="151" xfId="19" applyFont="1" applyFill="1" applyBorder="1" applyAlignment="1">
      <alignment horizontal="center" vertical="center" wrapText="1"/>
    </xf>
    <xf numFmtId="0" fontId="147" fillId="20" borderId="153" xfId="0" applyFont="1" applyFill="1" applyBorder="1" applyAlignment="1">
      <alignment horizontal="center"/>
    </xf>
    <xf numFmtId="0" fontId="147" fillId="20" borderId="160" xfId="0" applyFont="1" applyFill="1" applyBorder="1" applyAlignment="1">
      <alignment horizontal="center"/>
    </xf>
    <xf numFmtId="0" fontId="147" fillId="20" borderId="151" xfId="0" applyFont="1" applyFill="1" applyBorder="1" applyAlignment="1">
      <alignment horizontal="center"/>
    </xf>
    <xf numFmtId="164" fontId="147" fillId="20" borderId="152" xfId="12" applyFont="1" applyFill="1" applyBorder="1" applyAlignment="1">
      <alignment horizontal="center" textRotation="255"/>
    </xf>
    <xf numFmtId="164" fontId="147" fillId="20" borderId="154" xfId="12" applyFont="1" applyFill="1" applyBorder="1" applyAlignment="1">
      <alignment horizontal="center" textRotation="255"/>
    </xf>
    <xf numFmtId="164" fontId="147" fillId="20" borderId="156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0" borderId="151" xfId="0" applyFont="1" applyFill="1" applyBorder="1" applyAlignment="1" applyProtection="1">
      <alignment horizontal="center" vertical="center"/>
    </xf>
    <xf numFmtId="0" fontId="148" fillId="20" borderId="155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0" borderId="152" xfId="0" applyFont="1" applyFill="1" applyBorder="1" applyAlignment="1">
      <alignment horizontal="center"/>
    </xf>
    <xf numFmtId="0" fontId="180" fillId="20" borderId="153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0" borderId="158" xfId="0" applyFont="1" applyFill="1" applyBorder="1" applyAlignment="1">
      <alignment horizontal="center" vertical="center"/>
    </xf>
    <xf numFmtId="164" fontId="197" fillId="0" borderId="0" xfId="16" applyFont="1" applyFill="1" applyBorder="1" applyAlignment="1">
      <alignment horizontal="center"/>
    </xf>
    <xf numFmtId="0" fontId="169" fillId="20" borderId="159" xfId="17" applyFont="1" applyFill="1" applyBorder="1" applyAlignment="1">
      <alignment horizontal="center" vertical="center"/>
    </xf>
    <xf numFmtId="0" fontId="169" fillId="20" borderId="0" xfId="17" applyFont="1" applyFill="1" applyBorder="1" applyAlignment="1">
      <alignment horizontal="center" vertical="center"/>
    </xf>
    <xf numFmtId="0" fontId="169" fillId="20" borderId="158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0" borderId="156" xfId="17" applyFont="1" applyFill="1" applyBorder="1" applyAlignment="1">
      <alignment horizontal="center" vertical="center"/>
    </xf>
    <xf numFmtId="0" fontId="170" fillId="20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0" borderId="153" xfId="0" applyNumberFormat="1" applyFont="1" applyFill="1" applyBorder="1" applyAlignment="1" applyProtection="1">
      <alignment horizontal="center" vertical="center"/>
    </xf>
    <xf numFmtId="164" fontId="166" fillId="20" borderId="160" xfId="0" applyNumberFormat="1" applyFont="1" applyFill="1" applyBorder="1" applyAlignment="1" applyProtection="1">
      <alignment horizontal="center" vertical="center"/>
    </xf>
    <xf numFmtId="164" fontId="166" fillId="20" borderId="151" xfId="0" applyNumberFormat="1" applyFont="1" applyFill="1" applyBorder="1" applyAlignment="1" applyProtection="1">
      <alignment horizontal="center" vertical="center"/>
    </xf>
    <xf numFmtId="164" fontId="166" fillId="20" borderId="158" xfId="0" applyNumberFormat="1" applyFont="1" applyFill="1" applyBorder="1" applyAlignment="1" applyProtection="1">
      <alignment horizontal="center" vertical="center"/>
    </xf>
    <xf numFmtId="192" fontId="251" fillId="0" borderId="129" xfId="0" quotePrefix="1" applyNumberFormat="1" applyFont="1" applyFill="1" applyBorder="1" applyAlignment="1" applyProtection="1">
      <alignment horizontal="justify" vertical="distributed"/>
    </xf>
    <xf numFmtId="192" fontId="251" fillId="0" borderId="60" xfId="0" quotePrefix="1" applyNumberFormat="1" applyFont="1" applyFill="1" applyBorder="1" applyAlignment="1" applyProtection="1">
      <alignment horizontal="justify" vertical="distributed"/>
    </xf>
    <xf numFmtId="0" fontId="278" fillId="20" borderId="106" xfId="0" applyFont="1" applyFill="1" applyBorder="1" applyAlignment="1" applyProtection="1">
      <alignment horizontal="center" vertical="center" wrapText="1"/>
    </xf>
    <xf numFmtId="0" fontId="278" fillId="20" borderId="116" xfId="0" applyFont="1" applyFill="1" applyBorder="1" applyAlignment="1" applyProtection="1">
      <alignment horizontal="center" vertical="center" wrapText="1"/>
    </xf>
    <xf numFmtId="0" fontId="276" fillId="20" borderId="106" xfId="0" applyFont="1" applyFill="1" applyBorder="1" applyAlignment="1">
      <alignment horizontal="center" vertical="center"/>
    </xf>
    <xf numFmtId="0" fontId="276" fillId="20" borderId="116" xfId="0" applyFont="1" applyFill="1" applyBorder="1" applyAlignment="1">
      <alignment horizontal="center" vertical="center"/>
    </xf>
    <xf numFmtId="0" fontId="276" fillId="20" borderId="106" xfId="0" applyFont="1" applyFill="1" applyBorder="1" applyAlignment="1" applyProtection="1">
      <alignment horizontal="center" vertical="center"/>
    </xf>
    <xf numFmtId="0" fontId="276" fillId="20" borderId="116" xfId="0" applyFont="1" applyFill="1" applyBorder="1" applyAlignment="1" applyProtection="1">
      <alignment horizontal="center" vertical="center"/>
    </xf>
    <xf numFmtId="0" fontId="276" fillId="20" borderId="106" xfId="0" applyFont="1" applyFill="1" applyBorder="1" applyAlignment="1" applyProtection="1">
      <alignment horizontal="center" vertical="center" wrapText="1"/>
    </xf>
    <xf numFmtId="0" fontId="276" fillId="20" borderId="116" xfId="0" applyFont="1" applyFill="1" applyBorder="1" applyAlignment="1" applyProtection="1">
      <alignment horizontal="center" vertical="center" wrapText="1"/>
    </xf>
    <xf numFmtId="191" fontId="251" fillId="0" borderId="129" xfId="0" quotePrefix="1" applyNumberFormat="1" applyFont="1" applyFill="1" applyBorder="1" applyAlignment="1" applyProtection="1">
      <alignment horizontal="justify" vertical="distributed"/>
    </xf>
    <xf numFmtId="191" fontId="251" fillId="0" borderId="60" xfId="0" quotePrefix="1" applyNumberFormat="1" applyFont="1" applyFill="1" applyBorder="1" applyAlignment="1" applyProtection="1">
      <alignment horizontal="justify" vertical="distributed"/>
    </xf>
    <xf numFmtId="176" fontId="255" fillId="0" borderId="0" xfId="6" applyNumberFormat="1" applyFont="1" applyAlignment="1" applyProtection="1">
      <alignment horizontal="center"/>
    </xf>
    <xf numFmtId="0" fontId="255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717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00"/>
      <color rgb="FF6531F9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1832969.2679999999</c:v>
                </c:pt>
                <c:pt idx="1">
                  <c:v>8273668.131000001</c:v>
                </c:pt>
                <c:pt idx="2">
                  <c:v>3754023.3629999999</c:v>
                </c:pt>
                <c:pt idx="3">
                  <c:v>5488156.3950000005</c:v>
                </c:pt>
                <c:pt idx="4">
                  <c:v>714643.39700000011</c:v>
                </c:pt>
                <c:pt idx="5">
                  <c:v>4537285.6418586569</c:v>
                </c:pt>
                <c:pt idx="6">
                  <c:v>1059164.763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1461733.649</c:v>
                </c:pt>
                <c:pt idx="1">
                  <c:v>7767493.318</c:v>
                </c:pt>
                <c:pt idx="2">
                  <c:v>4359773.3720000004</c:v>
                </c:pt>
                <c:pt idx="3">
                  <c:v>6371024.9290000005</c:v>
                </c:pt>
                <c:pt idx="4">
                  <c:v>746586.49100000004</c:v>
                </c:pt>
                <c:pt idx="5">
                  <c:v>4593489.7373894565</c:v>
                </c:pt>
                <c:pt idx="6">
                  <c:v>1119296.0531428573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387</c:v>
                </c:pt>
                <c:pt idx="1">
                  <c:v>457</c:v>
                </c:pt>
                <c:pt idx="2">
                  <c:v>55</c:v>
                </c:pt>
                <c:pt idx="3">
                  <c:v>36</c:v>
                </c:pt>
                <c:pt idx="4">
                  <c:v>40</c:v>
                </c:pt>
                <c:pt idx="5">
                  <c:v>204</c:v>
                </c:pt>
                <c:pt idx="6">
                  <c:v>42</c:v>
                </c:pt>
                <c:pt idx="7">
                  <c:v>136</c:v>
                </c:pt>
                <c:pt idx="8">
                  <c:v>181</c:v>
                </c:pt>
                <c:pt idx="9">
                  <c:v>62</c:v>
                </c:pt>
                <c:pt idx="10">
                  <c:v>0</c:v>
                </c:pt>
                <c:pt idx="11">
                  <c:v>179</c:v>
                </c:pt>
                <c:pt idx="12">
                  <c:v>161</c:v>
                </c:pt>
                <c:pt idx="13">
                  <c:v>51</c:v>
                </c:pt>
                <c:pt idx="14">
                  <c:v>36</c:v>
                </c:pt>
                <c:pt idx="15">
                  <c:v>43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463</c:v>
                </c:pt>
                <c:pt idx="1">
                  <c:v>537</c:v>
                </c:pt>
                <c:pt idx="2">
                  <c:v>53</c:v>
                </c:pt>
                <c:pt idx="3">
                  <c:v>31</c:v>
                </c:pt>
                <c:pt idx="4">
                  <c:v>44</c:v>
                </c:pt>
                <c:pt idx="5">
                  <c:v>197</c:v>
                </c:pt>
                <c:pt idx="6">
                  <c:v>35</c:v>
                </c:pt>
                <c:pt idx="7">
                  <c:v>107</c:v>
                </c:pt>
                <c:pt idx="8">
                  <c:v>171</c:v>
                </c:pt>
                <c:pt idx="9">
                  <c:v>70</c:v>
                </c:pt>
                <c:pt idx="10">
                  <c:v>0</c:v>
                </c:pt>
                <c:pt idx="11">
                  <c:v>192</c:v>
                </c:pt>
                <c:pt idx="12">
                  <c:v>123</c:v>
                </c:pt>
                <c:pt idx="13">
                  <c:v>70</c:v>
                </c:pt>
                <c:pt idx="14">
                  <c:v>32</c:v>
                </c:pt>
                <c:pt idx="15">
                  <c:v>54</c:v>
                </c:pt>
                <c:pt idx="1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7536788.8069999991</c:v>
                </c:pt>
                <c:pt idx="1">
                  <c:v>3513170.398</c:v>
                </c:pt>
                <c:pt idx="2">
                  <c:v>1319341.7519999999</c:v>
                </c:pt>
                <c:pt idx="3">
                  <c:v>1080519.7210000001</c:v>
                </c:pt>
                <c:pt idx="4">
                  <c:v>1561173.8599999999</c:v>
                </c:pt>
                <c:pt idx="5">
                  <c:v>758269.36100000015</c:v>
                </c:pt>
                <c:pt idx="6">
                  <c:v>974502.9600000002</c:v>
                </c:pt>
                <c:pt idx="7">
                  <c:v>1437599.503</c:v>
                </c:pt>
                <c:pt idx="8">
                  <c:v>538828.34000000008</c:v>
                </c:pt>
                <c:pt idx="9">
                  <c:v>151702.217</c:v>
                </c:pt>
                <c:pt idx="10">
                  <c:v>0</c:v>
                </c:pt>
                <c:pt idx="11">
                  <c:v>1236051.4360000002</c:v>
                </c:pt>
                <c:pt idx="12">
                  <c:v>1978695.4947586567</c:v>
                </c:pt>
                <c:pt idx="13">
                  <c:v>798333.42</c:v>
                </c:pt>
                <c:pt idx="14">
                  <c:v>990182.25900000008</c:v>
                </c:pt>
                <c:pt idx="15">
                  <c:v>1526921.7141</c:v>
                </c:pt>
                <c:pt idx="16">
                  <c:v>257829.7159999999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7059203.1160000004</c:v>
                </c:pt>
                <c:pt idx="1">
                  <c:v>3307198.9470000002</c:v>
                </c:pt>
                <c:pt idx="2">
                  <c:v>1598643.29</c:v>
                </c:pt>
                <c:pt idx="3">
                  <c:v>1143274.2219999998</c:v>
                </c:pt>
                <c:pt idx="4">
                  <c:v>1561373.24</c:v>
                </c:pt>
                <c:pt idx="5">
                  <c:v>781719.804</c:v>
                </c:pt>
                <c:pt idx="6">
                  <c:v>883629.92</c:v>
                </c:pt>
                <c:pt idx="7">
                  <c:v>788013.02399999998</c:v>
                </c:pt>
                <c:pt idx="8">
                  <c:v>515883.88814285712</c:v>
                </c:pt>
                <c:pt idx="9">
                  <c:v>240914.67099999997</c:v>
                </c:pt>
                <c:pt idx="10">
                  <c:v>0</c:v>
                </c:pt>
                <c:pt idx="11">
                  <c:v>1957037.1269999999</c:v>
                </c:pt>
                <c:pt idx="12">
                  <c:v>2079896.6313894559</c:v>
                </c:pt>
                <c:pt idx="13">
                  <c:v>1323763.1230000001</c:v>
                </c:pt>
                <c:pt idx="14">
                  <c:v>764002.39899999998</c:v>
                </c:pt>
                <c:pt idx="15">
                  <c:v>2066413.0950000002</c:v>
                </c:pt>
                <c:pt idx="16">
                  <c:v>348431.05199999997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'15-Graf03'!$E$56</c:f>
              <c:strCache>
                <c:ptCount val="1"/>
                <c:pt idx="0">
                  <c:v>Ene-Sep 2023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40000"/>
                    <a:lumOff val="60000"/>
                  </a:schemeClr>
                </a:gs>
                <a:gs pos="46000">
                  <a:schemeClr val="accent6">
                    <a:lumMod val="95000"/>
                    <a:lumOff val="5000"/>
                  </a:schemeClr>
                </a:gs>
                <a:gs pos="100000">
                  <a:schemeClr val="accent6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200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4-N</c:v>
                </c:pt>
                <c:pt idx="1">
                  <c:v>4-S</c:v>
                </c:pt>
                <c:pt idx="2">
                  <c:v>5-N</c:v>
                </c:pt>
                <c:pt idx="3">
                  <c:v>2-S</c:v>
                </c:pt>
                <c:pt idx="4">
                  <c:v>8 Oeste</c:v>
                </c:pt>
                <c:pt idx="5">
                  <c:v>6-S</c:v>
                </c:pt>
                <c:pt idx="6">
                  <c:v>PEMEX PTE</c:v>
                </c:pt>
                <c:pt idx="7">
                  <c:v>2-N</c:v>
                </c:pt>
                <c:pt idx="8">
                  <c:v>5-S</c:v>
                </c:pt>
                <c:pt idx="9">
                  <c:v>1-S</c:v>
                </c:pt>
                <c:pt idx="10">
                  <c:v>PEMEX OTE</c:v>
                </c:pt>
                <c:pt idx="11">
                  <c:v>9-</c:v>
                </c:pt>
                <c:pt idx="12">
                  <c:v>8 Este</c:v>
                </c:pt>
                <c:pt idx="13">
                  <c:v>7-E</c:v>
                </c:pt>
                <c:pt idx="14">
                  <c:v>6-N</c:v>
                </c:pt>
                <c:pt idx="15">
                  <c:v>1-N</c:v>
                </c:pt>
                <c:pt idx="16">
                  <c:v>7-S</c:v>
                </c:pt>
                <c:pt idx="17">
                  <c:v>CEMENTOS</c:v>
                </c:pt>
                <c:pt idx="18">
                  <c:v>4-E</c:v>
                </c:pt>
                <c:pt idx="19">
                  <c:v>16 PETRA-GRAMOSA</c:v>
                </c:pt>
                <c:pt idx="20">
                  <c:v>14  (ICAVE)</c:v>
                </c:pt>
                <c:pt idx="21">
                  <c:v>13 (ICAVE)</c:v>
                </c:pt>
                <c:pt idx="22">
                  <c:v>17 (OPEVER)</c:v>
                </c:pt>
                <c:pt idx="23">
                  <c:v>10 (ESJ-IENOVA)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88.659923519054587</c:v>
                </c:pt>
                <c:pt idx="1">
                  <c:v>88.096659377031585</c:v>
                </c:pt>
                <c:pt idx="2">
                  <c:v>87.34728978209391</c:v>
                </c:pt>
                <c:pt idx="3">
                  <c:v>86.10955071494088</c:v>
                </c:pt>
                <c:pt idx="4">
                  <c:v>84.961838742876168</c:v>
                </c:pt>
                <c:pt idx="5">
                  <c:v>84.713885096058789</c:v>
                </c:pt>
                <c:pt idx="6">
                  <c:v>83.644121223750929</c:v>
                </c:pt>
                <c:pt idx="7">
                  <c:v>83.113434815389581</c:v>
                </c:pt>
                <c:pt idx="8">
                  <c:v>82.24182466196072</c:v>
                </c:pt>
                <c:pt idx="9">
                  <c:v>82.142697132618096</c:v>
                </c:pt>
                <c:pt idx="10">
                  <c:v>79.647826349765424</c:v>
                </c:pt>
                <c:pt idx="11">
                  <c:v>79.092956090141172</c:v>
                </c:pt>
                <c:pt idx="12">
                  <c:v>77.589230007005824</c:v>
                </c:pt>
                <c:pt idx="13">
                  <c:v>74.993317498241225</c:v>
                </c:pt>
                <c:pt idx="14">
                  <c:v>71.9638710364205</c:v>
                </c:pt>
                <c:pt idx="15">
                  <c:v>58.414992929915215</c:v>
                </c:pt>
                <c:pt idx="16">
                  <c:v>51.362641867621548</c:v>
                </c:pt>
                <c:pt idx="17">
                  <c:v>35.386809422462242</c:v>
                </c:pt>
                <c:pt idx="18">
                  <c:v>25.90527615989032</c:v>
                </c:pt>
                <c:pt idx="19">
                  <c:v>80.946277835196341</c:v>
                </c:pt>
                <c:pt idx="20">
                  <c:v>71.060770203779811</c:v>
                </c:pt>
                <c:pt idx="21">
                  <c:v>66.421413838380559</c:v>
                </c:pt>
                <c:pt idx="22">
                  <c:v>63.666236416901761</c:v>
                </c:pt>
                <c:pt idx="23">
                  <c:v>48.610692121341316</c:v>
                </c:pt>
                <c:pt idx="24">
                  <c:v>72.337601871596789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'15-Graf03'!$D$56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solidFill>
                      <a:schemeClr val="accent6">
                        <a:lumMod val="20000"/>
                        <a:lumOff val="80000"/>
                      </a:schemeClr>
                    </a:solidFill>
                  </a:ln>
                  <a:effectLst/>
                  <a:scene3d>
                    <a:camera prst="orthographicFront"/>
                    <a:lightRig rig="threePt" dir="t">
                      <a:rot lat="0" lon="0" rev="1200000"/>
                    </a:lightRig>
                  </a:scene3d>
                  <a:sp3d prstMaterial="plastic">
                    <a:bevelT w="6350" h="63500"/>
                  </a:sp3d>
                </c:spPr>
                <c:invertIfNegative val="0"/>
                <c:dPt>
                  <c:idx val="22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softEdge">
                      <a:bevelT w="6350" h="63500"/>
                      <a:bevelB/>
                    </a:sp3d>
                  </c:spPr>
                  <c:extLst>
                    <c:ext xmlns:c16="http://schemas.microsoft.com/office/drawing/2014/chart" uri="{C3380CC4-5D6E-409C-BE32-E72D297353CC}">
                      <c16:uniqueId val="{00000003-E735-4A19-8679-6FB8DAC24459}"/>
                    </c:ext>
                  </c:extLst>
                </c:dPt>
                <c:dPt>
                  <c:idx val="23"/>
                  <c:invertIfNegative val="0"/>
                  <c:bubble3D val="0"/>
                  <c:spPr>
                    <a:solidFill>
                      <a:schemeClr val="tx2">
                        <a:lumMod val="60000"/>
                        <a:lumOff val="40000"/>
                        <a:alpha val="66000"/>
                      </a:schemeClr>
                    </a:solidFill>
                    <a:ln>
                      <a:solidFill>
                        <a:schemeClr val="accent6">
                          <a:lumMod val="20000"/>
                          <a:lumOff val="80000"/>
                        </a:schemeClr>
                      </a:solidFill>
                    </a:ln>
                    <a:effectLst/>
                    <a:scene3d>
                      <a:camera prst="orthographicFront"/>
                      <a:lightRig rig="threePt" dir="t">
                        <a:rot lat="0" lon="0" rev="1200000"/>
                      </a:lightRig>
                    </a:scene3d>
                    <a:sp3d prstMaterial="plastic">
                      <a:bevelT w="6350" h="63500"/>
                    </a:sp3d>
                  </c:spPr>
                  <c:extLst>
                    <c:ext xmlns:c16="http://schemas.microsoft.com/office/drawing/2014/chart" uri="{C3380CC4-5D6E-409C-BE32-E72D297353CC}">
                      <c16:uniqueId val="{00000007-CBD4-4EE2-8718-FDA41B06F726}"/>
                    </c:ext>
                  </c:extLst>
                </c:dPt>
                <c:dPt>
                  <c:idx val="2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2-7BD0-4670-AAC1-8A86F8BC2681}"/>
                    </c:ext>
                  </c:extLst>
                </c:dPt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/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'15-Graf03'!$C$57:$C$81</c15:sqref>
                        </c15:formulaRef>
                      </c:ext>
                    </c:extLst>
                    <c:strCache>
                      <c:ptCount val="25"/>
                      <c:pt idx="0">
                        <c:v>4-N</c:v>
                      </c:pt>
                      <c:pt idx="1">
                        <c:v>4-S</c:v>
                      </c:pt>
                      <c:pt idx="2">
                        <c:v>5-N</c:v>
                      </c:pt>
                      <c:pt idx="3">
                        <c:v>2-S</c:v>
                      </c:pt>
                      <c:pt idx="4">
                        <c:v>8 Oeste</c:v>
                      </c:pt>
                      <c:pt idx="5">
                        <c:v>6-S</c:v>
                      </c:pt>
                      <c:pt idx="6">
                        <c:v>PEMEX PTE</c:v>
                      </c:pt>
                      <c:pt idx="7">
                        <c:v>2-N</c:v>
                      </c:pt>
                      <c:pt idx="8">
                        <c:v>5-S</c:v>
                      </c:pt>
                      <c:pt idx="9">
                        <c:v>1-S</c:v>
                      </c:pt>
                      <c:pt idx="10">
                        <c:v>PEMEX OTE</c:v>
                      </c:pt>
                      <c:pt idx="11">
                        <c:v>9-</c:v>
                      </c:pt>
                      <c:pt idx="12">
                        <c:v>8 Este</c:v>
                      </c:pt>
                      <c:pt idx="13">
                        <c:v>7-E</c:v>
                      </c:pt>
                      <c:pt idx="14">
                        <c:v>6-N</c:v>
                      </c:pt>
                      <c:pt idx="15">
                        <c:v>1-N</c:v>
                      </c:pt>
                      <c:pt idx="16">
                        <c:v>7-S</c:v>
                      </c:pt>
                      <c:pt idx="17">
                        <c:v>CEMENTOS</c:v>
                      </c:pt>
                      <c:pt idx="18">
                        <c:v>4-E</c:v>
                      </c:pt>
                      <c:pt idx="19">
                        <c:v>16 PETRA-GRAMOSA</c:v>
                      </c:pt>
                      <c:pt idx="20">
                        <c:v>14  (ICAVE)</c:v>
                      </c:pt>
                      <c:pt idx="21">
                        <c:v>13 (ICAVE)</c:v>
                      </c:pt>
                      <c:pt idx="22">
                        <c:v>17 (OPEVER)</c:v>
                      </c:pt>
                      <c:pt idx="23">
                        <c:v>10 (ESJ-IENOVA)</c:v>
                      </c:pt>
                      <c:pt idx="24">
                        <c:v>promedio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'15-Graf03'!$D$57:$D$81</c15:sqref>
                        </c15:formulaRef>
                      </c:ext>
                    </c:extLst>
                    <c:numCache>
                      <c:formatCode>#,##0.0</c:formatCode>
                      <c:ptCount val="2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652-4709-BC88-5885C395F63F}"/>
                  </c:ext>
                </c:extLst>
              </c15:ser>
            </c15:filteredBarSeries>
          </c:ext>
        </c:extLst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2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3200"/>
                </a:pPr>
                <a:r>
                  <a:rPr lang="en-US" sz="32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30991.083333333332</c:v>
                </c:pt>
                <c:pt idx="1">
                  <c:v>17583.099999999999</c:v>
                </c:pt>
                <c:pt idx="2">
                  <c:v>1385.2166666666667</c:v>
                </c:pt>
                <c:pt idx="3">
                  <c:v>11818.833333334138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49959.4</c:v>
                </c:pt>
                <c:pt idx="1">
                  <c:v>11818.833333334138</c:v>
                </c:pt>
                <c:pt idx="2">
                  <c:v>8870.7155555634527</c:v>
                </c:pt>
                <c:pt idx="3">
                  <c:v>123467.6888888781</c:v>
                </c:pt>
                <c:pt idx="4">
                  <c:v>6657.0299999999907</c:v>
                </c:pt>
                <c:pt idx="5">
                  <c:v>8133.0908333334373</c:v>
                </c:pt>
                <c:pt idx="6">
                  <c:v>3225.4333333327563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2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2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1</xdr:row>
      <xdr:rowOff>1</xdr:rowOff>
    </xdr:from>
    <xdr:to>
      <xdr:col>8</xdr:col>
      <xdr:colOff>976314</xdr:colOff>
      <xdr:row>54</xdr:row>
      <xdr:rowOff>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9"/>
          <a:ext cx="18573750" cy="13525500"/>
        </a:xfrm>
        <a:prstGeom prst="rect">
          <a:avLst/>
        </a:prstGeom>
      </xdr:spPr>
    </xdr:pic>
    <xdr:clientData/>
  </xdr:twoCellAnchor>
  <xdr:twoCellAnchor>
    <xdr:from>
      <xdr:col>1</xdr:col>
      <xdr:colOff>1857375</xdr:colOff>
      <xdr:row>20</xdr:row>
      <xdr:rowOff>201118</xdr:rowOff>
    </xdr:from>
    <xdr:to>
      <xdr:col>7</xdr:col>
      <xdr:colOff>261937</xdr:colOff>
      <xdr:row>24</xdr:row>
      <xdr:rowOff>232718</xdr:rowOff>
    </xdr:to>
    <xdr:sp macro="" textlink="">
      <xdr:nvSpPr>
        <xdr:cNvPr id="5" name="Rectangle 27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762625" y="5749431"/>
          <a:ext cx="10668000" cy="9364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txBody>
        <a:bodyPr wrap="square" anchor="ctr">
          <a:spAutoFit/>
          <a:scene3d>
            <a:camera prst="orthographicFront"/>
            <a:lightRig rig="threePt" dir="t"/>
          </a:scene3d>
          <a:sp3d extrusionH="57150">
            <a:bevelT w="50800" h="38100" prst="riblet"/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_tradnl" sz="5400" b="1" kern="0" spc="300">
              <a:ln w="1905"/>
              <a:solidFill>
                <a:srgbClr val="D4C19C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Montserrat" panose="00000500000000000000" pitchFamily="50" charset="0"/>
            </a:rPr>
            <a:t>Puerto de Veracruz</a:t>
          </a:r>
        </a:p>
      </xdr:txBody>
    </xdr:sp>
    <xdr:clientData/>
  </xdr:twoCellAnchor>
  <xdr:twoCellAnchor>
    <xdr:from>
      <xdr:col>1</xdr:col>
      <xdr:colOff>1952624</xdr:colOff>
      <xdr:row>26</xdr:row>
      <xdr:rowOff>144195</xdr:rowOff>
    </xdr:from>
    <xdr:to>
      <xdr:col>8</xdr:col>
      <xdr:colOff>380999</xdr:colOff>
      <xdr:row>30</xdr:row>
      <xdr:rowOff>284430</xdr:rowOff>
    </xdr:to>
    <xdr:sp macro="" textlink="">
      <xdr:nvSpPr>
        <xdr:cNvPr id="6" name="Rectangle 27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857874" y="7168883"/>
          <a:ext cx="12168188" cy="10927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8100000" algn="tr" rotWithShape="0">
            <a:schemeClr val="bg1">
              <a:lumMod val="50000"/>
              <a:alpha val="40000"/>
            </a:schemeClr>
          </a:outerShdw>
        </a:effectLst>
      </xdr:spPr>
      <xdr:txBody>
        <a:bodyPr wrap="square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_tradnl" sz="3200" b="1" cap="small">
              <a:ln/>
              <a:solidFill>
                <a:srgbClr val="D4C19C"/>
              </a:solidFill>
              <a:latin typeface="Montserrat" panose="00000500000000000000" pitchFamily="50" charset="0"/>
            </a:rPr>
            <a:t>Datos estadísticos del movimiento de carga y buques</a:t>
          </a:r>
        </a:p>
        <a:p>
          <a:r>
            <a:rPr lang="es-ES_tradnl" sz="3200" b="1" cap="small">
              <a:ln/>
              <a:solidFill>
                <a:srgbClr val="D4C19C"/>
              </a:solidFill>
              <a:latin typeface="Montserrat" panose="00000500000000000000" pitchFamily="50" charset="0"/>
            </a:rPr>
            <a:t>ENERO-SEPTIEMBRE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4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4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4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5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5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5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905492</xdr:colOff>
      <xdr:row>1</xdr:row>
      <xdr:rowOff>216478</xdr:rowOff>
    </xdr:from>
    <xdr:to>
      <xdr:col>12</xdr:col>
      <xdr:colOff>1139289</xdr:colOff>
      <xdr:row>5</xdr:row>
      <xdr:rowOff>275461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7447" y="285751"/>
          <a:ext cx="1238251" cy="10980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14127"/>
          <a:ext cx="2251298" cy="8912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905492</xdr:colOff>
      <xdr:row>1</xdr:row>
      <xdr:rowOff>216478</xdr:rowOff>
    </xdr:from>
    <xdr:to>
      <xdr:col>12</xdr:col>
      <xdr:colOff>1139289</xdr:colOff>
      <xdr:row>5</xdr:row>
      <xdr:rowOff>275461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767" y="292678"/>
          <a:ext cx="1243447" cy="10781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F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F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F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3.0%</a:t>
          </a:fld>
          <a:endParaRPr lang="en-US" sz="2000" b="0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1.2%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-20.3%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5.7%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16.1%</a:t>
          </a:fld>
          <a:endParaRPr lang="en-US" sz="24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16.1%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759,487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-6.1%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SpPr>
          <a:spLocks noChangeArrowheads="1"/>
        </xdr:cNvSpPr>
      </xdr:nvSpPr>
      <xdr:spPr bwMode="auto">
        <a:xfrm>
          <a:off x="5205002" y="6909026"/>
          <a:ext cx="360965" cy="665018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3349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Arrowheads="1"/>
        </xdr:cNvSpPr>
      </xdr:nvSpPr>
      <xdr:spPr bwMode="auto">
        <a:xfrm>
          <a:off x="9072962" y="3518940"/>
          <a:ext cx="341915" cy="65759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Arrowheads="1"/>
        </xdr:cNvSpPr>
      </xdr:nvSpPr>
      <xdr:spPr bwMode="auto">
        <a:xfrm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4.5%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>
          <a:spLocks noChangeArrowheads="1"/>
        </xdr:cNvSpPr>
      </xdr:nvSpPr>
      <xdr:spPr bwMode="auto">
        <a:xfrm rot="10800000"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>
          <a:spLocks noChangeArrowheads="1"/>
        </xdr:cNvSpPr>
      </xdr:nvSpPr>
      <xdr:spPr bwMode="auto">
        <a:xfrm>
          <a:off x="5540053" y="4019932"/>
          <a:ext cx="339441" cy="665018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10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10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10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10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10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10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10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10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10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10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11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11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  <xdr:twoCellAnchor>
    <xdr:from>
      <xdr:col>2</xdr:col>
      <xdr:colOff>313770</xdr:colOff>
      <xdr:row>41</xdr:row>
      <xdr:rowOff>100856</xdr:rowOff>
    </xdr:from>
    <xdr:to>
      <xdr:col>5</xdr:col>
      <xdr:colOff>1602444</xdr:colOff>
      <xdr:row>46</xdr:row>
      <xdr:rowOff>28014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 rot="16200000">
          <a:off x="3840822" y="4429127"/>
          <a:ext cx="711570" cy="554691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1669676</xdr:colOff>
      <xdr:row>41</xdr:row>
      <xdr:rowOff>129990</xdr:rowOff>
    </xdr:from>
    <xdr:to>
      <xdr:col>7</xdr:col>
      <xdr:colOff>224118</xdr:colOff>
      <xdr:row>46</xdr:row>
      <xdr:rowOff>11206</xdr:rowOff>
    </xdr:to>
    <xdr:sp macro="" textlink="">
      <xdr:nvSpPr>
        <xdr:cNvPr id="7" name="Abrir llav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 rot="16200000">
          <a:off x="7483289" y="6429936"/>
          <a:ext cx="665628" cy="1557618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1176623</xdr:colOff>
      <xdr:row>46</xdr:row>
      <xdr:rowOff>100853</xdr:rowOff>
    </xdr:from>
    <xdr:to>
      <xdr:col>4</xdr:col>
      <xdr:colOff>1535211</xdr:colOff>
      <xdr:row>47</xdr:row>
      <xdr:rowOff>145677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3339358" y="7631206"/>
          <a:ext cx="1736912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 Medium" panose="00000600000000000000" pitchFamily="2" charset="0"/>
            </a:rPr>
            <a:t>BAHÍA SUR</a:t>
          </a:r>
        </a:p>
      </xdr:txBody>
    </xdr:sp>
    <xdr:clientData/>
  </xdr:twoCellAnchor>
  <xdr:twoCellAnchor>
    <xdr:from>
      <xdr:col>5</xdr:col>
      <xdr:colOff>1676411</xdr:colOff>
      <xdr:row>46</xdr:row>
      <xdr:rowOff>107575</xdr:rowOff>
    </xdr:from>
    <xdr:to>
      <xdr:col>7</xdr:col>
      <xdr:colOff>410147</xdr:colOff>
      <xdr:row>47</xdr:row>
      <xdr:rowOff>152399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7044029" y="7637928"/>
          <a:ext cx="1736912" cy="201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ontserrat Medium" panose="00000600000000000000" pitchFamily="2" charset="0"/>
            </a:rPr>
            <a:t>BAHÍA NORTE</a:t>
          </a:r>
        </a:p>
      </xdr:txBody>
    </xdr: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almacenes/Documentos/DE%20MI%20HP/ESTADISTICA_SALAZAR/DATOS_2023/DATA_2023/CONCENTRADO%20REMOLCADOR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REROS HOJAS"/>
      <sheetName val="REM_ENE-2023"/>
      <sheetName val="REM_FEB-2023"/>
      <sheetName val="REM_MAR-2023"/>
      <sheetName val="REM_ABR-2023"/>
      <sheetName val="REM_MAY-2023"/>
      <sheetName val="REM_JUN-2023"/>
      <sheetName val="REM_JUL-2023"/>
      <sheetName val="REM_AGO-2023"/>
      <sheetName val="REM_SEP-2023"/>
      <sheetName val="REM_OCT-2023"/>
      <sheetName val="REM_NOV-2023"/>
      <sheetName val="REM_DIC-2023"/>
      <sheetName val="REM_ACU-ENE-2023"/>
      <sheetName val="REM_ACU-FEB-2023"/>
      <sheetName val="REM_ACU-MAR-2023"/>
      <sheetName val="REM_ACU-ABR-2023"/>
      <sheetName val="REM_ACU-MAY-2023"/>
      <sheetName val="REM_ACU-JUN-2023"/>
      <sheetName val="REM_ACU-JUL-2023"/>
      <sheetName val="REM_ACU-AGO-2023"/>
      <sheetName val="REM_ACU-SEP-2023"/>
      <sheetName val="REM_ACU-OCT-2023"/>
      <sheetName val="REM_ACU-NOV-2023"/>
      <sheetName val="REM_ACU-DIC-2023"/>
      <sheetName val="ACU-ENE-2023"/>
      <sheetName val="ACU-FEB-2023"/>
      <sheetName val="ACU-MAR-2023"/>
      <sheetName val="ACU-ABR-2023"/>
      <sheetName val="ACU-MAY-2023"/>
      <sheetName val="ACU-JUN-2023"/>
      <sheetName val="ACU-JUL-2023"/>
      <sheetName val="ACU-AGO-2023"/>
      <sheetName val="ACU-SEP-2023"/>
      <sheetName val="ACU-OCT-2023"/>
      <sheetName val="ACU-NOV-2023"/>
      <sheetName val="ACU-DIC-2023"/>
      <sheetName val="1ER TRIMESTRE"/>
      <sheetName val="2do TRIMESTRE"/>
      <sheetName val="3er TRIMESTRE"/>
      <sheetName val="4to TRIMEST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6">
          <cell r="C46" t="str">
            <v>DON CARLOS</v>
          </cell>
        </row>
      </sheetData>
      <sheetData sheetId="33">
        <row r="46">
          <cell r="C46" t="str">
            <v>DON CARLOS</v>
          </cell>
          <cell r="D46">
            <v>154</v>
          </cell>
          <cell r="E46">
            <v>26</v>
          </cell>
          <cell r="F46">
            <v>235</v>
          </cell>
          <cell r="G46">
            <v>0</v>
          </cell>
          <cell r="H46">
            <v>0</v>
          </cell>
        </row>
        <row r="47">
          <cell r="C47" t="str">
            <v>TOMY</v>
          </cell>
          <cell r="D47">
            <v>556</v>
          </cell>
          <cell r="E47">
            <v>29</v>
          </cell>
          <cell r="F47">
            <v>550</v>
          </cell>
          <cell r="G47">
            <v>1</v>
          </cell>
          <cell r="H47">
            <v>2</v>
          </cell>
        </row>
        <row r="48">
          <cell r="C48" t="str">
            <v>JESUS</v>
          </cell>
          <cell r="D48">
            <v>788</v>
          </cell>
          <cell r="E48">
            <v>36</v>
          </cell>
          <cell r="F48">
            <v>754</v>
          </cell>
          <cell r="G48">
            <v>0</v>
          </cell>
          <cell r="H48">
            <v>0</v>
          </cell>
        </row>
        <row r="49">
          <cell r="C49" t="str">
            <v>SAAM MAYA</v>
          </cell>
          <cell r="D49">
            <v>74</v>
          </cell>
          <cell r="E49">
            <v>1</v>
          </cell>
          <cell r="F49">
            <v>72</v>
          </cell>
          <cell r="G49">
            <v>0</v>
          </cell>
          <cell r="H49">
            <v>0</v>
          </cell>
        </row>
        <row r="51">
          <cell r="C51" t="str">
            <v>SAAM RARAMURI</v>
          </cell>
          <cell r="D51">
            <v>926</v>
          </cell>
          <cell r="E51">
            <v>15</v>
          </cell>
          <cell r="F51">
            <v>910</v>
          </cell>
          <cell r="G51">
            <v>3</v>
          </cell>
          <cell r="H51">
            <v>3</v>
          </cell>
        </row>
        <row r="52">
          <cell r="C52" t="str">
            <v>SAAM ZAPOTECA</v>
          </cell>
          <cell r="D52">
            <v>769</v>
          </cell>
          <cell r="E52">
            <v>35</v>
          </cell>
          <cell r="F52">
            <v>716</v>
          </cell>
          <cell r="G52">
            <v>0</v>
          </cell>
          <cell r="H52">
            <v>1</v>
          </cell>
        </row>
        <row r="53">
          <cell r="C53" t="str">
            <v>SAAM AZTECA</v>
          </cell>
          <cell r="D53">
            <v>63</v>
          </cell>
          <cell r="E53">
            <v>0</v>
          </cell>
          <cell r="F53">
            <v>67</v>
          </cell>
          <cell r="G53">
            <v>0</v>
          </cell>
          <cell r="H53">
            <v>1</v>
          </cell>
        </row>
        <row r="54">
          <cell r="C54" t="str">
            <v>SAAM HUASTECA</v>
          </cell>
          <cell r="D54">
            <v>655</v>
          </cell>
          <cell r="E54">
            <v>6</v>
          </cell>
          <cell r="F54">
            <v>631</v>
          </cell>
          <cell r="G54">
            <v>2</v>
          </cell>
          <cell r="H54">
            <v>1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/>
          <cell r="D58"/>
          <cell r="E58"/>
          <cell r="F58"/>
          <cell r="G58"/>
          <cell r="H58"/>
        </row>
        <row r="59">
          <cell r="C59"/>
          <cell r="D59"/>
          <cell r="E59"/>
          <cell r="F59"/>
          <cell r="G59"/>
          <cell r="H59"/>
        </row>
      </sheetData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86" dataDxfId="685" tableBorderDxfId="684">
  <tableColumns count="16">
    <tableColumn id="1" xr3:uid="{C5DAB2AB-AE1F-4F04-96B7-4385D113350C}" name="IMPORTACIÓN" headerRowDxfId="683" dataDxfId="682"/>
    <tableColumn id="2" xr3:uid="{2494E762-B680-49E4-A545-DBB715912ED5}" name="Columna1" headerRowDxfId="681" dataDxfId="680"/>
    <tableColumn id="3" xr3:uid="{1EBD961E-34A5-4064-B369-15AA8E749AFB}" name="Columna2" headerRowDxfId="679" dataDxfId="678"/>
    <tableColumn id="4" xr3:uid="{A5AE2EB0-14B2-4572-AC91-0C5E92FCD721}" name="Columna3" headerRowDxfId="677" dataDxfId="676" dataCellStyle="Normal 2 2"/>
    <tableColumn id="5" xr3:uid="{2481FDD6-C7FA-4FAD-9914-4D3666E99542}" name="Columna4" headerRowDxfId="675" dataDxfId="674"/>
    <tableColumn id="6" xr3:uid="{CF39919C-EB6F-4BF1-A74B-8BD6D80755F8}" name="Columna5" headerRowDxfId="673" dataDxfId="672"/>
    <tableColumn id="7" xr3:uid="{20CC1173-37AD-4492-B390-E04F9BEC554B}" name="Columna6" headerRowDxfId="671" dataDxfId="670"/>
    <tableColumn id="8" xr3:uid="{02DB51F4-15E2-42BA-8B65-746E9965FB5B}" name="Columna7" headerRowDxfId="669" dataDxfId="668"/>
    <tableColumn id="9" xr3:uid="{35222A66-8A3F-4E55-9A8F-D3EFA9E72354}" name="Columna8" headerRowDxfId="667" dataDxfId="666"/>
    <tableColumn id="10" xr3:uid="{98BC3AED-CDCD-4670-861D-6ABD148F5E8C}" name="Columna9" headerRowDxfId="665" dataDxfId="664"/>
    <tableColumn id="11" xr3:uid="{03636075-797A-498B-889B-5BA11CF340CB}" name="Columna10" headerRowDxfId="663" dataDxfId="662"/>
    <tableColumn id="12" xr3:uid="{2915F30D-8A66-4A61-BE60-0CAEBDB8F242}" name="Columna11" headerRowDxfId="661" dataDxfId="660"/>
    <tableColumn id="13" xr3:uid="{C013D6B0-9A5C-49EB-BB63-2A12F62234FA}" name="Columna12" headerRowDxfId="659" dataDxfId="658"/>
    <tableColumn id="14" xr3:uid="{EF09BCB1-62F6-48D3-B4CC-F278CF20DA14}" name="Columna13" headerRowDxfId="657" dataDxfId="656"/>
    <tableColumn id="15" xr3:uid="{9513E6EF-B74C-4DE9-873A-230529BD4ABF}" name="Columna14" headerRowDxfId="655" dataDxfId="654"/>
    <tableColumn id="16" xr3:uid="{7436BFED-B7AF-41FC-8288-D15A07896CCD}" name="Columna15" headerRowDxfId="653" dataDxfId="652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651" dataDxfId="650" tableBorderDxfId="649">
  <tableColumns count="16">
    <tableColumn id="1" xr3:uid="{EDA70F6B-D15C-4001-B3A3-60676C2A6AC6}" name="Columna1" headerRowDxfId="648" dataDxfId="647"/>
    <tableColumn id="2" xr3:uid="{9AAB306C-F9D9-4120-ABEC-EC230323EA9F}" name="Columna2" headerRowDxfId="646" dataDxfId="645"/>
    <tableColumn id="3" xr3:uid="{1A88A49B-F9D6-495E-878D-90B6A1C055AD}" name="Columna3" headerRowDxfId="644" dataDxfId="643"/>
    <tableColumn id="4" xr3:uid="{3A24BC55-95B5-4C5D-94F7-E2DE378D2909}" name="Columna4" headerRowDxfId="642" dataDxfId="641"/>
    <tableColumn id="5" xr3:uid="{8D6BC16B-0118-4E2F-A9FE-B83D587CF32E}" name="Columna5" headerRowDxfId="640" dataDxfId="639"/>
    <tableColumn id="6" xr3:uid="{00802D46-2A1A-4BD5-A33D-DB3845E0918B}" name="Columna6" headerRowDxfId="638" dataDxfId="637"/>
    <tableColumn id="7" xr3:uid="{D55D9D7E-0789-4EF1-964D-B12AC39484CE}" name="Columna7" headerRowDxfId="636" dataDxfId="635"/>
    <tableColumn id="8" xr3:uid="{65C51DEA-4B4D-49BC-B628-ECC55D64FE9A}" name="Columna8" headerRowDxfId="634" dataDxfId="633"/>
    <tableColumn id="9" xr3:uid="{EA0313C1-CA60-41BD-814B-8A855ABCEE13}" name="Columna9" headerRowDxfId="632" dataDxfId="631"/>
    <tableColumn id="10" xr3:uid="{5BF0FD45-B1A6-4C69-9745-AEEE7CED1CEF}" name="Columna10" headerRowDxfId="630" dataDxfId="629"/>
    <tableColumn id="11" xr3:uid="{6CE778E6-C5B1-47C5-A735-38372DC6882B}" name="Columna11" headerRowDxfId="628" dataDxfId="627" dataCellStyle="Normal 2"/>
    <tableColumn id="12" xr3:uid="{EBF4DDDB-D269-4181-BD45-DF4DA3F46232}" name="Columna12" headerRowDxfId="626" dataDxfId="625"/>
    <tableColumn id="13" xr3:uid="{18C57C4F-022C-41D6-B482-3AFE2F08FAE1}" name="Columna13" headerRowDxfId="624" dataDxfId="623"/>
    <tableColumn id="14" xr3:uid="{1E10449D-8A1F-434A-ACCD-DA0ED0AFDBC1}" name="Columna14" headerRowDxfId="622" dataDxfId="621"/>
    <tableColumn id="15" xr3:uid="{F3A97A0C-84F8-4353-9041-E2ED84CDA335}" name="Columna15" headerRowDxfId="620" dataDxfId="619"/>
    <tableColumn id="16" xr3:uid="{23469717-FA37-4A06-A561-FB72D2DFF8FC}" name="Columna16" headerRowDxfId="618" dataDxfId="617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616" dataDxfId="615" tableBorderDxfId="614">
  <tableColumns count="16">
    <tableColumn id="1" xr3:uid="{A30CE8E8-E557-408F-8F66-AA972B2632DD}" name="IMPORTACIÓN" headerRowDxfId="613" dataDxfId="612"/>
    <tableColumn id="2" xr3:uid="{8000E639-A35E-4597-B6BB-07D7C4D51031}" name="Columna1" headerRowDxfId="611" dataDxfId="610"/>
    <tableColumn id="3" xr3:uid="{FA3413F8-C448-4E15-B813-EA1EC49ADD30}" name="Columna2" headerRowDxfId="609" dataDxfId="608"/>
    <tableColumn id="4" xr3:uid="{6D0C7365-1DDD-4868-AAD1-E1B7B4080DC0}" name="Columna3" headerRowDxfId="607" dataDxfId="606"/>
    <tableColumn id="5" xr3:uid="{8645252E-268C-4733-B75B-5DA48E31E012}" name="Columna4" headerRowDxfId="605" dataDxfId="604"/>
    <tableColumn id="6" xr3:uid="{252F1914-CFBE-4DE6-A114-5E675C8332FA}" name="Columna5" headerRowDxfId="603" dataDxfId="602"/>
    <tableColumn id="7" xr3:uid="{D7AB1DA2-9F0F-45DE-A143-8A78206F72F4}" name="Columna6" headerRowDxfId="601" dataDxfId="600"/>
    <tableColumn id="8" xr3:uid="{F4AD4CCA-DFF2-47EC-A394-69AC53E85654}" name="Columna7" headerRowDxfId="599" dataDxfId="598"/>
    <tableColumn id="9" xr3:uid="{DBCEF34B-4A98-41C6-9D95-4814E45C01F0}" name="Columna8" headerRowDxfId="597" dataDxfId="596"/>
    <tableColumn id="10" xr3:uid="{675EE3F0-50E7-4C46-A770-C77A3340DC5E}" name="Columna9" headerRowDxfId="595" dataDxfId="594"/>
    <tableColumn id="11" xr3:uid="{5790B890-1363-4176-A8F4-EBC83262D613}" name="Columna10" headerRowDxfId="593" dataDxfId="592"/>
    <tableColumn id="12" xr3:uid="{35A2EC75-7A23-41BD-AC44-1D6A5175515B}" name="Columna11" headerRowDxfId="591" dataDxfId="590"/>
    <tableColumn id="13" xr3:uid="{C6BF8E6F-22D9-4AB0-B883-2437287D8477}" name="Columna12" headerRowDxfId="589" dataDxfId="588"/>
    <tableColumn id="14" xr3:uid="{D6EF16BD-4C45-42EE-87A0-ED2CFEFC277E}" name="Columna13" headerRowDxfId="587" dataDxfId="586"/>
    <tableColumn id="15" xr3:uid="{2979FC35-4486-4567-95BA-F1DF8B41F045}" name="Columna14" headerRowDxfId="585" dataDxfId="584"/>
    <tableColumn id="16" xr3:uid="{188089AC-A114-418E-BD21-0C06B026A082}" name="Columna15" headerRowDxfId="583" dataDxfId="582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81" dataDxfId="580" tableBorderDxfId="579">
  <tableColumns count="16">
    <tableColumn id="1" xr3:uid="{A799B861-7E44-46A6-9713-6FC69DB91706}" name="IMPORTACIÓN" headerRowDxfId="578" dataDxfId="577"/>
    <tableColumn id="2" xr3:uid="{430660E6-E221-406B-B3F6-BDBCF9C75002}" name="Columna1" headerRowDxfId="576" dataDxfId="575"/>
    <tableColumn id="3" xr3:uid="{0FCF7C76-D14D-4CC6-BD0A-2EC1100E0F31}" name="Columna2" headerRowDxfId="574" dataDxfId="573"/>
    <tableColumn id="4" xr3:uid="{C2A0506F-42CA-4D40-882B-D3DD461507D3}" name="Columna3" headerRowDxfId="572" dataDxfId="571"/>
    <tableColumn id="5" xr3:uid="{27536430-982E-4E0F-8370-D56A798579C5}" name="Columna4" headerRowDxfId="570" dataDxfId="569"/>
    <tableColumn id="6" xr3:uid="{CAA72F02-42F6-4FE0-8C39-955483FF142B}" name="Columna5" headerRowDxfId="568" dataDxfId="567"/>
    <tableColumn id="7" xr3:uid="{54C89021-FE16-4AFB-9A4B-63A44D2D2B6F}" name="Columna6" headerRowDxfId="566" dataDxfId="565"/>
    <tableColumn id="8" xr3:uid="{FE2AEDEE-14BA-4036-8AE2-4D282739B322}" name="Columna7" headerRowDxfId="564" dataDxfId="563"/>
    <tableColumn id="9" xr3:uid="{A3F421CE-F8DA-40DE-841B-C6877D6F1F0C}" name="Columna8" headerRowDxfId="562" dataDxfId="561"/>
    <tableColumn id="10" xr3:uid="{27676D73-A3C1-459D-A393-B014B97E9B80}" name="Columna9" headerRowDxfId="560" dataDxfId="559"/>
    <tableColumn id="11" xr3:uid="{F3300B2E-C575-4344-A691-B0FAFDDA86DC}" name="Columna10" headerRowDxfId="558" dataDxfId="557"/>
    <tableColumn id="12" xr3:uid="{3F074D0F-0598-4571-AE8E-EEB266B7D02C}" name="Columna11" headerRowDxfId="556" dataDxfId="555"/>
    <tableColumn id="13" xr3:uid="{AF32BD74-600F-4126-80C1-E47D0F92C69C}" name="Columna12" headerRowDxfId="554" dataDxfId="553"/>
    <tableColumn id="14" xr3:uid="{930448C0-FBDB-4175-89A9-6A2EC7319271}" name="Columna13" headerRowDxfId="552" dataDxfId="551"/>
    <tableColumn id="15" xr3:uid="{C0D0ED7D-7EBE-4B9D-8032-72FA4D61AC9D}" name="Columna14" headerRowDxfId="550" dataDxfId="549"/>
    <tableColumn id="16" xr3:uid="{DD152C53-4ED8-4534-96EF-76E45327CE80}" name="Columna15" headerRowDxfId="548" dataDxfId="547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546" dataDxfId="545" tableBorderDxfId="544">
  <tableColumns count="16">
    <tableColumn id="1" xr3:uid="{919564CC-8D8B-4F05-9506-BF6C2C3F7044}" name="IMPORTACIÓN" headerRowDxfId="543" dataDxfId="542"/>
    <tableColumn id="2" xr3:uid="{7782A2B8-AB91-4717-9316-2C582B64D53B}" name="Columna1" headerRowDxfId="541" dataDxfId="540"/>
    <tableColumn id="3" xr3:uid="{F4698BD1-0091-4566-85A2-CED8BE85BBEE}" name="Columna2" headerRowDxfId="539" dataDxfId="538"/>
    <tableColumn id="4" xr3:uid="{E4E0C80B-AA32-4B6F-9C52-96965CD5B196}" name="Columna3" headerRowDxfId="537" dataDxfId="536"/>
    <tableColumn id="5" xr3:uid="{90D7B88A-1B7F-438C-B097-A8F164AAFBEA}" name="Columna4" headerRowDxfId="535" dataDxfId="534"/>
    <tableColumn id="6" xr3:uid="{EBF59F4A-1AD0-4C21-9ADA-FDF69931D201}" name="Columna5" headerRowDxfId="533" dataDxfId="532"/>
    <tableColumn id="7" xr3:uid="{104F262B-FB00-4ADE-8F9E-5665C207C231}" name="Columna6" headerRowDxfId="531" dataDxfId="530"/>
    <tableColumn id="8" xr3:uid="{EF2740BD-D074-44F7-93AC-AF703BF42C5A}" name="Columna7" headerRowDxfId="529" dataDxfId="528"/>
    <tableColumn id="9" xr3:uid="{1C11FF30-9262-4E74-8B1E-98F07723DF1A}" name="Columna8" headerRowDxfId="527" dataDxfId="526"/>
    <tableColumn id="10" xr3:uid="{34C58499-7A94-4CBE-BE6E-429F26F0528C}" name="Columna9" headerRowDxfId="525" dataDxfId="524"/>
    <tableColumn id="11" xr3:uid="{43781E77-D32B-431C-ACF3-2C34CC79B430}" name="Columna10" headerRowDxfId="523" dataDxfId="522"/>
    <tableColumn id="12" xr3:uid="{EB1167DF-DB03-4453-B569-24A119A9BAC6}" name="Columna11" headerRowDxfId="521" dataDxfId="520"/>
    <tableColumn id="13" xr3:uid="{F2840F2A-71C4-4D15-85C6-38524401369F}" name="Columna12" headerRowDxfId="519" dataDxfId="518"/>
    <tableColumn id="14" xr3:uid="{817204B7-9153-492B-B962-8F46991FE0CC}" name="Columna13" headerRowDxfId="517" dataDxfId="516"/>
    <tableColumn id="15" xr3:uid="{18AC4706-1B2B-4BE3-882E-0E11AEFB1B8A}" name="Columna14" headerRowDxfId="515" dataDxfId="514"/>
    <tableColumn id="16" xr3:uid="{7C62D518-E70B-4DE3-A8E6-882DA5621BA8}" name="Columna15" headerRowDxfId="513" dataDxfId="512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9" dataDxfId="17" headerRowBorderDxfId="18" tableBorderDxfId="16" totalsRowBorderDxfId="15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4"/>
    <tableColumn id="2" xr3:uid="{00000000-0010-0000-0000-000002000000}" name="BUQUES" dataDxfId="13" dataCellStyle="Normal_06-Graficas_0609"/>
    <tableColumn id="3" xr3:uid="{00000000-0010-0000-0000-000003000000}" name="BUQUES_" dataDxfId="12" dataCellStyle="Normal_06-Graficas_0609"/>
    <tableColumn id="4" xr3:uid="{00000000-0010-0000-0000-000004000000}" name="%" dataDxfId="11" dataCellStyle="Normal_06-Graficas_0609"/>
    <tableColumn id="5" xr3:uid="{00000000-0010-0000-0000-000005000000}" name="TONELADAS" dataDxfId="10" dataCellStyle="Normal_06-Graficas_0609"/>
    <tableColumn id="6" xr3:uid="{00000000-0010-0000-0000-000006000000}" name="TONELADAS_" dataDxfId="9" dataCellStyle="Normal_06-Graficas_0609"/>
    <tableColumn id="7" xr3:uid="{00000000-0010-0000-0000-000007000000}" name="%_" dataDxfId="8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7269-506B-4708-917D-059EE7CFD0CF}">
  <sheetPr syncVertical="1" syncRef="A1" transitionEvaluation="1">
    <pageSetUpPr fitToPage="1"/>
  </sheetPr>
  <dimension ref="A1:P69"/>
  <sheetViews>
    <sheetView showGridLines="0" tabSelected="1" view="pageBreakPreview" zoomScale="40" zoomScaleNormal="55" zoomScaleSheetLayoutView="40" zoomScalePageLayoutView="55" workbookViewId="0"/>
  </sheetViews>
  <sheetFormatPr baseColWidth="10" defaultColWidth="14.140625" defaultRowHeight="15" outlineLevelRow="1"/>
  <cols>
    <col min="1" max="1" width="58.42578125" style="1001" customWidth="1"/>
    <col min="2" max="2" width="37.5703125" style="1000" customWidth="1"/>
    <col min="3" max="3" width="35.7109375" style="1000" customWidth="1"/>
    <col min="4" max="4" width="31.140625" style="1000" customWidth="1"/>
    <col min="5" max="5" width="34.7109375" style="1000" customWidth="1"/>
    <col min="6" max="6" width="22.85546875" style="1001" customWidth="1"/>
    <col min="7" max="8" width="22.140625" style="1001" customWidth="1"/>
    <col min="9" max="9" width="16.85546875" style="1001" customWidth="1"/>
    <col min="10" max="12" width="5.42578125" style="1001" customWidth="1"/>
    <col min="13" max="13" width="17.5703125" style="1001" customWidth="1"/>
    <col min="14" max="15" width="14.140625" style="1001"/>
    <col min="16" max="16" width="14.42578125" style="1001" customWidth="1"/>
    <col min="17" max="16384" width="14.140625" style="1001"/>
  </cols>
  <sheetData>
    <row r="1" spans="1:14" ht="5.25" customHeight="1">
      <c r="A1" s="996"/>
      <c r="B1" s="997"/>
      <c r="C1" s="997"/>
      <c r="D1" s="997"/>
      <c r="E1" s="997"/>
      <c r="F1" s="996"/>
      <c r="G1" s="996"/>
      <c r="H1" s="996"/>
      <c r="I1" s="996"/>
      <c r="J1" s="996"/>
    </row>
    <row r="2" spans="1:14" ht="28.5" customHeight="1">
      <c r="A2" s="999"/>
      <c r="J2" s="996"/>
      <c r="K2" s="996"/>
    </row>
    <row r="3" spans="1:14" ht="31.9" customHeight="1">
      <c r="A3" s="1499"/>
      <c r="B3" s="1499"/>
      <c r="C3" s="1499"/>
      <c r="D3" s="1499"/>
      <c r="E3" s="1499"/>
      <c r="F3" s="1499"/>
      <c r="G3" s="1499"/>
      <c r="H3" s="1499"/>
      <c r="I3" s="1499"/>
      <c r="J3" s="996"/>
      <c r="K3" s="996"/>
    </row>
    <row r="4" spans="1:14" s="1407" customFormat="1" ht="31.9" customHeight="1">
      <c r="A4" s="1500"/>
      <c r="B4" s="1500"/>
      <c r="C4" s="1500"/>
      <c r="D4" s="1500"/>
      <c r="E4" s="1500"/>
      <c r="F4" s="1500"/>
      <c r="G4" s="1500"/>
      <c r="H4" s="1500"/>
      <c r="I4" s="1500"/>
      <c r="J4" s="1002"/>
      <c r="K4" s="1002"/>
    </row>
    <row r="5" spans="1:14" ht="31.9" customHeight="1">
      <c r="A5" s="1500"/>
      <c r="B5" s="1500"/>
      <c r="C5" s="1500"/>
      <c r="D5" s="1500"/>
      <c r="E5" s="1500"/>
      <c r="F5" s="1500"/>
      <c r="G5" s="1500"/>
      <c r="H5" s="1500"/>
      <c r="I5" s="1500"/>
      <c r="J5" s="996"/>
      <c r="K5" s="996"/>
    </row>
    <row r="6" spans="1:14" ht="21.75">
      <c r="A6" s="1408"/>
      <c r="B6" s="1409"/>
      <c r="C6" s="1409"/>
      <c r="D6" s="1410"/>
      <c r="E6" s="1409"/>
      <c r="F6" s="1410"/>
      <c r="G6" s="1411"/>
      <c r="H6" s="1412"/>
      <c r="I6" s="1413"/>
      <c r="J6" s="996"/>
      <c r="K6" s="996"/>
    </row>
    <row r="7" spans="1:14" ht="21.75">
      <c r="A7" s="1408"/>
      <c r="B7" s="1409"/>
      <c r="C7" s="1409"/>
      <c r="D7" s="1410"/>
      <c r="E7" s="1409"/>
      <c r="F7" s="1410"/>
      <c r="G7" s="1414"/>
      <c r="H7" s="1414"/>
      <c r="I7" s="1413"/>
      <c r="J7" s="996"/>
      <c r="K7" s="996"/>
    </row>
    <row r="8" spans="1:14" ht="27.6" customHeight="1">
      <c r="A8" s="1415"/>
      <c r="B8" s="1416"/>
      <c r="C8" s="1416"/>
      <c r="D8" s="1410"/>
      <c r="E8" s="1416"/>
      <c r="F8" s="1417"/>
      <c r="G8" s="1418"/>
      <c r="H8" s="1418"/>
      <c r="I8" s="1419"/>
      <c r="J8" s="996"/>
      <c r="K8" s="996"/>
    </row>
    <row r="9" spans="1:14" ht="7.15" customHeight="1">
      <c r="A9" s="1420"/>
      <c r="B9" s="1421"/>
      <c r="C9" s="1421"/>
      <c r="D9" s="1421"/>
      <c r="E9" s="1421"/>
      <c r="F9" s="1420"/>
    </row>
    <row r="10" spans="1:14" ht="22.15" customHeight="1">
      <c r="A10" s="1422"/>
      <c r="B10" s="1423"/>
      <c r="C10" s="1424"/>
      <c r="D10" s="1425"/>
      <c r="E10" s="1423"/>
      <c r="F10" s="1425"/>
      <c r="G10" s="1426"/>
      <c r="H10" s="1427"/>
      <c r="I10" s="1428"/>
      <c r="J10" s="996"/>
      <c r="K10" s="996"/>
      <c r="N10" s="1429"/>
    </row>
    <row r="11" spans="1:14" ht="22.15" customHeight="1">
      <c r="A11" s="1020"/>
      <c r="B11" s="1430"/>
      <c r="C11" s="1431"/>
      <c r="D11" s="1432"/>
      <c r="E11" s="1433"/>
      <c r="F11" s="1432"/>
      <c r="G11" s="1434"/>
      <c r="H11" s="1435"/>
      <c r="I11" s="1436"/>
      <c r="J11" s="996"/>
      <c r="K11" s="996"/>
    </row>
    <row r="12" spans="1:14" ht="22.15" customHeight="1">
      <c r="A12" s="1020"/>
      <c r="B12" s="1430"/>
      <c r="C12" s="1431"/>
      <c r="D12" s="1432"/>
      <c r="E12" s="1433"/>
      <c r="F12" s="1432"/>
      <c r="G12" s="1434"/>
      <c r="H12" s="1435"/>
      <c r="I12" s="1436"/>
      <c r="J12" s="996"/>
      <c r="K12" s="996"/>
    </row>
    <row r="13" spans="1:14" ht="22.15" customHeight="1">
      <c r="A13" s="1020"/>
      <c r="B13" s="1430"/>
      <c r="C13" s="1431"/>
      <c r="D13" s="1432"/>
      <c r="E13" s="1433"/>
      <c r="F13" s="1432"/>
      <c r="G13" s="1434"/>
      <c r="H13" s="1435"/>
      <c r="I13" s="1436"/>
      <c r="J13" s="996"/>
      <c r="K13" s="996"/>
    </row>
    <row r="14" spans="1:14" ht="22.15" customHeight="1">
      <c r="A14" s="1020"/>
      <c r="B14" s="1430"/>
      <c r="C14" s="1431"/>
      <c r="D14" s="1437"/>
      <c r="E14" s="1433"/>
      <c r="F14" s="1437"/>
      <c r="G14" s="1434"/>
      <c r="H14" s="1435"/>
      <c r="I14" s="1436"/>
      <c r="J14" s="996"/>
      <c r="K14" s="996"/>
    </row>
    <row r="15" spans="1:14" ht="4.9000000000000004" customHeight="1">
      <c r="A15" s="1022"/>
      <c r="B15" s="1438"/>
      <c r="C15" s="1439"/>
      <c r="D15" s="1440"/>
      <c r="E15" s="1438"/>
      <c r="F15" s="1440"/>
      <c r="G15" s="1441"/>
      <c r="H15" s="1442"/>
      <c r="I15" s="1443"/>
      <c r="J15" s="996"/>
      <c r="K15" s="996"/>
    </row>
    <row r="16" spans="1:14" s="1026" customFormat="1" ht="22.15" customHeight="1">
      <c r="A16" s="1422"/>
      <c r="B16" s="1423"/>
      <c r="C16" s="1424"/>
      <c r="D16" s="1425"/>
      <c r="E16" s="1423"/>
      <c r="F16" s="1425"/>
      <c r="G16" s="1426"/>
      <c r="H16" s="1427"/>
      <c r="I16" s="1428"/>
      <c r="J16" s="1024"/>
      <c r="K16" s="1024"/>
    </row>
    <row r="17" spans="1:16" s="1026" customFormat="1" ht="22.15" customHeight="1">
      <c r="A17" s="1020"/>
      <c r="B17" s="1430"/>
      <c r="C17" s="1431"/>
      <c r="D17" s="1432"/>
      <c r="E17" s="1433"/>
      <c r="F17" s="1432"/>
      <c r="G17" s="1434"/>
      <c r="H17" s="1435"/>
      <c r="I17" s="1436"/>
      <c r="J17" s="1024"/>
      <c r="K17" s="1024"/>
      <c r="M17" s="1027"/>
    </row>
    <row r="18" spans="1:16" s="1026" customFormat="1" ht="22.15" customHeight="1">
      <c r="A18" s="1020"/>
      <c r="B18" s="1430"/>
      <c r="C18" s="1431"/>
      <c r="D18" s="1432"/>
      <c r="E18" s="1433"/>
      <c r="F18" s="1432"/>
      <c r="G18" s="1434"/>
      <c r="H18" s="1435"/>
      <c r="I18" s="1436"/>
      <c r="J18" s="1024"/>
      <c r="K18" s="1024"/>
      <c r="M18" s="1027"/>
    </row>
    <row r="19" spans="1:16" s="1026" customFormat="1" ht="22.15" customHeight="1">
      <c r="A19" s="1020"/>
      <c r="B19" s="1433"/>
      <c r="C19" s="1431"/>
      <c r="D19" s="1432"/>
      <c r="E19" s="1433"/>
      <c r="F19" s="1432"/>
      <c r="G19" s="1444"/>
      <c r="H19" s="1435"/>
      <c r="I19" s="1436"/>
      <c r="J19" s="1024"/>
      <c r="K19" s="1024"/>
      <c r="M19" s="1027"/>
    </row>
    <row r="20" spans="1:16" s="1026" customFormat="1" ht="22.15" customHeight="1">
      <c r="A20" s="1020"/>
      <c r="B20" s="1433"/>
      <c r="C20" s="1431"/>
      <c r="D20" s="1432"/>
      <c r="E20" s="1433"/>
      <c r="F20" s="1432"/>
      <c r="G20" s="1444"/>
      <c r="H20" s="1435"/>
      <c r="I20" s="1436"/>
      <c r="J20" s="1024"/>
      <c r="K20" s="1024"/>
      <c r="M20" s="1027"/>
      <c r="P20" s="1445"/>
    </row>
    <row r="21" spans="1:16" s="1446" customFormat="1" ht="22.15" customHeight="1">
      <c r="A21" s="1020"/>
      <c r="B21" s="1433"/>
      <c r="C21" s="1431"/>
      <c r="D21" s="1432"/>
      <c r="E21" s="1433"/>
      <c r="F21" s="1432"/>
      <c r="G21" s="1444"/>
      <c r="H21" s="1435"/>
      <c r="I21" s="1436"/>
      <c r="J21" s="1029"/>
      <c r="K21" s="1029"/>
      <c r="M21" s="1027"/>
      <c r="O21" s="1026"/>
    </row>
    <row r="22" spans="1:16" s="1026" customFormat="1" ht="22.15" customHeight="1">
      <c r="A22" s="1020"/>
      <c r="B22" s="1433"/>
      <c r="C22" s="1431"/>
      <c r="D22" s="1432"/>
      <c r="E22" s="1433"/>
      <c r="F22" s="1432"/>
      <c r="G22" s="1444"/>
      <c r="H22" s="1435"/>
      <c r="I22" s="1436"/>
      <c r="J22" s="1024"/>
      <c r="K22" s="1024"/>
      <c r="M22" s="1031"/>
      <c r="P22" s="1445"/>
    </row>
    <row r="23" spans="1:16" s="1446" customFormat="1" ht="22.15" customHeight="1">
      <c r="A23" s="1020"/>
      <c r="B23" s="1433"/>
      <c r="C23" s="1431"/>
      <c r="D23" s="1432"/>
      <c r="E23" s="1433"/>
      <c r="F23" s="1432"/>
      <c r="G23" s="1444"/>
      <c r="H23" s="1435"/>
      <c r="I23" s="1436"/>
      <c r="J23" s="1029"/>
      <c r="K23" s="1029"/>
      <c r="M23" s="1027"/>
      <c r="O23" s="1026"/>
    </row>
    <row r="24" spans="1:16" s="1446" customFormat="1" ht="3.6" customHeight="1">
      <c r="A24" s="1020"/>
      <c r="B24" s="1433"/>
      <c r="C24" s="1431"/>
      <c r="D24" s="1432"/>
      <c r="E24" s="1433"/>
      <c r="F24" s="1432"/>
      <c r="G24" s="1444"/>
      <c r="H24" s="1435"/>
      <c r="I24" s="1436"/>
      <c r="J24" s="1029"/>
      <c r="K24" s="1029"/>
      <c r="M24" s="1447"/>
    </row>
    <row r="25" spans="1:16" s="1026" customFormat="1" ht="22.15" customHeight="1">
      <c r="A25" s="1448"/>
      <c r="B25" s="1449"/>
      <c r="C25" s="1450"/>
      <c r="D25" s="1451"/>
      <c r="E25" s="1452"/>
      <c r="F25" s="1451"/>
      <c r="G25" s="1453"/>
      <c r="H25" s="1454"/>
      <c r="I25" s="1455"/>
      <c r="J25" s="1024"/>
      <c r="K25" s="1024"/>
      <c r="M25" s="1456"/>
    </row>
    <row r="26" spans="1:16" s="1446" customFormat="1" ht="22.15" customHeight="1">
      <c r="A26" s="1020"/>
      <c r="B26" s="1433"/>
      <c r="C26" s="1431"/>
      <c r="D26" s="1432"/>
      <c r="E26" s="1433"/>
      <c r="F26" s="1432"/>
      <c r="G26" s="1444"/>
      <c r="H26" s="1435"/>
      <c r="I26" s="1436"/>
      <c r="J26" s="1029"/>
      <c r="K26" s="1029"/>
      <c r="M26" s="1447"/>
    </row>
    <row r="27" spans="1:16" s="1446" customFormat="1" ht="22.15" customHeight="1">
      <c r="A27" s="1020"/>
      <c r="B27" s="1433"/>
      <c r="C27" s="1431"/>
      <c r="D27" s="1432"/>
      <c r="E27" s="1433"/>
      <c r="F27" s="1432"/>
      <c r="G27" s="1444"/>
      <c r="H27" s="1435"/>
      <c r="I27" s="1436"/>
      <c r="J27" s="1029"/>
      <c r="K27" s="1029"/>
      <c r="M27" s="1447"/>
    </row>
    <row r="28" spans="1:16" s="1460" customFormat="1" ht="7.15" customHeight="1">
      <c r="A28" s="1020"/>
      <c r="B28" s="1433"/>
      <c r="C28" s="1431"/>
      <c r="D28" s="1432"/>
      <c r="E28" s="1433"/>
      <c r="F28" s="1432"/>
      <c r="G28" s="1457"/>
      <c r="H28" s="1458"/>
      <c r="I28" s="1459"/>
      <c r="J28" s="1035"/>
      <c r="K28" s="1035"/>
      <c r="M28" s="1461"/>
    </row>
    <row r="29" spans="1:16" ht="22.15" customHeight="1">
      <c r="A29" s="1448"/>
      <c r="B29" s="1449"/>
      <c r="C29" s="1450"/>
      <c r="D29" s="1451"/>
      <c r="E29" s="1452"/>
      <c r="F29" s="1451"/>
      <c r="G29" s="1453"/>
      <c r="H29" s="1454"/>
      <c r="I29" s="1455"/>
      <c r="J29" s="996"/>
      <c r="K29" s="996"/>
    </row>
    <row r="30" spans="1:16" s="1460" customFormat="1" ht="22.15" customHeight="1">
      <c r="A30" s="1020"/>
      <c r="B30" s="1433"/>
      <c r="C30" s="1431"/>
      <c r="D30" s="1432"/>
      <c r="E30" s="1433"/>
      <c r="F30" s="1432"/>
      <c r="G30" s="1444"/>
      <c r="H30" s="1435"/>
      <c r="I30" s="1436"/>
      <c r="J30" s="1035"/>
      <c r="K30" s="1035"/>
      <c r="M30" s="1461"/>
    </row>
    <row r="31" spans="1:16" s="1460" customFormat="1" ht="24" customHeight="1">
      <c r="A31" s="1020"/>
      <c r="B31" s="1433"/>
      <c r="C31" s="1431"/>
      <c r="D31" s="1432"/>
      <c r="E31" s="1433"/>
      <c r="F31" s="1432"/>
      <c r="G31" s="1444"/>
      <c r="H31" s="1435"/>
      <c r="I31" s="1436"/>
      <c r="J31" s="1035"/>
      <c r="K31" s="1035"/>
      <c r="M31" s="1461"/>
    </row>
    <row r="32" spans="1:16" s="1460" customFormat="1" ht="21.75">
      <c r="A32" s="1448"/>
      <c r="B32" s="1433"/>
      <c r="C32" s="1431"/>
      <c r="D32" s="1432"/>
      <c r="E32" s="1433"/>
      <c r="F32" s="1432"/>
      <c r="G32" s="1444"/>
      <c r="H32" s="1435"/>
      <c r="I32" s="1436"/>
      <c r="J32" s="1035"/>
      <c r="K32" s="1035"/>
      <c r="M32" s="1461"/>
    </row>
    <row r="33" spans="1:13" s="1460" customFormat="1" ht="24" customHeight="1">
      <c r="A33" s="1020"/>
      <c r="B33" s="1433"/>
      <c r="C33" s="1431"/>
      <c r="D33" s="1432"/>
      <c r="E33" s="1433"/>
      <c r="F33" s="1432"/>
      <c r="G33" s="1444"/>
      <c r="H33" s="1435"/>
      <c r="I33" s="1436"/>
      <c r="J33" s="1035"/>
      <c r="K33" s="1035"/>
      <c r="M33" s="1461"/>
    </row>
    <row r="34" spans="1:13" s="1460" customFormat="1" ht="24" hidden="1" customHeight="1">
      <c r="A34" s="1020"/>
      <c r="B34" s="1433"/>
      <c r="C34" s="1431"/>
      <c r="D34" s="1432"/>
      <c r="E34" s="1433"/>
      <c r="F34" s="1432"/>
      <c r="G34" s="1444"/>
      <c r="H34" s="1435"/>
      <c r="I34" s="1436"/>
      <c r="J34" s="1035"/>
      <c r="K34" s="1035"/>
      <c r="M34" s="1461"/>
    </row>
    <row r="35" spans="1:13" s="1460" customFormat="1" ht="24" hidden="1" customHeight="1">
      <c r="A35" s="1020"/>
      <c r="B35" s="1462"/>
      <c r="C35" s="1431"/>
      <c r="D35" s="1432"/>
      <c r="E35" s="1433"/>
      <c r="F35" s="1432"/>
      <c r="G35" s="1444"/>
      <c r="H35" s="1435"/>
      <c r="I35" s="1436"/>
      <c r="J35" s="1035"/>
      <c r="K35" s="1035"/>
      <c r="M35" s="1461"/>
    </row>
    <row r="36" spans="1:13" s="1460" customFormat="1" ht="24" customHeight="1">
      <c r="A36" s="1020"/>
      <c r="B36" s="1433"/>
      <c r="C36" s="1431"/>
      <c r="D36" s="1432"/>
      <c r="E36" s="1433"/>
      <c r="F36" s="1432"/>
      <c r="G36" s="1444"/>
      <c r="H36" s="1435"/>
      <c r="I36" s="1436"/>
      <c r="J36" s="1035"/>
      <c r="K36" s="1035"/>
      <c r="M36" s="1461"/>
    </row>
    <row r="37" spans="1:13" s="1460" customFormat="1" ht="4.5" customHeight="1">
      <c r="A37" s="1463"/>
      <c r="B37" s="1433"/>
      <c r="C37" s="1431"/>
      <c r="D37" s="1432"/>
      <c r="E37" s="1433"/>
      <c r="F37" s="1432"/>
      <c r="G37" s="1444"/>
      <c r="H37" s="1435"/>
      <c r="I37" s="1436"/>
      <c r="J37" s="1035"/>
      <c r="K37" s="1035"/>
      <c r="M37" s="1461"/>
    </row>
    <row r="38" spans="1:13" ht="24" customHeight="1">
      <c r="A38" s="1448"/>
      <c r="B38" s="1449"/>
      <c r="C38" s="1450"/>
      <c r="D38" s="1451"/>
      <c r="E38" s="1452"/>
      <c r="F38" s="1451"/>
      <c r="G38" s="1453"/>
      <c r="H38" s="1454"/>
      <c r="I38" s="1455"/>
      <c r="J38" s="996"/>
      <c r="K38" s="996"/>
    </row>
    <row r="39" spans="1:13" s="1460" customFormat="1" ht="22.15" customHeight="1">
      <c r="A39" s="1020"/>
      <c r="B39" s="1433"/>
      <c r="C39" s="1431"/>
      <c r="D39" s="1432"/>
      <c r="E39" s="1433"/>
      <c r="F39" s="1432"/>
      <c r="G39" s="1444"/>
      <c r="H39" s="1435"/>
      <c r="I39" s="1436"/>
      <c r="J39" s="1035"/>
      <c r="K39" s="1035"/>
      <c r="M39" s="1461"/>
    </row>
    <row r="40" spans="1:13" s="1460" customFormat="1" ht="22.15" customHeight="1">
      <c r="A40" s="1020"/>
      <c r="B40" s="1433"/>
      <c r="C40" s="1431"/>
      <c r="D40" s="1432"/>
      <c r="E40" s="1433"/>
      <c r="F40" s="1432"/>
      <c r="G40" s="1444"/>
      <c r="H40" s="1435"/>
      <c r="I40" s="1436"/>
      <c r="J40" s="1035"/>
      <c r="K40" s="1035"/>
      <c r="M40" s="1461"/>
    </row>
    <row r="41" spans="1:13" ht="3.6" customHeight="1">
      <c r="A41" s="1040"/>
      <c r="B41" s="1439"/>
      <c r="C41" s="1439"/>
      <c r="D41" s="1440"/>
      <c r="E41" s="1439"/>
      <c r="F41" s="1440"/>
      <c r="G41" s="1464"/>
      <c r="H41" s="1464"/>
      <c r="I41" s="1465"/>
      <c r="J41" s="996"/>
      <c r="K41" s="996"/>
    </row>
    <row r="42" spans="1:13" s="1467" customFormat="1" ht="19.899999999999999" customHeight="1" outlineLevel="1">
      <c r="A42" s="1466"/>
      <c r="B42" s="1449"/>
      <c r="C42" s="1450"/>
      <c r="D42" s="1451"/>
      <c r="E42" s="1452"/>
      <c r="F42" s="1451"/>
      <c r="G42" s="1453"/>
      <c r="H42" s="1454"/>
      <c r="I42" s="1455"/>
      <c r="J42" s="1042"/>
      <c r="K42" s="1042"/>
    </row>
    <row r="43" spans="1:13" s="1055" customFormat="1" ht="19.899999999999999" customHeight="1" outlineLevel="1">
      <c r="A43" s="1020"/>
      <c r="B43" s="1433"/>
      <c r="C43" s="1431"/>
      <c r="D43" s="1432"/>
      <c r="E43" s="1433"/>
      <c r="F43" s="1432"/>
      <c r="G43" s="1444"/>
      <c r="H43" s="1435"/>
      <c r="I43" s="1436"/>
      <c r="J43" s="1044"/>
      <c r="K43" s="1044"/>
      <c r="M43" s="1056"/>
    </row>
    <row r="44" spans="1:13" s="1055" customFormat="1" ht="19.899999999999999" customHeight="1" outlineLevel="1">
      <c r="A44" s="1020"/>
      <c r="B44" s="1433"/>
      <c r="C44" s="1431"/>
      <c r="D44" s="1432"/>
      <c r="E44" s="1433"/>
      <c r="F44" s="1432"/>
      <c r="G44" s="1444"/>
      <c r="H44" s="1435"/>
      <c r="I44" s="1436"/>
      <c r="J44" s="1044"/>
      <c r="K44" s="1044"/>
      <c r="M44" s="1056"/>
    </row>
    <row r="45" spans="1:13" s="1055" customFormat="1" ht="19.899999999999999" customHeight="1" outlineLevel="1">
      <c r="A45" s="1020"/>
      <c r="B45" s="1433"/>
      <c r="C45" s="1431"/>
      <c r="D45" s="1432"/>
      <c r="E45" s="1433"/>
      <c r="F45" s="1432"/>
      <c r="G45" s="1444"/>
      <c r="H45" s="1435"/>
      <c r="I45" s="1436"/>
      <c r="J45" s="1044"/>
      <c r="K45" s="1044"/>
      <c r="M45" s="1056"/>
    </row>
    <row r="46" spans="1:13" s="1055" customFormat="1" ht="19.899999999999999" customHeight="1" outlineLevel="1">
      <c r="A46" s="1020"/>
      <c r="B46" s="1433"/>
      <c r="C46" s="1431"/>
      <c r="D46" s="1432"/>
      <c r="E46" s="1433"/>
      <c r="F46" s="1432"/>
      <c r="G46" s="1444"/>
      <c r="H46" s="1435"/>
      <c r="I46" s="1436"/>
      <c r="J46" s="1044"/>
      <c r="K46" s="1044"/>
      <c r="M46" s="1056"/>
    </row>
    <row r="47" spans="1:13" s="1055" customFormat="1" ht="19.899999999999999" customHeight="1" outlineLevel="1">
      <c r="A47" s="1020"/>
      <c r="B47" s="1433"/>
      <c r="C47" s="1431"/>
      <c r="D47" s="1432"/>
      <c r="E47" s="1433"/>
      <c r="F47" s="1432"/>
      <c r="G47" s="1444"/>
      <c r="H47" s="1435"/>
      <c r="I47" s="1436"/>
      <c r="J47" s="1044"/>
      <c r="K47" s="1044"/>
      <c r="M47" s="1056"/>
    </row>
    <row r="48" spans="1:13" s="1055" customFormat="1" ht="19.899999999999999" customHeight="1" outlineLevel="1">
      <c r="A48" s="1020"/>
      <c r="B48" s="1433"/>
      <c r="C48" s="1431"/>
      <c r="D48" s="1432"/>
      <c r="E48" s="1433"/>
      <c r="F48" s="1432"/>
      <c r="G48" s="1444"/>
      <c r="H48" s="1435"/>
      <c r="I48" s="1436"/>
      <c r="J48" s="1044"/>
      <c r="K48" s="1044"/>
      <c r="M48" s="1056"/>
    </row>
    <row r="49" spans="1:13" s="1055" customFormat="1" ht="19.899999999999999" customHeight="1" outlineLevel="1">
      <c r="A49" s="1020"/>
      <c r="B49" s="1433"/>
      <c r="C49" s="1431"/>
      <c r="D49" s="1432"/>
      <c r="E49" s="1433"/>
      <c r="F49" s="1432"/>
      <c r="G49" s="1444"/>
      <c r="H49" s="1435"/>
      <c r="I49" s="1436"/>
      <c r="J49" s="1044"/>
      <c r="K49" s="1044"/>
      <c r="M49" s="1056"/>
    </row>
    <row r="50" spans="1:13" s="1055" customFormat="1" ht="19.899999999999999" customHeight="1" outlineLevel="1">
      <c r="A50" s="1020"/>
      <c r="B50" s="1433"/>
      <c r="C50" s="1431"/>
      <c r="D50" s="1432"/>
      <c r="E50" s="1433"/>
      <c r="F50" s="1432"/>
      <c r="G50" s="1444"/>
      <c r="H50" s="1435"/>
      <c r="I50" s="1436"/>
      <c r="J50" s="1044"/>
      <c r="K50" s="1044"/>
      <c r="M50" s="1056"/>
    </row>
    <row r="51" spans="1:13" s="1055" customFormat="1" ht="19.899999999999999" customHeight="1" outlineLevel="1">
      <c r="A51" s="1020"/>
      <c r="B51" s="1433"/>
      <c r="C51" s="1431"/>
      <c r="D51" s="1432"/>
      <c r="E51" s="1433"/>
      <c r="F51" s="1432"/>
      <c r="G51" s="1444"/>
      <c r="H51" s="1435"/>
      <c r="I51" s="1436"/>
      <c r="J51" s="1044"/>
      <c r="K51" s="1044"/>
      <c r="M51" s="1056"/>
    </row>
    <row r="52" spans="1:13" s="1055" customFormat="1" ht="19.899999999999999" customHeight="1" outlineLevel="1">
      <c r="A52" s="1020"/>
      <c r="B52" s="1433"/>
      <c r="C52" s="1431"/>
      <c r="D52" s="1432"/>
      <c r="E52" s="1433"/>
      <c r="F52" s="1432"/>
      <c r="G52" s="1444"/>
      <c r="H52" s="1435"/>
      <c r="I52" s="1436"/>
      <c r="J52" s="1044"/>
      <c r="K52" s="1044"/>
      <c r="M52" s="1056"/>
    </row>
    <row r="53" spans="1:13" s="1055" customFormat="1" ht="41.25" customHeight="1" outlineLevel="1">
      <c r="A53" s="1047"/>
      <c r="B53" s="1048"/>
      <c r="C53" s="1049"/>
      <c r="D53" s="1050"/>
      <c r="E53" s="1048"/>
      <c r="F53" s="1051"/>
      <c r="G53" s="1052"/>
      <c r="H53" s="1053"/>
      <c r="I53" s="1054"/>
      <c r="J53" s="1044"/>
      <c r="K53" s="1044"/>
      <c r="M53" s="1056"/>
    </row>
    <row r="54" spans="1:13" ht="21.75">
      <c r="A54" s="1064"/>
      <c r="B54" s="1468"/>
      <c r="C54" s="1469"/>
      <c r="D54" s="1470"/>
      <c r="E54" s="1468"/>
      <c r="F54" s="1471"/>
      <c r="G54" s="1472"/>
      <c r="H54" s="1472"/>
      <c r="I54" s="1473"/>
      <c r="J54" s="996"/>
      <c r="K54" s="996"/>
    </row>
    <row r="55" spans="1:13" ht="14.25" customHeight="1">
      <c r="A55" s="1064"/>
      <c r="B55" s="1065"/>
      <c r="C55" s="1066"/>
      <c r="D55" s="1067"/>
      <c r="E55" s="1065"/>
      <c r="F55" s="1068"/>
      <c r="G55" s="1069"/>
      <c r="H55" s="1069"/>
      <c r="I55" s="1070"/>
      <c r="J55" s="996"/>
      <c r="K55" s="996"/>
    </row>
    <row r="56" spans="1:13" ht="14.25" customHeight="1">
      <c r="A56" s="1064"/>
      <c r="B56" s="1071"/>
      <c r="C56" s="1072"/>
      <c r="D56" s="1073"/>
      <c r="E56" s="1074"/>
      <c r="F56" s="1075"/>
      <c r="G56" s="1076"/>
      <c r="H56" s="1076"/>
      <c r="I56" s="1077"/>
      <c r="J56" s="996"/>
      <c r="K56" s="996"/>
    </row>
    <row r="57" spans="1:13" ht="14.25" customHeight="1">
      <c r="A57" s="1078"/>
      <c r="B57" s="1071"/>
      <c r="C57" s="1072"/>
      <c r="D57" s="1073"/>
      <c r="E57" s="1074"/>
      <c r="F57" s="1075"/>
      <c r="G57" s="1076"/>
      <c r="H57" s="1076"/>
      <c r="I57" s="1077"/>
      <c r="J57" s="996"/>
      <c r="K57" s="996"/>
    </row>
    <row r="58" spans="1:13" ht="14.25" customHeight="1">
      <c r="A58" s="1078"/>
      <c r="B58" s="1071"/>
      <c r="C58" s="1072"/>
      <c r="D58" s="1073"/>
      <c r="E58" s="1074"/>
      <c r="F58" s="1075"/>
      <c r="G58" s="1076"/>
      <c r="H58" s="1076"/>
      <c r="I58" s="1077"/>
      <c r="J58" s="996"/>
      <c r="K58" s="996"/>
    </row>
    <row r="59" spans="1:13" ht="14.25" customHeight="1">
      <c r="A59" s="1078"/>
      <c r="B59" s="1071"/>
      <c r="C59" s="1072"/>
      <c r="D59" s="1079"/>
      <c r="E59" s="1074"/>
      <c r="F59" s="1080"/>
      <c r="G59" s="1076"/>
      <c r="H59" s="1076"/>
      <c r="I59" s="1081"/>
      <c r="J59" s="996"/>
      <c r="K59" s="996"/>
    </row>
    <row r="60" spans="1:13" ht="14.25" customHeight="1">
      <c r="B60" s="1071"/>
      <c r="C60" s="1072"/>
      <c r="D60" s="1079"/>
      <c r="E60" s="1065"/>
      <c r="F60" s="1068"/>
      <c r="G60" s="1076"/>
      <c r="H60" s="1076"/>
      <c r="I60" s="1070"/>
      <c r="J60" s="996"/>
      <c r="K60" s="996"/>
    </row>
    <row r="61" spans="1:13" ht="13.5" customHeight="1">
      <c r="A61" s="1082"/>
      <c r="B61" s="1083"/>
      <c r="C61" s="1084"/>
      <c r="D61" s="1084"/>
      <c r="E61" s="1084"/>
      <c r="F61" s="1085"/>
      <c r="G61" s="996"/>
      <c r="H61" s="996"/>
      <c r="I61" s="996"/>
      <c r="J61" s="996"/>
      <c r="K61" s="996"/>
    </row>
    <row r="62" spans="1:13" ht="21.75">
      <c r="A62" s="996"/>
      <c r="B62" s="997"/>
      <c r="C62" s="997"/>
      <c r="D62" s="997"/>
      <c r="E62" s="997"/>
      <c r="F62" s="1085"/>
      <c r="G62" s="996"/>
      <c r="H62" s="996"/>
      <c r="I62" s="996"/>
      <c r="J62" s="996"/>
    </row>
    <row r="69" spans="5:5">
      <c r="E69" s="1474"/>
    </row>
  </sheetData>
  <mergeCells count="3">
    <mergeCell ref="A3:I3"/>
    <mergeCell ref="A4:I4"/>
    <mergeCell ref="A5:I5"/>
  </mergeCells>
  <conditionalFormatting sqref="D10:D15 D19:D21 D41 D44:D51 D23:D37 D53">
    <cfRule type="cellIs" dxfId="716" priority="11" stopIfTrue="1" operator="lessThan">
      <formula>0</formula>
    </cfRule>
  </conditionalFormatting>
  <conditionalFormatting sqref="I23:I24 I10:I15 I26:I28 F10:F15 F19:F21 I19:I21 I41 F41 I44:I51 F44:F51 I30:I37 F23:F37 F53 I53">
    <cfRule type="cellIs" dxfId="715" priority="12" stopIfTrue="1" operator="lessThan">
      <formula>0</formula>
    </cfRule>
  </conditionalFormatting>
  <conditionalFormatting sqref="D16:D18">
    <cfRule type="cellIs" dxfId="714" priority="9" stopIfTrue="1" operator="lessThan">
      <formula>0</formula>
    </cfRule>
  </conditionalFormatting>
  <conditionalFormatting sqref="I16:I18 F16:F18">
    <cfRule type="cellIs" dxfId="713" priority="10" stopIfTrue="1" operator="lessThan">
      <formula>0</formula>
    </cfRule>
  </conditionalFormatting>
  <conditionalFormatting sqref="D38:D40">
    <cfRule type="cellIs" dxfId="712" priority="7" stopIfTrue="1" operator="lessThan">
      <formula>0</formula>
    </cfRule>
  </conditionalFormatting>
  <conditionalFormatting sqref="I39:I40 F38:F40">
    <cfRule type="cellIs" dxfId="711" priority="8" stopIfTrue="1" operator="lessThan">
      <formula>0</formula>
    </cfRule>
  </conditionalFormatting>
  <conditionalFormatting sqref="D42:D43">
    <cfRule type="cellIs" dxfId="710" priority="5" stopIfTrue="1" operator="lessThan">
      <formula>0</formula>
    </cfRule>
  </conditionalFormatting>
  <conditionalFormatting sqref="I43 F42:F43">
    <cfRule type="cellIs" dxfId="709" priority="6" stopIfTrue="1" operator="lessThan">
      <formula>0</formula>
    </cfRule>
  </conditionalFormatting>
  <conditionalFormatting sqref="D52">
    <cfRule type="cellIs" dxfId="708" priority="3" stopIfTrue="1" operator="lessThan">
      <formula>0</formula>
    </cfRule>
  </conditionalFormatting>
  <conditionalFormatting sqref="I52 F52">
    <cfRule type="cellIs" dxfId="707" priority="4" stopIfTrue="1" operator="lessThan">
      <formula>0</formula>
    </cfRule>
  </conditionalFormatting>
  <conditionalFormatting sqref="D22">
    <cfRule type="cellIs" dxfId="706" priority="1" stopIfTrue="1" operator="lessThan">
      <formula>0</formula>
    </cfRule>
  </conditionalFormatting>
  <conditionalFormatting sqref="F22 I22">
    <cfRule type="cellIs" dxfId="705" priority="2" stopIfTrue="1" operator="lessThan">
      <formula>0</formula>
    </cfRule>
  </conditionalFormatting>
  <printOptions horizontalCentered="1" gridLinesSet="0"/>
  <pageMargins left="0.23622047244094491" right="0.23622047244094491" top="0.74803149606299213" bottom="0.74803149606299213" header="0.31496062992125984" footer="0.31496062992125984"/>
  <pageSetup scale="47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998" customWidth="1"/>
    <col min="2" max="2" width="37.5703125" style="1086" customWidth="1"/>
    <col min="3" max="3" width="35.7109375" style="1086" customWidth="1"/>
    <col min="4" max="4" width="31.140625" style="1086" customWidth="1"/>
    <col min="5" max="5" width="34.7109375" style="1086" customWidth="1"/>
    <col min="6" max="6" width="22.85546875" style="998" customWidth="1"/>
    <col min="7" max="8" width="22.140625" style="998" customWidth="1"/>
    <col min="9" max="9" width="16.85546875" style="998" customWidth="1"/>
    <col min="10" max="12" width="5.42578125" style="998" customWidth="1"/>
    <col min="13" max="13" width="17.5703125" style="998" customWidth="1"/>
    <col min="14" max="15" width="14.140625" style="998"/>
    <col min="16" max="16" width="14.42578125" style="998" customWidth="1"/>
    <col min="17" max="16384" width="14.140625" style="998"/>
  </cols>
  <sheetData>
    <row r="1" spans="1:14" ht="5.25" customHeight="1">
      <c r="A1" s="996"/>
      <c r="B1" s="997"/>
      <c r="C1" s="997"/>
      <c r="D1" s="997"/>
      <c r="E1" s="997"/>
      <c r="F1" s="996"/>
      <c r="G1" s="996"/>
      <c r="H1" s="996"/>
      <c r="I1" s="996"/>
      <c r="J1" s="996"/>
    </row>
    <row r="2" spans="1:14" ht="28.5" customHeight="1">
      <c r="A2" s="999"/>
      <c r="B2" s="1000"/>
      <c r="C2" s="1000"/>
      <c r="D2" s="1000"/>
      <c r="E2" s="1000"/>
      <c r="F2" s="1001"/>
      <c r="G2" s="1001"/>
      <c r="H2" s="1001"/>
      <c r="I2" s="1001"/>
      <c r="J2" s="996"/>
      <c r="K2" s="996"/>
    </row>
    <row r="3" spans="1:14" ht="31.9" customHeight="1">
      <c r="A3" s="1499" t="s">
        <v>298</v>
      </c>
      <c r="B3" s="1499"/>
      <c r="C3" s="1499"/>
      <c r="D3" s="1499"/>
      <c r="E3" s="1499"/>
      <c r="F3" s="1499"/>
      <c r="G3" s="1499"/>
      <c r="H3" s="1499"/>
      <c r="I3" s="1499"/>
      <c r="J3" s="996"/>
      <c r="K3" s="996"/>
    </row>
    <row r="4" spans="1:14" s="1003" customFormat="1" ht="31.9" customHeight="1">
      <c r="A4" s="1500" t="s">
        <v>813</v>
      </c>
      <c r="B4" s="1500"/>
      <c r="C4" s="1500"/>
      <c r="D4" s="1500"/>
      <c r="E4" s="1500"/>
      <c r="F4" s="1500"/>
      <c r="G4" s="1500"/>
      <c r="H4" s="1500"/>
      <c r="I4" s="1500"/>
      <c r="J4" s="1002"/>
      <c r="K4" s="1002"/>
    </row>
    <row r="5" spans="1:14" ht="31.9" customHeight="1">
      <c r="A5" s="1500"/>
      <c r="B5" s="1500"/>
      <c r="C5" s="1500"/>
      <c r="D5" s="1500"/>
      <c r="E5" s="1500"/>
      <c r="F5" s="1500"/>
      <c r="G5" s="1500"/>
      <c r="H5" s="1500"/>
      <c r="I5" s="1500"/>
      <c r="J5" s="996"/>
      <c r="K5" s="996"/>
    </row>
    <row r="6" spans="1:14" ht="21.75">
      <c r="A6" s="1004"/>
      <c r="B6" s="1005" t="s">
        <v>4</v>
      </c>
      <c r="C6" s="1005" t="s">
        <v>299</v>
      </c>
      <c r="D6" s="1006"/>
      <c r="E6" s="1005" t="s">
        <v>300</v>
      </c>
      <c r="F6" s="1006"/>
      <c r="G6" s="1007" t="s">
        <v>6</v>
      </c>
      <c r="H6" s="1008"/>
      <c r="I6" s="1009"/>
      <c r="J6" s="996"/>
      <c r="K6" s="996"/>
    </row>
    <row r="7" spans="1:14" ht="21.75">
      <c r="A7" s="1004" t="s">
        <v>52</v>
      </c>
      <c r="B7" s="1010" t="s">
        <v>7</v>
      </c>
      <c r="C7" s="1010" t="s">
        <v>8</v>
      </c>
      <c r="D7" s="1006" t="s">
        <v>9</v>
      </c>
      <c r="E7" s="1010" t="s">
        <v>10</v>
      </c>
      <c r="F7" s="1006" t="s">
        <v>9</v>
      </c>
      <c r="G7" s="1011" t="s">
        <v>814</v>
      </c>
      <c r="H7" s="1011"/>
      <c r="I7" s="1009" t="s">
        <v>9</v>
      </c>
      <c r="J7" s="996"/>
      <c r="K7" s="996"/>
    </row>
    <row r="8" spans="1:14" ht="27.6" customHeight="1">
      <c r="A8" s="1012"/>
      <c r="B8" s="1013">
        <v>45170</v>
      </c>
      <c r="C8" s="1013">
        <v>44805</v>
      </c>
      <c r="D8" s="1006"/>
      <c r="E8" s="1013">
        <v>45139</v>
      </c>
      <c r="F8" s="1014"/>
      <c r="G8" s="1015" t="s">
        <v>815</v>
      </c>
      <c r="H8" s="1015" t="s">
        <v>816</v>
      </c>
      <c r="I8" s="1016"/>
      <c r="J8" s="996"/>
      <c r="K8" s="996"/>
    </row>
    <row r="9" spans="1:14" ht="7.15" customHeight="1">
      <c r="A9" s="1017"/>
      <c r="B9" s="1018"/>
      <c r="C9" s="1018"/>
      <c r="D9" s="1018"/>
      <c r="E9" s="1018"/>
      <c r="F9" s="1017"/>
    </row>
    <row r="10" spans="1:14" ht="22.15" customHeight="1">
      <c r="A10" s="1019" t="s">
        <v>817</v>
      </c>
      <c r="B10" s="799">
        <v>3182399.7321428577</v>
      </c>
      <c r="C10" s="800">
        <v>2596309.2209999999</v>
      </c>
      <c r="D10" s="801">
        <v>22.573987196991819</v>
      </c>
      <c r="E10" s="799">
        <v>3058139.4874509205</v>
      </c>
      <c r="F10" s="801">
        <v>4.0632628172076357</v>
      </c>
      <c r="G10" s="802">
        <v>26419397.549532313</v>
      </c>
      <c r="H10" s="803">
        <v>25659910.958858658</v>
      </c>
      <c r="I10" s="804">
        <v>2.9598177167931894</v>
      </c>
      <c r="J10" s="996"/>
      <c r="K10" s="996"/>
      <c r="N10" s="1183"/>
    </row>
    <row r="11" spans="1:14" ht="22.15" customHeight="1">
      <c r="A11" s="1020" t="s">
        <v>516</v>
      </c>
      <c r="B11" s="805">
        <v>2555072.7489999998</v>
      </c>
      <c r="C11" s="806">
        <v>2000893.6069999998</v>
      </c>
      <c r="D11" s="807">
        <v>27.696582170148343</v>
      </c>
      <c r="E11" s="808">
        <v>2326054.3574509197</v>
      </c>
      <c r="F11" s="807">
        <v>9.8457884621431226</v>
      </c>
      <c r="G11" s="809">
        <v>20101720.388389461</v>
      </c>
      <c r="H11" s="810">
        <v>19125104.879869502</v>
      </c>
      <c r="I11" s="811">
        <v>5.1064583156765542</v>
      </c>
      <c r="J11" s="996"/>
      <c r="K11" s="996"/>
    </row>
    <row r="12" spans="1:14" ht="22.15" customHeight="1">
      <c r="A12" s="1020" t="s">
        <v>508</v>
      </c>
      <c r="B12" s="805">
        <v>452298.71314285696</v>
      </c>
      <c r="C12" s="806">
        <v>446749.76399999997</v>
      </c>
      <c r="D12" s="807">
        <v>1.2420709735074364</v>
      </c>
      <c r="E12" s="808">
        <v>446784.56900000002</v>
      </c>
      <c r="F12" s="807">
        <v>1.2341841069396731</v>
      </c>
      <c r="G12" s="809">
        <v>4136031.0221428573</v>
      </c>
      <c r="H12" s="810">
        <v>4785769.9000000004</v>
      </c>
      <c r="I12" s="811">
        <v>-13.576475497853401</v>
      </c>
      <c r="J12" s="996"/>
      <c r="K12" s="996"/>
    </row>
    <row r="13" spans="1:14" ht="22.15" customHeight="1">
      <c r="A13" s="1020" t="s">
        <v>454</v>
      </c>
      <c r="B13" s="805">
        <v>75332.61</v>
      </c>
      <c r="C13" s="806">
        <v>34206.770000000004</v>
      </c>
      <c r="D13" s="807">
        <v>120.22719479214201</v>
      </c>
      <c r="E13" s="808">
        <v>42073.969999999994</v>
      </c>
      <c r="F13" s="807">
        <v>79.048019476174971</v>
      </c>
      <c r="G13" s="809">
        <v>381471.6</v>
      </c>
      <c r="H13" s="810">
        <v>660726.20000000007</v>
      </c>
      <c r="I13" s="811">
        <v>-42.264798943949863</v>
      </c>
      <c r="J13" s="996"/>
      <c r="K13" s="996"/>
    </row>
    <row r="14" spans="1:14" ht="22.15" customHeight="1">
      <c r="A14" s="1021" t="s">
        <v>509</v>
      </c>
      <c r="B14" s="812">
        <v>99695.660000000018</v>
      </c>
      <c r="C14" s="813">
        <v>114459.08000000002</v>
      </c>
      <c r="D14" s="814">
        <v>-12.898426232326866</v>
      </c>
      <c r="E14" s="815">
        <v>243226.5909999999</v>
      </c>
      <c r="F14" s="814">
        <v>-59.011200383102825</v>
      </c>
      <c r="G14" s="816">
        <v>1800174.5390000001</v>
      </c>
      <c r="H14" s="817">
        <v>1088309.9789891574</v>
      </c>
      <c r="I14" s="818">
        <v>65.410092138641957</v>
      </c>
      <c r="J14" s="996"/>
      <c r="K14" s="996"/>
    </row>
    <row r="15" spans="1:14" ht="4.9000000000000004" customHeight="1">
      <c r="A15" s="1022"/>
      <c r="B15" s="819"/>
      <c r="C15" s="820"/>
      <c r="D15" s="821"/>
      <c r="E15" s="819"/>
      <c r="F15" s="821"/>
      <c r="G15" s="822"/>
      <c r="H15" s="823"/>
      <c r="I15" s="824"/>
      <c r="J15" s="996"/>
      <c r="K15" s="996"/>
    </row>
    <row r="16" spans="1:14" s="1025" customFormat="1" ht="22.15" customHeight="1">
      <c r="A16" s="1023" t="s">
        <v>818</v>
      </c>
      <c r="B16" s="825">
        <v>3182399.7321428577</v>
      </c>
      <c r="C16" s="826">
        <v>2596309.2209999999</v>
      </c>
      <c r="D16" s="827">
        <v>22.573987196991819</v>
      </c>
      <c r="E16" s="825">
        <v>3058139.48745092</v>
      </c>
      <c r="F16" s="827">
        <v>4.0632628172076357</v>
      </c>
      <c r="G16" s="828">
        <v>26419397.549532313</v>
      </c>
      <c r="H16" s="829">
        <v>25659910.958858658</v>
      </c>
      <c r="I16" s="830">
        <v>2.9598177167931894</v>
      </c>
      <c r="J16" s="1024"/>
      <c r="K16" s="1024"/>
      <c r="M16" s="1026"/>
    </row>
    <row r="17" spans="1:16" s="1025" customFormat="1" ht="22.15" customHeight="1">
      <c r="A17" s="1020" t="s">
        <v>301</v>
      </c>
      <c r="B17" s="805">
        <v>163045.09400000001</v>
      </c>
      <c r="C17" s="806">
        <v>238159.50300000003</v>
      </c>
      <c r="D17" s="807">
        <v>-31.53953886106321</v>
      </c>
      <c r="E17" s="808">
        <v>172190.87600000002</v>
      </c>
      <c r="F17" s="807">
        <v>-5.311420797928923</v>
      </c>
      <c r="G17" s="809">
        <v>1461733.649</v>
      </c>
      <c r="H17" s="810">
        <v>1832969.2679999999</v>
      </c>
      <c r="I17" s="811">
        <v>-20.253237491813746</v>
      </c>
      <c r="J17" s="1024"/>
      <c r="K17" s="1024"/>
      <c r="M17" s="1027"/>
    </row>
    <row r="18" spans="1:16" s="1025" customFormat="1" ht="22.15" customHeight="1">
      <c r="A18" s="1020" t="s">
        <v>511</v>
      </c>
      <c r="B18" s="805">
        <v>949930.99000000011</v>
      </c>
      <c r="C18" s="806">
        <v>837308.69</v>
      </c>
      <c r="D18" s="807">
        <v>13.450511304259871</v>
      </c>
      <c r="E18" s="808">
        <v>896393.79499999993</v>
      </c>
      <c r="F18" s="807">
        <v>5.9725084330821465</v>
      </c>
      <c r="G18" s="809">
        <v>7767493.318</v>
      </c>
      <c r="H18" s="810">
        <v>8273668.131000001</v>
      </c>
      <c r="I18" s="811">
        <v>-6.1179008510560351</v>
      </c>
      <c r="J18" s="1024"/>
      <c r="K18" s="1024"/>
      <c r="M18" s="1027"/>
    </row>
    <row r="19" spans="1:16" s="1025" customFormat="1" ht="22.15" customHeight="1">
      <c r="A19" s="1020" t="s">
        <v>11</v>
      </c>
      <c r="B19" s="808">
        <v>443946.80000000005</v>
      </c>
      <c r="C19" s="806">
        <v>310929.35000000003</v>
      </c>
      <c r="D19" s="807">
        <v>42.780602731778131</v>
      </c>
      <c r="E19" s="808">
        <v>538225.92299999995</v>
      </c>
      <c r="F19" s="807">
        <v>-17.516644771493084</v>
      </c>
      <c r="G19" s="831">
        <v>4359773.3720000004</v>
      </c>
      <c r="H19" s="810">
        <v>3754023.3629999999</v>
      </c>
      <c r="I19" s="811">
        <v>16.136021287729019</v>
      </c>
      <c r="J19" s="1024"/>
      <c r="K19" s="1024"/>
      <c r="M19" s="1027"/>
    </row>
    <row r="20" spans="1:16" s="1025" customFormat="1" ht="22.15" customHeight="1">
      <c r="A20" s="1020" t="s">
        <v>31</v>
      </c>
      <c r="B20" s="808">
        <v>802652.20700000005</v>
      </c>
      <c r="C20" s="806">
        <v>550271.70700000005</v>
      </c>
      <c r="D20" s="807">
        <v>45.864705887922376</v>
      </c>
      <c r="E20" s="808">
        <v>721187.25</v>
      </c>
      <c r="F20" s="807">
        <v>11.295950808891874</v>
      </c>
      <c r="G20" s="831">
        <v>6371024.9290000005</v>
      </c>
      <c r="H20" s="810">
        <v>5488156.3950000005</v>
      </c>
      <c r="I20" s="811">
        <v>16.086796192694862</v>
      </c>
      <c r="J20" s="1024"/>
      <c r="K20" s="1024"/>
      <c r="M20" s="1027"/>
      <c r="P20" s="1028"/>
    </row>
    <row r="21" spans="1:16" s="1030" customFormat="1" ht="22.15" customHeight="1">
      <c r="A21" s="1020" t="s">
        <v>512</v>
      </c>
      <c r="B21" s="808">
        <v>80887.472999999998</v>
      </c>
      <c r="C21" s="806">
        <v>61860.68</v>
      </c>
      <c r="D21" s="807">
        <v>30.757490864956537</v>
      </c>
      <c r="E21" s="808">
        <v>57850.828999999998</v>
      </c>
      <c r="F21" s="807">
        <v>39.82076730482116</v>
      </c>
      <c r="G21" s="831">
        <v>746586.49100000004</v>
      </c>
      <c r="H21" s="810">
        <v>714643.39700000011</v>
      </c>
      <c r="I21" s="811">
        <v>4.4697948842868707</v>
      </c>
      <c r="J21" s="1029"/>
      <c r="K21" s="1029"/>
      <c r="M21" s="1027"/>
      <c r="O21" s="1025"/>
    </row>
    <row r="22" spans="1:16" s="1025" customFormat="1" ht="22.15" customHeight="1">
      <c r="A22" s="1020" t="s">
        <v>513</v>
      </c>
      <c r="B22" s="808">
        <v>612533.3600000001</v>
      </c>
      <c r="C22" s="806">
        <v>481609.755</v>
      </c>
      <c r="D22" s="807">
        <v>27.184583293999133</v>
      </c>
      <c r="E22" s="808">
        <v>540629.17245092057</v>
      </c>
      <c r="F22" s="807">
        <v>13.300093893029263</v>
      </c>
      <c r="G22" s="831">
        <v>4593489.7373894565</v>
      </c>
      <c r="H22" s="810">
        <v>4537285.6418586569</v>
      </c>
      <c r="I22" s="811">
        <v>1.2387162715146172</v>
      </c>
      <c r="J22" s="1024"/>
      <c r="K22" s="1024"/>
      <c r="M22" s="1031"/>
      <c r="P22" s="1028"/>
    </row>
    <row r="23" spans="1:16" s="1030" customFormat="1" ht="22.15" customHeight="1">
      <c r="A23" s="1021" t="s">
        <v>819</v>
      </c>
      <c r="B23" s="815">
        <v>129403.80814285713</v>
      </c>
      <c r="C23" s="813">
        <v>116169.53600000001</v>
      </c>
      <c r="D23" s="832">
        <v>11.392205390970256</v>
      </c>
      <c r="E23" s="815">
        <v>131661.64199999999</v>
      </c>
      <c r="F23" s="832">
        <v>-1.7148759675523872</v>
      </c>
      <c r="G23" s="833">
        <v>1119296.0531428573</v>
      </c>
      <c r="H23" s="817">
        <v>1059164.763</v>
      </c>
      <c r="I23" s="818">
        <v>5.6772366532039875</v>
      </c>
      <c r="J23" s="1029"/>
      <c r="K23" s="1029"/>
      <c r="M23" s="1027"/>
      <c r="O23" s="1025"/>
    </row>
    <row r="24" spans="1:16" s="1030" customFormat="1" ht="3.6" customHeight="1">
      <c r="A24" s="1020"/>
      <c r="B24" s="808"/>
      <c r="C24" s="806"/>
      <c r="D24" s="807"/>
      <c r="E24" s="808"/>
      <c r="F24" s="807"/>
      <c r="G24" s="831"/>
      <c r="H24" s="810"/>
      <c r="I24" s="811"/>
      <c r="J24" s="1029"/>
      <c r="K24" s="1029"/>
      <c r="M24" s="1032"/>
    </row>
    <row r="25" spans="1:16" s="1025" customFormat="1" ht="22.15" customHeight="1">
      <c r="A25" s="1033" t="s">
        <v>820</v>
      </c>
      <c r="B25" s="834">
        <v>185</v>
      </c>
      <c r="C25" s="835">
        <v>160</v>
      </c>
      <c r="D25" s="836">
        <v>15.625</v>
      </c>
      <c r="E25" s="837">
        <v>211</v>
      </c>
      <c r="F25" s="836">
        <v>-12.322274881516593</v>
      </c>
      <c r="G25" s="838">
        <v>1801</v>
      </c>
      <c r="H25" s="839">
        <v>1600</v>
      </c>
      <c r="I25" s="840">
        <v>12.562500000000011</v>
      </c>
      <c r="J25" s="1024"/>
      <c r="K25" s="1024"/>
      <c r="M25" s="1034"/>
    </row>
    <row r="26" spans="1:16" s="1030" customFormat="1" ht="22.15" customHeight="1">
      <c r="A26" s="1020" t="s">
        <v>821</v>
      </c>
      <c r="B26" s="808">
        <v>170</v>
      </c>
      <c r="C26" s="806">
        <v>145</v>
      </c>
      <c r="D26" s="807">
        <v>17.241379310344819</v>
      </c>
      <c r="E26" s="808">
        <v>197</v>
      </c>
      <c r="F26" s="807">
        <v>-13.705583756345174</v>
      </c>
      <c r="G26" s="831">
        <v>1677</v>
      </c>
      <c r="H26" s="810">
        <v>1418</v>
      </c>
      <c r="I26" s="811">
        <v>18.265162200282091</v>
      </c>
      <c r="J26" s="1029"/>
      <c r="K26" s="1029"/>
      <c r="M26" s="1032"/>
    </row>
    <row r="27" spans="1:16" s="1030" customFormat="1" ht="22.15" customHeight="1">
      <c r="A27" s="1021" t="s">
        <v>822</v>
      </c>
      <c r="B27" s="815">
        <v>15</v>
      </c>
      <c r="C27" s="813">
        <v>15</v>
      </c>
      <c r="D27" s="832">
        <v>0</v>
      </c>
      <c r="E27" s="815">
        <v>14</v>
      </c>
      <c r="F27" s="832">
        <v>7.1428571428571397</v>
      </c>
      <c r="G27" s="833">
        <v>124</v>
      </c>
      <c r="H27" s="817">
        <v>182</v>
      </c>
      <c r="I27" s="818">
        <v>-31.868131868131865</v>
      </c>
      <c r="J27" s="1029"/>
      <c r="K27" s="1029"/>
      <c r="M27" s="1032"/>
    </row>
    <row r="28" spans="1:16" s="1036" customFormat="1" ht="7.15" customHeight="1">
      <c r="A28" s="1020"/>
      <c r="B28" s="808"/>
      <c r="C28" s="806"/>
      <c r="D28" s="807"/>
      <c r="E28" s="808"/>
      <c r="F28" s="807"/>
      <c r="G28" s="841"/>
      <c r="H28" s="842"/>
      <c r="I28" s="843"/>
      <c r="J28" s="1035"/>
      <c r="K28" s="1035"/>
      <c r="M28" s="1037"/>
    </row>
    <row r="29" spans="1:16" ht="22.15" customHeight="1">
      <c r="A29" s="1033" t="s">
        <v>823</v>
      </c>
      <c r="B29" s="834">
        <v>107596</v>
      </c>
      <c r="C29" s="835">
        <v>93696</v>
      </c>
      <c r="D29" s="836">
        <v>14.835211748633871</v>
      </c>
      <c r="E29" s="837">
        <v>101277</v>
      </c>
      <c r="F29" s="836">
        <v>6.2393238346317492</v>
      </c>
      <c r="G29" s="838">
        <v>877790</v>
      </c>
      <c r="H29" s="839">
        <v>883774</v>
      </c>
      <c r="I29" s="840">
        <v>-0.67709618069777822</v>
      </c>
      <c r="J29" s="996"/>
      <c r="K29" s="996"/>
    </row>
    <row r="30" spans="1:16" s="1036" customFormat="1" ht="22.15" customHeight="1">
      <c r="A30" s="1020" t="s">
        <v>516</v>
      </c>
      <c r="B30" s="808">
        <v>55505</v>
      </c>
      <c r="C30" s="806">
        <v>48810</v>
      </c>
      <c r="D30" s="807">
        <v>13.716451546814179</v>
      </c>
      <c r="E30" s="808">
        <v>53419</v>
      </c>
      <c r="F30" s="807">
        <v>3.9049776296823158</v>
      </c>
      <c r="G30" s="831">
        <v>441707</v>
      </c>
      <c r="H30" s="810">
        <v>453783</v>
      </c>
      <c r="I30" s="811">
        <v>-2.661183869823236</v>
      </c>
      <c r="J30" s="1035"/>
      <c r="K30" s="1035"/>
      <c r="M30" s="1037"/>
    </row>
    <row r="31" spans="1:16" s="1036" customFormat="1" ht="24" customHeight="1">
      <c r="A31" s="1020" t="s">
        <v>508</v>
      </c>
      <c r="B31" s="808">
        <v>52091</v>
      </c>
      <c r="C31" s="806">
        <v>44886</v>
      </c>
      <c r="D31" s="807">
        <v>16.051775609321382</v>
      </c>
      <c r="E31" s="808">
        <v>47858</v>
      </c>
      <c r="F31" s="807">
        <v>8.8449162104559331</v>
      </c>
      <c r="G31" s="831">
        <v>436083</v>
      </c>
      <c r="H31" s="810">
        <v>429991</v>
      </c>
      <c r="I31" s="811">
        <v>1.4167738394524454</v>
      </c>
      <c r="J31" s="1035"/>
      <c r="K31" s="1035"/>
      <c r="M31" s="1037"/>
    </row>
    <row r="32" spans="1:16" s="1036" customFormat="1" ht="21.75">
      <c r="A32" s="1038" t="s">
        <v>824</v>
      </c>
      <c r="B32" s="844"/>
      <c r="C32" s="845"/>
      <c r="D32" s="846"/>
      <c r="E32" s="844"/>
      <c r="F32" s="846"/>
      <c r="G32" s="847"/>
      <c r="H32" s="848"/>
      <c r="I32" s="849"/>
      <c r="J32" s="1035"/>
      <c r="K32" s="1035"/>
      <c r="M32" s="1037"/>
    </row>
    <row r="33" spans="1:13" s="1036" customFormat="1" ht="24" customHeight="1">
      <c r="A33" s="1020" t="s">
        <v>825</v>
      </c>
      <c r="B33" s="808">
        <v>101340</v>
      </c>
      <c r="C33" s="806">
        <v>84395</v>
      </c>
      <c r="D33" s="807">
        <v>20.078203685052443</v>
      </c>
      <c r="E33" s="808">
        <v>90425</v>
      </c>
      <c r="F33" s="807">
        <v>12.070776886922863</v>
      </c>
      <c r="G33" s="831">
        <v>808790</v>
      </c>
      <c r="H33" s="810">
        <v>812470</v>
      </c>
      <c r="I33" s="811">
        <v>-0.45293980085419072</v>
      </c>
      <c r="J33" s="1035"/>
      <c r="K33" s="1035"/>
      <c r="M33" s="1037"/>
    </row>
    <row r="34" spans="1:13" s="1036" customFormat="1" ht="24" hidden="1" customHeight="1">
      <c r="A34" s="1020" t="s">
        <v>826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35"/>
      <c r="K34" s="1035"/>
      <c r="M34" s="1037"/>
    </row>
    <row r="35" spans="1:13" s="1036" customFormat="1" ht="24" hidden="1" customHeight="1">
      <c r="A35" s="1020" t="s">
        <v>827</v>
      </c>
      <c r="B35" s="850">
        <v>101340</v>
      </c>
      <c r="C35" s="806">
        <v>84395</v>
      </c>
      <c r="D35" s="807"/>
      <c r="E35" s="808">
        <v>90425</v>
      </c>
      <c r="F35" s="807"/>
      <c r="G35" s="831">
        <v>808790</v>
      </c>
      <c r="H35" s="810">
        <v>812470</v>
      </c>
      <c r="I35" s="811"/>
      <c r="J35" s="1035"/>
      <c r="K35" s="1035"/>
      <c r="M35" s="1037"/>
    </row>
    <row r="36" spans="1:13" s="1036" customFormat="1" ht="24" customHeight="1">
      <c r="A36" s="1020" t="s">
        <v>828</v>
      </c>
      <c r="B36" s="808">
        <v>6256</v>
      </c>
      <c r="C36" s="806">
        <v>9301</v>
      </c>
      <c r="D36" s="807">
        <v>-32.738415224169451</v>
      </c>
      <c r="E36" s="808">
        <v>10852</v>
      </c>
      <c r="F36" s="807">
        <v>-42.35164025064504</v>
      </c>
      <c r="G36" s="831">
        <v>68995</v>
      </c>
      <c r="H36" s="810">
        <v>71304</v>
      </c>
      <c r="I36" s="811">
        <v>-3.2382475036463632</v>
      </c>
      <c r="J36" s="1035"/>
      <c r="K36" s="1035"/>
      <c r="M36" s="1037"/>
    </row>
    <row r="37" spans="1:13" s="1036" customFormat="1" ht="4.5" customHeight="1">
      <c r="A37" s="1039"/>
      <c r="B37" s="815"/>
      <c r="C37" s="813"/>
      <c r="D37" s="832"/>
      <c r="E37" s="815"/>
      <c r="F37" s="832"/>
      <c r="G37" s="833"/>
      <c r="H37" s="817"/>
      <c r="I37" s="818"/>
      <c r="J37" s="1035"/>
      <c r="K37" s="1035"/>
      <c r="M37" s="1037"/>
    </row>
    <row r="38" spans="1:13" ht="24" customHeight="1">
      <c r="A38" s="1033" t="s">
        <v>829</v>
      </c>
      <c r="B38" s="834">
        <v>81363</v>
      </c>
      <c r="C38" s="835">
        <v>70505</v>
      </c>
      <c r="D38" s="836">
        <v>15.400326217998717</v>
      </c>
      <c r="E38" s="837">
        <v>81395</v>
      </c>
      <c r="F38" s="836">
        <v>-3.9314454204808502E-2</v>
      </c>
      <c r="G38" s="838">
        <v>695389</v>
      </c>
      <c r="H38" s="839">
        <v>640888</v>
      </c>
      <c r="I38" s="840">
        <v>8.5039819750096779</v>
      </c>
      <c r="J38" s="996"/>
      <c r="K38" s="996"/>
    </row>
    <row r="39" spans="1:13" s="1036" customFormat="1" ht="22.15" customHeight="1">
      <c r="A39" s="1020" t="s">
        <v>516</v>
      </c>
      <c r="B39" s="808">
        <v>35960</v>
      </c>
      <c r="C39" s="806">
        <v>25216</v>
      </c>
      <c r="D39" s="807">
        <v>42.607868020304565</v>
      </c>
      <c r="E39" s="808">
        <v>29122</v>
      </c>
      <c r="F39" s="807">
        <v>23.480530183366533</v>
      </c>
      <c r="G39" s="831">
        <v>263186</v>
      </c>
      <c r="H39" s="810">
        <v>220906</v>
      </c>
      <c r="I39" s="811">
        <v>19.139362443754358</v>
      </c>
      <c r="J39" s="1035"/>
      <c r="K39" s="1035"/>
      <c r="M39" s="1037"/>
    </row>
    <row r="40" spans="1:13" s="1036" customFormat="1" ht="22.15" customHeight="1">
      <c r="A40" s="1021" t="s">
        <v>508</v>
      </c>
      <c r="B40" s="815">
        <v>45403</v>
      </c>
      <c r="C40" s="813">
        <v>45289</v>
      </c>
      <c r="D40" s="832">
        <v>0.25171675241228986</v>
      </c>
      <c r="E40" s="815">
        <v>52273</v>
      </c>
      <c r="F40" s="832">
        <v>-13.1425401258776</v>
      </c>
      <c r="G40" s="833">
        <v>432203</v>
      </c>
      <c r="H40" s="817">
        <v>419982</v>
      </c>
      <c r="I40" s="818">
        <v>2.9098866141882285</v>
      </c>
      <c r="J40" s="1035"/>
      <c r="K40" s="1035"/>
      <c r="M40" s="1037"/>
    </row>
    <row r="41" spans="1:13" ht="3.6" customHeight="1">
      <c r="A41" s="1040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996"/>
      <c r="K41" s="996"/>
    </row>
    <row r="42" spans="1:13" s="1043" customFormat="1" ht="19.899999999999999" customHeight="1" outlineLevel="1">
      <c r="A42" s="1041" t="s">
        <v>830</v>
      </c>
      <c r="B42" s="834"/>
      <c r="C42" s="835"/>
      <c r="D42" s="836"/>
      <c r="E42" s="837"/>
      <c r="F42" s="836"/>
      <c r="G42" s="838"/>
      <c r="H42" s="839"/>
      <c r="I42" s="840"/>
      <c r="J42" s="1042"/>
      <c r="K42" s="1042"/>
    </row>
    <row r="43" spans="1:13" s="1045" customFormat="1" ht="19.899999999999999" customHeight="1" outlineLevel="1">
      <c r="A43" s="1020"/>
      <c r="B43" s="808"/>
      <c r="C43" s="806"/>
      <c r="D43" s="807"/>
      <c r="E43" s="808"/>
      <c r="F43" s="807"/>
      <c r="G43" s="831"/>
      <c r="H43" s="810"/>
      <c r="I43" s="811"/>
      <c r="J43" s="1044"/>
      <c r="K43" s="1044"/>
      <c r="M43" s="1046"/>
    </row>
    <row r="44" spans="1:13" s="1045" customFormat="1" ht="19.899999999999999" customHeight="1" outlineLevel="1">
      <c r="A44" s="1020" t="s">
        <v>301</v>
      </c>
      <c r="B44" s="808">
        <v>306.0612779428165</v>
      </c>
      <c r="C44" s="806">
        <v>175.73384101729334</v>
      </c>
      <c r="D44" s="807">
        <v>74.16183255944317</v>
      </c>
      <c r="E44" s="808">
        <v>215.03856912974658</v>
      </c>
      <c r="F44" s="807">
        <v>42.328550260279151</v>
      </c>
      <c r="G44" s="831">
        <v>240.25263306082809</v>
      </c>
      <c r="H44" s="810">
        <v>171.42601953860202</v>
      </c>
      <c r="I44" s="811">
        <v>40.14945555375715</v>
      </c>
      <c r="J44" s="1044"/>
      <c r="K44" s="1044"/>
      <c r="M44" s="1046"/>
    </row>
    <row r="45" spans="1:13" s="1045" customFormat="1" ht="19.899999999999999" customHeight="1" outlineLevel="1">
      <c r="A45" s="1020" t="s">
        <v>313</v>
      </c>
      <c r="B45" s="808">
        <v>343.25857677498561</v>
      </c>
      <c r="C45" s="806">
        <v>315.70869826954208</v>
      </c>
      <c r="D45" s="807">
        <v>8.7263602987341038</v>
      </c>
      <c r="E45" s="808">
        <v>276.22849860505659</v>
      </c>
      <c r="F45" s="807">
        <v>24.26617040183341</v>
      </c>
      <c r="G45" s="831">
        <v>346.84696021021841</v>
      </c>
      <c r="H45" s="810">
        <v>491.49495484460556</v>
      </c>
      <c r="I45" s="811">
        <v>-29.430209447443879</v>
      </c>
      <c r="J45" s="1044"/>
      <c r="K45" s="1044"/>
      <c r="M45" s="1046"/>
    </row>
    <row r="46" spans="1:13" s="1045" customFormat="1" ht="19.899999999999999" customHeight="1" outlineLevel="1">
      <c r="A46" s="1020" t="s">
        <v>314</v>
      </c>
      <c r="B46" s="808">
        <v>210.6783313053063</v>
      </c>
      <c r="C46" s="806">
        <v>108.02094924643457</v>
      </c>
      <c r="D46" s="807">
        <v>95.034697227732551</v>
      </c>
      <c r="E46" s="808">
        <v>203.75555744210203</v>
      </c>
      <c r="F46" s="807">
        <v>3.3975877517703479</v>
      </c>
      <c r="G46" s="831">
        <v>156.97590076721588</v>
      </c>
      <c r="H46" s="810">
        <v>166.51028982185767</v>
      </c>
      <c r="I46" s="811">
        <v>-5.7260059212209891</v>
      </c>
      <c r="J46" s="1044"/>
      <c r="K46" s="1044"/>
      <c r="M46" s="1046"/>
    </row>
    <row r="47" spans="1:13" s="1045" customFormat="1" ht="19.899999999999999" customHeight="1" outlineLevel="1">
      <c r="A47" s="1020" t="s">
        <v>315</v>
      </c>
      <c r="B47" s="808">
        <v>368.91971414603421</v>
      </c>
      <c r="C47" s="806">
        <v>297.17811736928428</v>
      </c>
      <c r="D47" s="807">
        <v>24.14094194142875</v>
      </c>
      <c r="E47" s="808">
        <v>427.84818271417504</v>
      </c>
      <c r="F47" s="807">
        <v>-13.773219321468556</v>
      </c>
      <c r="G47" s="831">
        <v>347.09056993326288</v>
      </c>
      <c r="H47" s="810">
        <v>322.61869949957492</v>
      </c>
      <c r="I47" s="811">
        <v>7.5853849983423594</v>
      </c>
      <c r="J47" s="1044"/>
      <c r="K47" s="1044"/>
      <c r="M47" s="1046"/>
    </row>
    <row r="48" spans="1:13" s="1045" customFormat="1" ht="19.899999999999999" customHeight="1" outlineLevel="1">
      <c r="A48" s="1020" t="s">
        <v>831</v>
      </c>
      <c r="B48" s="808">
        <v>212.00031514732473</v>
      </c>
      <c r="C48" s="806">
        <v>255.04155740060264</v>
      </c>
      <c r="D48" s="807">
        <v>-16.87616821821376</v>
      </c>
      <c r="E48" s="808">
        <v>291.30188971830506</v>
      </c>
      <c r="F48" s="807">
        <v>-27.223158300712225</v>
      </c>
      <c r="G48" s="831">
        <v>283.20237560562214</v>
      </c>
      <c r="H48" s="810">
        <v>257.74848711870072</v>
      </c>
      <c r="I48" s="811">
        <v>9.8754754184839033</v>
      </c>
      <c r="J48" s="1044"/>
      <c r="K48" s="1044"/>
      <c r="M48" s="1046"/>
    </row>
    <row r="49" spans="1:13" s="1045" customFormat="1" ht="19.899999999999999" customHeight="1" outlineLevel="1">
      <c r="A49" s="1020" t="s">
        <v>513</v>
      </c>
      <c r="B49" s="808">
        <v>893.826187972409</v>
      </c>
      <c r="C49" s="806">
        <v>687.76481085993487</v>
      </c>
      <c r="D49" s="807">
        <v>29.961023573571445</v>
      </c>
      <c r="E49" s="808">
        <v>948.35139607525821</v>
      </c>
      <c r="F49" s="807">
        <v>-5.7494730675255123</v>
      </c>
      <c r="G49" s="831">
        <v>757.95197714388871</v>
      </c>
      <c r="H49" s="810">
        <v>527.09014226209513</v>
      </c>
      <c r="I49" s="811">
        <v>43.799308006598572</v>
      </c>
      <c r="J49" s="1044"/>
      <c r="K49" s="1044"/>
      <c r="M49" s="1046"/>
    </row>
    <row r="50" spans="1:13" s="1045" customFormat="1" ht="19.899999999999999" customHeight="1" outlineLevel="1">
      <c r="A50" s="1020" t="s">
        <v>832</v>
      </c>
      <c r="B50" s="808">
        <v>76.141873931308581</v>
      </c>
      <c r="C50" s="806">
        <v>82.194228155185499</v>
      </c>
      <c r="D50" s="807">
        <v>-7.3634783849419012</v>
      </c>
      <c r="E50" s="808">
        <v>80.629698541480778</v>
      </c>
      <c r="F50" s="807">
        <v>-5.5659697249933142</v>
      </c>
      <c r="G50" s="831">
        <v>81.375307859593889</v>
      </c>
      <c r="H50" s="810">
        <v>88.180937963189507</v>
      </c>
      <c r="I50" s="811">
        <v>-7.7178018977713485</v>
      </c>
      <c r="J50" s="1044"/>
      <c r="K50" s="1044"/>
      <c r="M50" s="1046"/>
    </row>
    <row r="51" spans="1:13" s="1045" customFormat="1" ht="19.899999999999999" customHeight="1" outlineLevel="1">
      <c r="A51" s="1020" t="s">
        <v>316</v>
      </c>
      <c r="B51" s="808">
        <v>27.129547469207186</v>
      </c>
      <c r="C51" s="806">
        <v>25.583296548097444</v>
      </c>
      <c r="D51" s="807">
        <v>6.0439862321993498</v>
      </c>
      <c r="E51" s="808">
        <v>26.312492047042461</v>
      </c>
      <c r="F51" s="807">
        <v>3.1051996926173331</v>
      </c>
      <c r="G51" s="831">
        <v>26.00686538412161</v>
      </c>
      <c r="H51" s="810">
        <v>27.665279496165613</v>
      </c>
      <c r="I51" s="811">
        <v>-5.9945684346831118</v>
      </c>
      <c r="J51" s="1044"/>
      <c r="K51" s="1044"/>
      <c r="M51" s="1046"/>
    </row>
    <row r="52" spans="1:13" s="1045" customFormat="1" ht="19.899999999999999" customHeight="1" outlineLevel="1">
      <c r="A52" s="1020" t="s">
        <v>317</v>
      </c>
      <c r="B52" s="808">
        <v>90.253464368941835</v>
      </c>
      <c r="C52" s="806">
        <v>82.515308962452309</v>
      </c>
      <c r="D52" s="807">
        <v>9.3778421286778268</v>
      </c>
      <c r="E52" s="808">
        <v>72.422348425836489</v>
      </c>
      <c r="F52" s="807">
        <v>24.621013168835802</v>
      </c>
      <c r="G52" s="831">
        <v>83.292388730421195</v>
      </c>
      <c r="H52" s="810">
        <v>93.68350104610974</v>
      </c>
      <c r="I52" s="811">
        <v>-11.091720740212496</v>
      </c>
      <c r="J52" s="1044"/>
      <c r="K52" s="1044"/>
      <c r="M52" s="1046"/>
    </row>
    <row r="53" spans="1:13" s="1045" customFormat="1" ht="41.25" customHeight="1" outlineLevel="1">
      <c r="A53" s="1047" t="s">
        <v>318</v>
      </c>
      <c r="B53" s="1048"/>
      <c r="C53" s="1049"/>
      <c r="D53" s="1050"/>
      <c r="E53" s="1048"/>
      <c r="F53" s="1051"/>
      <c r="G53" s="1052"/>
      <c r="H53" s="1053"/>
      <c r="I53" s="1054"/>
      <c r="J53" s="1044"/>
      <c r="K53" s="1044"/>
      <c r="L53" s="1055"/>
      <c r="M53" s="1056"/>
    </row>
    <row r="54" spans="1:13" ht="21.75">
      <c r="A54" s="1057" t="s">
        <v>319</v>
      </c>
      <c r="B54" s="1058"/>
      <c r="C54" s="1059"/>
      <c r="D54" s="1060"/>
      <c r="E54" s="1058"/>
      <c r="F54" s="1061"/>
      <c r="G54" s="1062"/>
      <c r="H54" s="1062"/>
      <c r="I54" s="1063"/>
      <c r="J54" s="996"/>
      <c r="K54" s="996"/>
      <c r="L54" s="1001"/>
      <c r="M54" s="1001"/>
    </row>
    <row r="55" spans="1:13" ht="14.25" customHeight="1">
      <c r="A55" s="1064"/>
      <c r="B55" s="1065"/>
      <c r="C55" s="1066"/>
      <c r="D55" s="1067"/>
      <c r="E55" s="1065"/>
      <c r="F55" s="1068"/>
      <c r="G55" s="1069"/>
      <c r="H55" s="1069"/>
      <c r="I55" s="1070"/>
      <c r="J55" s="996"/>
      <c r="K55" s="996"/>
      <c r="L55" s="1001"/>
      <c r="M55" s="1001"/>
    </row>
    <row r="56" spans="1:13" ht="14.25" customHeight="1">
      <c r="A56" s="1064"/>
      <c r="B56" s="1071"/>
      <c r="C56" s="1072"/>
      <c r="D56" s="1073"/>
      <c r="E56" s="1074"/>
      <c r="F56" s="1075"/>
      <c r="G56" s="1076"/>
      <c r="H56" s="1076"/>
      <c r="I56" s="1077"/>
      <c r="J56" s="996"/>
      <c r="K56" s="996"/>
      <c r="L56" s="1001"/>
      <c r="M56" s="1001"/>
    </row>
    <row r="57" spans="1:13" ht="14.25" customHeight="1">
      <c r="A57" s="1078"/>
      <c r="B57" s="1071"/>
      <c r="C57" s="1072"/>
      <c r="D57" s="1073"/>
      <c r="E57" s="1074"/>
      <c r="F57" s="1075"/>
      <c r="G57" s="1076"/>
      <c r="H57" s="1076"/>
      <c r="I57" s="1077"/>
      <c r="J57" s="996"/>
      <c r="K57" s="996"/>
      <c r="L57" s="1001"/>
      <c r="M57" s="1001"/>
    </row>
    <row r="58" spans="1:13" ht="14.25" customHeight="1">
      <c r="A58" s="1078"/>
      <c r="B58" s="1071"/>
      <c r="C58" s="1072"/>
      <c r="D58" s="1073"/>
      <c r="E58" s="1074"/>
      <c r="F58" s="1075"/>
      <c r="G58" s="1076"/>
      <c r="H58" s="1076"/>
      <c r="I58" s="1077"/>
      <c r="J58" s="996"/>
      <c r="K58" s="996"/>
      <c r="L58" s="1001"/>
      <c r="M58" s="1001"/>
    </row>
    <row r="59" spans="1:13" ht="14.25" customHeight="1">
      <c r="A59" s="1078"/>
      <c r="B59" s="1071"/>
      <c r="C59" s="1072"/>
      <c r="D59" s="1079"/>
      <c r="E59" s="1074"/>
      <c r="F59" s="1080"/>
      <c r="G59" s="1076"/>
      <c r="H59" s="1076"/>
      <c r="I59" s="1081"/>
      <c r="J59" s="996"/>
      <c r="K59" s="996"/>
      <c r="L59" s="1001"/>
      <c r="M59" s="1001"/>
    </row>
    <row r="60" spans="1:13" ht="14.25" customHeight="1">
      <c r="A60" s="1001"/>
      <c r="B60" s="1071"/>
      <c r="C60" s="1072"/>
      <c r="D60" s="1079"/>
      <c r="E60" s="1065"/>
      <c r="F60" s="1068"/>
      <c r="G60" s="1076"/>
      <c r="H60" s="1076"/>
      <c r="I60" s="1070"/>
      <c r="J60" s="996"/>
      <c r="K60" s="996"/>
      <c r="L60" s="1001"/>
      <c r="M60" s="1001"/>
    </row>
    <row r="61" spans="1:13" ht="13.5" customHeight="1">
      <c r="A61" s="1082"/>
      <c r="B61" s="1083"/>
      <c r="C61" s="1084"/>
      <c r="D61" s="1084"/>
      <c r="E61" s="1084"/>
      <c r="F61" s="1085"/>
      <c r="G61" s="996"/>
      <c r="H61" s="996"/>
      <c r="I61" s="996"/>
      <c r="J61" s="996"/>
      <c r="K61" s="996"/>
      <c r="L61" s="1001"/>
      <c r="M61" s="1001"/>
    </row>
    <row r="62" spans="1:13" ht="21.75">
      <c r="A62" s="996"/>
      <c r="B62" s="997"/>
      <c r="C62" s="997"/>
      <c r="D62" s="997"/>
      <c r="E62" s="997"/>
      <c r="F62" s="1085"/>
      <c r="G62" s="996"/>
      <c r="H62" s="996"/>
      <c r="I62" s="996"/>
      <c r="J62" s="996"/>
      <c r="K62" s="1001"/>
      <c r="L62" s="1001"/>
      <c r="M62" s="1001"/>
    </row>
    <row r="63" spans="1:13">
      <c r="A63" s="1001"/>
      <c r="B63" s="1000"/>
      <c r="C63" s="1000"/>
      <c r="D63" s="1000"/>
      <c r="E63" s="1000"/>
      <c r="F63" s="1001"/>
      <c r="G63" s="1001"/>
      <c r="H63" s="1001"/>
      <c r="I63" s="1001"/>
      <c r="J63" s="1001"/>
      <c r="K63" s="1001"/>
      <c r="L63" s="1001"/>
      <c r="M63" s="1001"/>
    </row>
    <row r="64" spans="1:13">
      <c r="A64" s="1001"/>
      <c r="B64" s="1000"/>
      <c r="C64" s="1000"/>
      <c r="D64" s="1000"/>
      <c r="E64" s="1000"/>
      <c r="F64" s="1001"/>
      <c r="G64" s="1001"/>
      <c r="H64" s="1001"/>
      <c r="I64" s="1001"/>
      <c r="J64" s="1001"/>
      <c r="K64" s="1001"/>
      <c r="L64" s="1001"/>
      <c r="M64" s="1001"/>
    </row>
    <row r="65" spans="1:13">
      <c r="A65" s="1001"/>
      <c r="B65" s="1000"/>
      <c r="C65" s="1000"/>
      <c r="D65" s="1000"/>
      <c r="E65" s="1000"/>
      <c r="F65" s="1001"/>
      <c r="G65" s="1001"/>
      <c r="H65" s="1001"/>
      <c r="I65" s="1001"/>
      <c r="J65" s="1001"/>
      <c r="K65" s="1001"/>
      <c r="L65" s="1001"/>
      <c r="M65" s="1001"/>
    </row>
    <row r="66" spans="1:13">
      <c r="A66" s="1001"/>
      <c r="B66" s="1000"/>
      <c r="C66" s="1000"/>
      <c r="D66" s="1000"/>
      <c r="E66" s="1000"/>
      <c r="F66" s="1001"/>
      <c r="G66" s="1001"/>
      <c r="H66" s="1001"/>
      <c r="I66" s="1001"/>
      <c r="J66" s="1001"/>
      <c r="K66" s="1001"/>
      <c r="L66" s="1001"/>
      <c r="M66" s="1001"/>
    </row>
    <row r="69" spans="1:13">
      <c r="E69" s="1087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704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703" priority="14" stopIfTrue="1" operator="lessThan">
      <formula>0</formula>
    </cfRule>
  </conditionalFormatting>
  <conditionalFormatting sqref="D16:D18">
    <cfRule type="cellIs" dxfId="702" priority="11" stopIfTrue="1" operator="lessThan">
      <formula>0</formula>
    </cfRule>
  </conditionalFormatting>
  <conditionalFormatting sqref="I16:I18 F16:F18">
    <cfRule type="cellIs" dxfId="701" priority="12" stopIfTrue="1" operator="lessThan">
      <formula>0</formula>
    </cfRule>
  </conditionalFormatting>
  <conditionalFormatting sqref="D38:D40">
    <cfRule type="cellIs" dxfId="700" priority="9" stopIfTrue="1" operator="lessThan">
      <formula>0</formula>
    </cfRule>
  </conditionalFormatting>
  <conditionalFormatting sqref="I39:I40 F38:F40">
    <cfRule type="cellIs" dxfId="699" priority="10" stopIfTrue="1" operator="lessThan">
      <formula>0</formula>
    </cfRule>
  </conditionalFormatting>
  <conditionalFormatting sqref="D42:D43">
    <cfRule type="cellIs" dxfId="698" priority="7" stopIfTrue="1" operator="lessThan">
      <formula>0</formula>
    </cfRule>
  </conditionalFormatting>
  <conditionalFormatting sqref="I43 F42:F43">
    <cfRule type="cellIs" dxfId="697" priority="8" stopIfTrue="1" operator="lessThan">
      <formula>0</formula>
    </cfRule>
  </conditionalFormatting>
  <conditionalFormatting sqref="D52">
    <cfRule type="cellIs" dxfId="696" priority="3" stopIfTrue="1" operator="lessThan">
      <formula>0</formula>
    </cfRule>
  </conditionalFormatting>
  <conditionalFormatting sqref="I52 F52">
    <cfRule type="cellIs" dxfId="695" priority="4" stopIfTrue="1" operator="lessThan">
      <formula>0</formula>
    </cfRule>
  </conditionalFormatting>
  <conditionalFormatting sqref="D22">
    <cfRule type="cellIs" dxfId="694" priority="1" stopIfTrue="1" operator="lessThan">
      <formula>0</formula>
    </cfRule>
  </conditionalFormatting>
  <conditionalFormatting sqref="F22 I22">
    <cfRule type="cellIs" dxfId="693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 codeName="Hoja8"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17" sqref="M17"/>
      <selection pane="topRight" activeCell="M17" sqref="M17"/>
      <selection pane="bottomLeft" activeCell="M17" sqref="M17"/>
      <selection pane="bottomRight" activeCell="B7" sqref="B7"/>
    </sheetView>
  </sheetViews>
  <sheetFormatPr baseColWidth="10" defaultRowHeight="15"/>
  <cols>
    <col min="1" max="1" width="27.7109375" style="1250" customWidth="1"/>
    <col min="2" max="3" width="14.42578125" style="1214" customWidth="1"/>
    <col min="4" max="5" width="14.5703125" style="1214" customWidth="1"/>
    <col min="6" max="7" width="14.42578125" style="1214" customWidth="1"/>
    <col min="8" max="9" width="14.5703125" style="1214" customWidth="1"/>
    <col min="10" max="11" width="15.42578125" style="1214" customWidth="1"/>
    <col min="12" max="13" width="15.28515625" style="1214" customWidth="1"/>
    <col min="14" max="14" width="17.28515625" style="1214" customWidth="1"/>
    <col min="15" max="15" width="17.7109375" style="1214" customWidth="1"/>
    <col min="16" max="16" width="15.28515625" style="1214" customWidth="1"/>
    <col min="17" max="16384" width="11.42578125" style="1214"/>
  </cols>
  <sheetData>
    <row r="1" spans="1:16" ht="21.75">
      <c r="A1" s="1504" t="s">
        <v>489</v>
      </c>
      <c r="B1" s="1504"/>
      <c r="C1" s="1504"/>
      <c r="D1" s="1504"/>
      <c r="E1" s="1504"/>
      <c r="F1" s="1504"/>
      <c r="G1" s="1504"/>
      <c r="H1" s="1504"/>
      <c r="I1" s="1504"/>
      <c r="J1" s="1504"/>
      <c r="K1" s="1504"/>
      <c r="L1" s="1504"/>
      <c r="M1" s="1504"/>
      <c r="N1" s="1504"/>
      <c r="O1" s="1504"/>
      <c r="P1" s="1504"/>
    </row>
    <row r="2" spans="1:16" ht="18.75">
      <c r="A2" s="1505" t="s">
        <v>490</v>
      </c>
      <c r="B2" s="1505"/>
      <c r="C2" s="1505"/>
      <c r="D2" s="1505"/>
      <c r="E2" s="1505"/>
      <c r="F2" s="1505"/>
      <c r="G2" s="1505"/>
      <c r="H2" s="1505"/>
      <c r="I2" s="1505"/>
      <c r="J2" s="1505"/>
      <c r="K2" s="1505"/>
      <c r="L2" s="1505"/>
      <c r="M2" s="1505"/>
      <c r="N2" s="1505"/>
      <c r="O2" s="1505"/>
      <c r="P2" s="1505"/>
    </row>
    <row r="3" spans="1:16" ht="18.75">
      <c r="A3" s="1505" t="s">
        <v>491</v>
      </c>
      <c r="B3" s="1505"/>
      <c r="C3" s="1505"/>
      <c r="D3" s="1505"/>
      <c r="E3" s="1505"/>
      <c r="F3" s="1505"/>
      <c r="G3" s="1505"/>
      <c r="H3" s="1505"/>
      <c r="I3" s="1505"/>
      <c r="J3" s="1505"/>
      <c r="K3" s="1505"/>
      <c r="L3" s="1505"/>
      <c r="M3" s="1505"/>
      <c r="N3" s="1505"/>
      <c r="O3" s="1505"/>
      <c r="P3" s="1505"/>
    </row>
    <row r="4" spans="1:16" ht="18.75">
      <c r="A4" s="1505" t="s">
        <v>492</v>
      </c>
      <c r="B4" s="1505"/>
      <c r="C4" s="1505"/>
      <c r="D4" s="1505"/>
      <c r="E4" s="1505"/>
      <c r="F4" s="1505"/>
      <c r="G4" s="1505"/>
      <c r="H4" s="1505"/>
      <c r="I4" s="1505"/>
      <c r="J4" s="1505"/>
      <c r="K4" s="1505"/>
      <c r="L4" s="1505"/>
      <c r="M4" s="1505"/>
      <c r="N4" s="1505"/>
      <c r="O4" s="1505"/>
      <c r="P4" s="1505"/>
    </row>
    <row r="5" spans="1:16" ht="15.75">
      <c r="A5" s="1506" t="s">
        <v>493</v>
      </c>
      <c r="B5" s="1506"/>
      <c r="C5" s="1506"/>
      <c r="D5" s="1506"/>
      <c r="E5" s="1506"/>
      <c r="F5" s="1506"/>
      <c r="G5" s="1506"/>
      <c r="H5" s="1506"/>
      <c r="I5" s="1506"/>
      <c r="J5" s="1506"/>
      <c r="K5" s="1506"/>
      <c r="L5" s="1506"/>
      <c r="M5" s="1506"/>
      <c r="N5" s="1506"/>
      <c r="O5" s="1506"/>
      <c r="P5" s="1506"/>
    </row>
    <row r="6" spans="1:16" ht="25.5" customHeight="1">
      <c r="A6" s="1215" t="s">
        <v>52</v>
      </c>
      <c r="B6" s="1216" t="s">
        <v>494</v>
      </c>
      <c r="C6" s="1216" t="s">
        <v>495</v>
      </c>
      <c r="D6" s="1216" t="s">
        <v>496</v>
      </c>
      <c r="E6" s="1216" t="s">
        <v>497</v>
      </c>
      <c r="F6" s="1216" t="s">
        <v>498</v>
      </c>
      <c r="G6" s="1216" t="s">
        <v>499</v>
      </c>
      <c r="H6" s="1216" t="s">
        <v>500</v>
      </c>
      <c r="I6" s="1216" t="s">
        <v>501</v>
      </c>
      <c r="J6" s="1216" t="s">
        <v>502</v>
      </c>
      <c r="K6" s="1216" t="s">
        <v>503</v>
      </c>
      <c r="L6" s="1216" t="s">
        <v>504</v>
      </c>
      <c r="M6" s="1217" t="s">
        <v>505</v>
      </c>
      <c r="N6" s="1218" t="s">
        <v>522</v>
      </c>
      <c r="O6" s="1219" t="s">
        <v>523</v>
      </c>
      <c r="P6" s="1219" t="s">
        <v>524</v>
      </c>
    </row>
    <row r="7" spans="1:16" s="1223" customFormat="1" ht="6" customHeight="1">
      <c r="A7" s="1220"/>
      <c r="B7" s="1221"/>
      <c r="C7" s="1221"/>
      <c r="D7" s="1221"/>
      <c r="E7" s="1221"/>
      <c r="F7" s="1221"/>
      <c r="G7" s="1221"/>
      <c r="H7" s="1221"/>
      <c r="I7" s="1221"/>
      <c r="J7" s="1221"/>
      <c r="K7" s="1221"/>
      <c r="L7" s="1221"/>
      <c r="M7" s="1221"/>
      <c r="N7" s="1222"/>
      <c r="O7" s="1222"/>
      <c r="P7" s="1222"/>
    </row>
    <row r="8" spans="1:16" ht="18">
      <c r="A8" s="1501" t="s">
        <v>506</v>
      </c>
      <c r="B8" s="1502"/>
      <c r="C8" s="1502"/>
      <c r="D8" s="1502"/>
      <c r="E8" s="1502"/>
      <c r="F8" s="1502"/>
      <c r="G8" s="1502"/>
      <c r="H8" s="1502"/>
      <c r="I8" s="1502"/>
      <c r="J8" s="1502"/>
      <c r="K8" s="1502"/>
      <c r="L8" s="1502"/>
      <c r="M8" s="1502"/>
      <c r="N8" s="1502"/>
      <c r="O8" s="1502"/>
      <c r="P8" s="1503"/>
    </row>
    <row r="9" spans="1:16" ht="18">
      <c r="A9" s="1224" t="s">
        <v>507</v>
      </c>
      <c r="B9" s="1225">
        <v>2027306.0330000001</v>
      </c>
      <c r="C9" s="1226">
        <v>1924747.9010000001</v>
      </c>
      <c r="D9" s="1226">
        <v>2187236.5180000002</v>
      </c>
      <c r="E9" s="1226">
        <v>2474383.5959999999</v>
      </c>
      <c r="F9" s="1226">
        <v>2182410.3280000002</v>
      </c>
      <c r="G9" s="1226">
        <v>2193359.19</v>
      </c>
      <c r="H9" s="1226">
        <v>2231149.7159385402</v>
      </c>
      <c r="I9" s="1226">
        <v>2326054.3574509197</v>
      </c>
      <c r="J9" s="1226">
        <v>2555072.7489999998</v>
      </c>
      <c r="K9" s="1226">
        <v>2071725.7660000001</v>
      </c>
      <c r="L9" s="1226">
        <v>0</v>
      </c>
      <c r="M9" s="1226">
        <v>0</v>
      </c>
      <c r="N9" s="1227">
        <v>22173446.15438946</v>
      </c>
      <c r="O9" s="1227">
        <v>21389148.911848322</v>
      </c>
      <c r="P9" s="1228">
        <v>3.6667996738602548E-2</v>
      </c>
    </row>
    <row r="10" spans="1:16" ht="18">
      <c r="A10" s="1224" t="s">
        <v>508</v>
      </c>
      <c r="B10" s="1225">
        <v>478009.39300000004</v>
      </c>
      <c r="C10" s="1226">
        <v>465563.505</v>
      </c>
      <c r="D10" s="1226">
        <v>504623.40399999998</v>
      </c>
      <c r="E10" s="1226">
        <v>401008.88799999998</v>
      </c>
      <c r="F10" s="1226">
        <v>441759.88699999999</v>
      </c>
      <c r="G10" s="1226">
        <v>432259.685</v>
      </c>
      <c r="H10" s="1226">
        <v>513722.978</v>
      </c>
      <c r="I10" s="1226">
        <v>446784.56900000002</v>
      </c>
      <c r="J10" s="1226">
        <v>452298.71314285696</v>
      </c>
      <c r="K10" s="1226">
        <v>424003.30499999999</v>
      </c>
      <c r="L10" s="1226">
        <v>0</v>
      </c>
      <c r="M10" s="1226">
        <v>0</v>
      </c>
      <c r="N10" s="1227">
        <v>4560034.327142857</v>
      </c>
      <c r="O10" s="1227">
        <v>5318235.3320000004</v>
      </c>
      <c r="P10" s="1228">
        <v>-0.14256627575222602</v>
      </c>
    </row>
    <row r="11" spans="1:16" ht="18">
      <c r="A11" s="1224" t="s">
        <v>454</v>
      </c>
      <c r="B11" s="1225">
        <v>31724.170000000006</v>
      </c>
      <c r="C11" s="1226">
        <v>14558.369999999999</v>
      </c>
      <c r="D11" s="1226">
        <v>14757.33</v>
      </c>
      <c r="E11" s="1226">
        <v>32288.839999999997</v>
      </c>
      <c r="F11" s="1226">
        <v>34000.149999999994</v>
      </c>
      <c r="G11" s="1226">
        <v>63553.600000000006</v>
      </c>
      <c r="H11" s="1226">
        <v>73182.559999999998</v>
      </c>
      <c r="I11" s="1226">
        <v>42073.969999999994</v>
      </c>
      <c r="J11" s="1226">
        <v>75332.61</v>
      </c>
      <c r="K11" s="1226">
        <v>67558.920000000013</v>
      </c>
      <c r="L11" s="1226">
        <v>0</v>
      </c>
      <c r="M11" s="1226">
        <v>0</v>
      </c>
      <c r="N11" s="1227">
        <v>449030.52</v>
      </c>
      <c r="O11" s="1227">
        <v>693082.31</v>
      </c>
      <c r="P11" s="1228">
        <v>-0.35212526200531657</v>
      </c>
    </row>
    <row r="12" spans="1:16" ht="18.75" thickBot="1">
      <c r="A12" s="1224" t="s">
        <v>509</v>
      </c>
      <c r="B12" s="1225">
        <v>98023.030000000013</v>
      </c>
      <c r="C12" s="1226">
        <v>103214.97</v>
      </c>
      <c r="D12" s="1226">
        <v>181748.65</v>
      </c>
      <c r="E12" s="1226">
        <v>179550.84000000003</v>
      </c>
      <c r="F12" s="1226">
        <v>252328.44500000001</v>
      </c>
      <c r="G12" s="1226">
        <v>309870.05999999994</v>
      </c>
      <c r="H12" s="1226">
        <v>332516.29299999995</v>
      </c>
      <c r="I12" s="1226">
        <v>243226.5909999999</v>
      </c>
      <c r="J12" s="1226">
        <v>99695.660000000018</v>
      </c>
      <c r="K12" s="1226">
        <v>35030.498</v>
      </c>
      <c r="L12" s="1226">
        <v>0</v>
      </c>
      <c r="M12" s="1226">
        <v>0</v>
      </c>
      <c r="N12" s="1227">
        <v>1835205.037</v>
      </c>
      <c r="O12" s="1227">
        <v>1206561.2789891574</v>
      </c>
      <c r="P12" s="1228">
        <v>0.52102099491997023</v>
      </c>
    </row>
    <row r="13" spans="1:16" ht="19.5" thickTop="1" thickBot="1">
      <c r="A13" s="1229" t="s">
        <v>3</v>
      </c>
      <c r="B13" s="1230">
        <v>2635062.6259999997</v>
      </c>
      <c r="C13" s="1230">
        <v>2508084.7460000003</v>
      </c>
      <c r="D13" s="1230">
        <v>2888365.9020000002</v>
      </c>
      <c r="E13" s="1230">
        <v>3087232.1639999994</v>
      </c>
      <c r="F13" s="1230">
        <v>2910498.81</v>
      </c>
      <c r="G13" s="1230">
        <v>2999042.5350000001</v>
      </c>
      <c r="H13" s="1230">
        <v>3150571.5469385404</v>
      </c>
      <c r="I13" s="1230">
        <v>3058139.48745092</v>
      </c>
      <c r="J13" s="1230">
        <v>3182399.7321428568</v>
      </c>
      <c r="K13" s="1230">
        <v>2598318.4890000001</v>
      </c>
      <c r="L13" s="1230">
        <v>0</v>
      </c>
      <c r="M13" s="1230">
        <v>0</v>
      </c>
      <c r="N13" s="1230">
        <v>29017716.038532317</v>
      </c>
      <c r="O13" s="1230">
        <v>28607027.832837481</v>
      </c>
      <c r="P13" s="1231">
        <v>1.435619974555391E-2</v>
      </c>
    </row>
    <row r="14" spans="1:16" ht="11.25" customHeight="1">
      <c r="A14" s="1232"/>
      <c r="B14" s="1233"/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</row>
    <row r="15" spans="1:16" ht="18">
      <c r="A15" s="1501" t="s">
        <v>510</v>
      </c>
      <c r="B15" s="1502"/>
      <c r="C15" s="1502"/>
      <c r="D15" s="1502"/>
      <c r="E15" s="1502"/>
      <c r="F15" s="1502"/>
      <c r="G15" s="1502"/>
      <c r="H15" s="1502"/>
      <c r="I15" s="1502"/>
      <c r="J15" s="1502"/>
      <c r="K15" s="1502"/>
      <c r="L15" s="1502"/>
      <c r="M15" s="1502"/>
      <c r="N15" s="1502"/>
      <c r="O15" s="1502"/>
      <c r="P15" s="1503"/>
    </row>
    <row r="16" spans="1:16" ht="18">
      <c r="A16" s="1224" t="s">
        <v>301</v>
      </c>
      <c r="B16" s="1234">
        <v>163202.83199999999</v>
      </c>
      <c r="C16" s="1234">
        <v>226774.573</v>
      </c>
      <c r="D16" s="1234">
        <v>142990.87699999998</v>
      </c>
      <c r="E16" s="1234">
        <v>205194.01699999999</v>
      </c>
      <c r="F16" s="1234">
        <v>169478.65299999999</v>
      </c>
      <c r="G16" s="1234">
        <v>86022.765000000014</v>
      </c>
      <c r="H16" s="1234">
        <v>132833.962</v>
      </c>
      <c r="I16" s="1234">
        <v>172190.87600000002</v>
      </c>
      <c r="J16" s="1234">
        <v>163045.09400000001</v>
      </c>
      <c r="K16" s="1234">
        <v>100478.685</v>
      </c>
      <c r="L16" s="1234">
        <v>0</v>
      </c>
      <c r="M16" s="1234">
        <v>0</v>
      </c>
      <c r="N16" s="1235">
        <v>1562212.334</v>
      </c>
      <c r="O16" s="1235">
        <v>2061179.5419999999</v>
      </c>
      <c r="P16" s="1236">
        <v>-0.24207847877038546</v>
      </c>
    </row>
    <row r="17" spans="1:19" ht="18">
      <c r="A17" s="1224" t="s">
        <v>511</v>
      </c>
      <c r="B17" s="1234">
        <v>780356.34000000008</v>
      </c>
      <c r="C17" s="1234">
        <v>749440</v>
      </c>
      <c r="D17" s="1234">
        <v>845115.81</v>
      </c>
      <c r="E17" s="1234">
        <v>827846.19000000018</v>
      </c>
      <c r="F17" s="1234">
        <v>826256.47</v>
      </c>
      <c r="G17" s="1234">
        <v>929408.4870000002</v>
      </c>
      <c r="H17" s="1234">
        <v>962745.23600000003</v>
      </c>
      <c r="I17" s="1234">
        <v>896393.79499999993</v>
      </c>
      <c r="J17" s="1234">
        <v>949930.99000000011</v>
      </c>
      <c r="K17" s="1234">
        <v>877375.2</v>
      </c>
      <c r="L17" s="1234">
        <v>0</v>
      </c>
      <c r="M17" s="1234">
        <v>0</v>
      </c>
      <c r="N17" s="1235">
        <v>8644868.5179999992</v>
      </c>
      <c r="O17" s="1235">
        <v>9271677.0810000002</v>
      </c>
      <c r="P17" s="1236">
        <v>-6.7604658523374273E-2</v>
      </c>
    </row>
    <row r="18" spans="1:19" ht="18">
      <c r="A18" s="1224" t="s">
        <v>11</v>
      </c>
      <c r="B18" s="1234">
        <v>253944.30000000005</v>
      </c>
      <c r="C18" s="1234">
        <v>324119.59999999998</v>
      </c>
      <c r="D18" s="1234">
        <v>401077.68400000001</v>
      </c>
      <c r="E18" s="1234">
        <v>562556.96900000004</v>
      </c>
      <c r="F18" s="1234">
        <v>575021.33499999996</v>
      </c>
      <c r="G18" s="1234">
        <v>632310.95499999996</v>
      </c>
      <c r="H18" s="1234">
        <v>628569.80599999987</v>
      </c>
      <c r="I18" s="1234">
        <v>538225.92299999995</v>
      </c>
      <c r="J18" s="1234">
        <v>443946.80000000005</v>
      </c>
      <c r="K18" s="1234">
        <v>136420.22500000001</v>
      </c>
      <c r="L18" s="1234">
        <v>0</v>
      </c>
      <c r="M18" s="1234">
        <v>0</v>
      </c>
      <c r="N18" s="1235">
        <v>4496193.5970000001</v>
      </c>
      <c r="O18" s="1235">
        <v>4053284.6030000001</v>
      </c>
      <c r="P18" s="1236">
        <v>0.10927162471448093</v>
      </c>
    </row>
    <row r="19" spans="1:19" ht="18">
      <c r="A19" s="1224" t="s">
        <v>31</v>
      </c>
      <c r="B19" s="1234">
        <v>766163.79799999995</v>
      </c>
      <c r="C19" s="1234">
        <v>579571.45700000005</v>
      </c>
      <c r="D19" s="1234">
        <v>704204.34500000009</v>
      </c>
      <c r="E19" s="1234">
        <v>808838.81800000009</v>
      </c>
      <c r="F19" s="1234">
        <v>614415.21100000001</v>
      </c>
      <c r="G19" s="1234">
        <v>629817.16700000002</v>
      </c>
      <c r="H19" s="1234">
        <v>744174.67600000009</v>
      </c>
      <c r="I19" s="1234">
        <v>721187.25</v>
      </c>
      <c r="J19" s="1234">
        <v>802652.20700000005</v>
      </c>
      <c r="K19" s="1234">
        <v>700236.69799999986</v>
      </c>
      <c r="L19" s="1234">
        <v>0</v>
      </c>
      <c r="M19" s="1234">
        <v>0</v>
      </c>
      <c r="N19" s="1235">
        <v>7071261.6270000003</v>
      </c>
      <c r="O19" s="1235">
        <v>6180494.8170000007</v>
      </c>
      <c r="P19" s="1236">
        <v>0.14412548450811191</v>
      </c>
    </row>
    <row r="20" spans="1:19" ht="18">
      <c r="A20" s="1224" t="s">
        <v>512</v>
      </c>
      <c r="B20" s="1234">
        <v>78748.871999999988</v>
      </c>
      <c r="C20" s="1234">
        <v>57065.222999999998</v>
      </c>
      <c r="D20" s="1234">
        <v>82893.222999999998</v>
      </c>
      <c r="E20" s="1234">
        <v>94096.717000000004</v>
      </c>
      <c r="F20" s="1234">
        <v>125499.04400000002</v>
      </c>
      <c r="G20" s="1234">
        <v>79188.099000000002</v>
      </c>
      <c r="H20" s="1234">
        <v>90357.010999999984</v>
      </c>
      <c r="I20" s="1234">
        <v>57850.828999999998</v>
      </c>
      <c r="J20" s="1234">
        <v>80887.472999999998</v>
      </c>
      <c r="K20" s="1234">
        <v>90387.023000000001</v>
      </c>
      <c r="L20" s="1234">
        <v>0</v>
      </c>
      <c r="M20" s="1234">
        <v>0</v>
      </c>
      <c r="N20" s="1235">
        <v>836973.51400000008</v>
      </c>
      <c r="O20" s="1235">
        <v>788940.46600000013</v>
      </c>
      <c r="P20" s="1236">
        <v>6.0882981758473953E-2</v>
      </c>
      <c r="S20" s="1251"/>
    </row>
    <row r="21" spans="1:19" ht="18">
      <c r="A21" s="1224" t="s">
        <v>513</v>
      </c>
      <c r="B21" s="1234">
        <v>454847.12699999992</v>
      </c>
      <c r="C21" s="1234">
        <v>476495.36499999999</v>
      </c>
      <c r="D21" s="1234">
        <v>570481.08200000005</v>
      </c>
      <c r="E21" s="1234">
        <v>501253.26900000003</v>
      </c>
      <c r="F21" s="1234">
        <v>455637.45800000004</v>
      </c>
      <c r="G21" s="1234">
        <v>507602.83600000001</v>
      </c>
      <c r="H21" s="1234">
        <v>474010.0679385353</v>
      </c>
      <c r="I21" s="1234">
        <v>540629.17245092057</v>
      </c>
      <c r="J21" s="1234">
        <v>612533.3600000001</v>
      </c>
      <c r="K21" s="1234">
        <v>533831.12100000004</v>
      </c>
      <c r="L21" s="1234">
        <v>0</v>
      </c>
      <c r="M21" s="1234">
        <v>0</v>
      </c>
      <c r="N21" s="1235">
        <v>5127320.8583894568</v>
      </c>
      <c r="O21" s="1235">
        <v>5056818.6658374798</v>
      </c>
      <c r="P21" s="1236">
        <v>1.3942005282544745E-2</v>
      </c>
    </row>
    <row r="22" spans="1:19" s="1237" customFormat="1" ht="18.75" thickBot="1">
      <c r="A22" s="1224" t="s">
        <v>42</v>
      </c>
      <c r="B22" s="1234">
        <v>137799.35699999999</v>
      </c>
      <c r="C22" s="1234">
        <v>94618.52800000002</v>
      </c>
      <c r="D22" s="1234">
        <v>141602.88099999999</v>
      </c>
      <c r="E22" s="1234">
        <v>87446.184000000008</v>
      </c>
      <c r="F22" s="1234">
        <v>144190.639</v>
      </c>
      <c r="G22" s="1234">
        <v>134692.226</v>
      </c>
      <c r="H22" s="1234">
        <v>117880.788</v>
      </c>
      <c r="I22" s="1234">
        <v>131661.64199999999</v>
      </c>
      <c r="J22" s="1234">
        <v>129403.80814285713</v>
      </c>
      <c r="K22" s="1234">
        <v>159589.53699999998</v>
      </c>
      <c r="L22" s="1234">
        <v>0</v>
      </c>
      <c r="M22" s="1234">
        <v>0</v>
      </c>
      <c r="N22" s="1235">
        <v>1278885.5901428573</v>
      </c>
      <c r="O22" s="1235">
        <v>1194632.6580000001</v>
      </c>
      <c r="P22" s="1236">
        <v>7.0526225428919398E-2</v>
      </c>
    </row>
    <row r="23" spans="1:19" ht="19.5" thickTop="1" thickBot="1">
      <c r="A23" s="1229" t="s">
        <v>3</v>
      </c>
      <c r="B23" s="1238">
        <v>2635062.6259999997</v>
      </c>
      <c r="C23" s="1239">
        <v>2508084.7459999998</v>
      </c>
      <c r="D23" s="1239">
        <v>2888365.9020000002</v>
      </c>
      <c r="E23" s="1239">
        <v>3087232.1640000003</v>
      </c>
      <c r="F23" s="1239">
        <v>2910498.81</v>
      </c>
      <c r="G23" s="1239">
        <v>2999042.5350000001</v>
      </c>
      <c r="H23" s="1239">
        <v>3150571.5469385358</v>
      </c>
      <c r="I23" s="1239">
        <v>3058139.48745092</v>
      </c>
      <c r="J23" s="1239">
        <v>3182399.7321428577</v>
      </c>
      <c r="K23" s="1239">
        <v>2598318.4890000001</v>
      </c>
      <c r="L23" s="1239">
        <v>0</v>
      </c>
      <c r="M23" s="1239">
        <v>0</v>
      </c>
      <c r="N23" s="1239">
        <v>29017716.038532313</v>
      </c>
      <c r="O23" s="1239">
        <v>28607027.832837485</v>
      </c>
      <c r="P23" s="1240">
        <v>1.4356199745553688E-2</v>
      </c>
    </row>
    <row r="24" spans="1:19" ht="14.25" customHeight="1">
      <c r="A24" s="1241"/>
      <c r="B24" s="1242"/>
      <c r="C24" s="1242"/>
      <c r="D24" s="1242"/>
      <c r="E24" s="1242"/>
      <c r="F24" s="1242"/>
      <c r="G24" s="1242"/>
      <c r="H24" s="1242"/>
      <c r="I24" s="1242"/>
      <c r="J24" s="1242"/>
      <c r="K24" s="1242"/>
      <c r="L24" s="1242"/>
      <c r="M24" s="1242"/>
      <c r="N24" s="1242"/>
      <c r="O24" s="1242"/>
      <c r="P24" s="1242"/>
    </row>
    <row r="25" spans="1:19" ht="18">
      <c r="A25" s="1501" t="s">
        <v>514</v>
      </c>
      <c r="B25" s="1502"/>
      <c r="C25" s="1502"/>
      <c r="D25" s="1502"/>
      <c r="E25" s="1502"/>
      <c r="F25" s="1502"/>
      <c r="G25" s="1502"/>
      <c r="H25" s="1502"/>
      <c r="I25" s="1502"/>
      <c r="J25" s="1502"/>
      <c r="K25" s="1502"/>
      <c r="L25" s="1502"/>
      <c r="M25" s="1502"/>
      <c r="N25" s="1502"/>
      <c r="O25" s="1502"/>
      <c r="P25" s="1503"/>
    </row>
    <row r="26" spans="1:19" ht="18">
      <c r="A26" s="1224" t="s">
        <v>301</v>
      </c>
      <c r="B26" s="1243">
        <v>20</v>
      </c>
      <c r="C26" s="1243">
        <v>28</v>
      </c>
      <c r="D26" s="1243">
        <v>21</v>
      </c>
      <c r="E26" s="1243">
        <v>19</v>
      </c>
      <c r="F26" s="1243">
        <v>21</v>
      </c>
      <c r="G26" s="1243">
        <v>17</v>
      </c>
      <c r="H26" s="1243">
        <v>22</v>
      </c>
      <c r="I26" s="1243">
        <v>23</v>
      </c>
      <c r="J26" s="1243">
        <v>17</v>
      </c>
      <c r="K26" s="1243">
        <v>18</v>
      </c>
      <c r="L26" s="1243">
        <v>0</v>
      </c>
      <c r="M26" s="1243">
        <v>0</v>
      </c>
      <c r="N26" s="1235">
        <v>206</v>
      </c>
      <c r="O26" s="1235">
        <v>50</v>
      </c>
      <c r="P26" s="1236">
        <v>3.12</v>
      </c>
    </row>
    <row r="27" spans="1:19" ht="18">
      <c r="A27" s="1224" t="s">
        <v>511</v>
      </c>
      <c r="B27" s="1243">
        <v>58</v>
      </c>
      <c r="C27" s="1243">
        <v>57</v>
      </c>
      <c r="D27" s="1243">
        <v>66</v>
      </c>
      <c r="E27" s="1243">
        <v>69</v>
      </c>
      <c r="F27" s="1243">
        <v>73</v>
      </c>
      <c r="G27" s="1243">
        <v>70</v>
      </c>
      <c r="H27" s="1243">
        <v>72</v>
      </c>
      <c r="I27" s="1243">
        <v>68</v>
      </c>
      <c r="J27" s="1243">
        <v>62</v>
      </c>
      <c r="K27" s="1244">
        <v>64</v>
      </c>
      <c r="L27" s="1244">
        <v>0</v>
      </c>
      <c r="M27" s="1243">
        <v>0</v>
      </c>
      <c r="N27" s="1235">
        <v>659</v>
      </c>
      <c r="O27" s="1235">
        <v>149</v>
      </c>
      <c r="P27" s="1236">
        <v>3.4228187919463089</v>
      </c>
    </row>
    <row r="28" spans="1:19" ht="18">
      <c r="A28" s="1224" t="s">
        <v>11</v>
      </c>
      <c r="B28" s="1243">
        <v>18</v>
      </c>
      <c r="C28" s="1243">
        <v>22</v>
      </c>
      <c r="D28" s="1243">
        <v>27</v>
      </c>
      <c r="E28" s="1243">
        <v>33</v>
      </c>
      <c r="F28" s="1243">
        <v>32</v>
      </c>
      <c r="G28" s="1243">
        <v>43</v>
      </c>
      <c r="H28" s="1243">
        <v>41</v>
      </c>
      <c r="I28" s="1243">
        <v>32</v>
      </c>
      <c r="J28" s="1243">
        <v>17</v>
      </c>
      <c r="K28" s="1244">
        <v>8</v>
      </c>
      <c r="L28" s="1244">
        <v>0</v>
      </c>
      <c r="M28" s="1243">
        <v>0</v>
      </c>
      <c r="N28" s="1235">
        <v>273</v>
      </c>
      <c r="O28" s="1235">
        <v>68</v>
      </c>
      <c r="P28" s="1236">
        <v>3.0147058823529411</v>
      </c>
    </row>
    <row r="29" spans="1:19" ht="18">
      <c r="A29" s="1224" t="s">
        <v>31</v>
      </c>
      <c r="B29" s="1243">
        <v>24</v>
      </c>
      <c r="C29" s="1243">
        <v>17</v>
      </c>
      <c r="D29" s="1243">
        <v>22</v>
      </c>
      <c r="E29" s="1243">
        <v>21</v>
      </c>
      <c r="F29" s="1243">
        <v>18</v>
      </c>
      <c r="G29" s="1243">
        <v>17</v>
      </c>
      <c r="H29" s="1243">
        <v>21</v>
      </c>
      <c r="I29" s="1243">
        <v>21</v>
      </c>
      <c r="J29" s="1243">
        <v>22</v>
      </c>
      <c r="K29" s="1244">
        <v>19</v>
      </c>
      <c r="L29" s="1244">
        <v>0</v>
      </c>
      <c r="M29" s="1243">
        <v>0</v>
      </c>
      <c r="N29" s="1235">
        <v>202</v>
      </c>
      <c r="O29" s="1235">
        <v>55</v>
      </c>
      <c r="P29" s="1236">
        <v>2.6727272727272728</v>
      </c>
    </row>
    <row r="30" spans="1:19" ht="18">
      <c r="A30" s="1224" t="s">
        <v>512</v>
      </c>
      <c r="B30" s="1243">
        <v>14</v>
      </c>
      <c r="C30" s="1243">
        <v>11</v>
      </c>
      <c r="D30" s="1243">
        <v>12</v>
      </c>
      <c r="E30" s="1243">
        <v>16</v>
      </c>
      <c r="F30" s="1243">
        <v>14</v>
      </c>
      <c r="G30" s="1243">
        <v>11</v>
      </c>
      <c r="H30" s="1243">
        <v>16</v>
      </c>
      <c r="I30" s="1243">
        <v>11</v>
      </c>
      <c r="J30" s="1243">
        <v>15</v>
      </c>
      <c r="K30" s="1244">
        <v>14</v>
      </c>
      <c r="L30" s="1244">
        <v>0</v>
      </c>
      <c r="M30" s="1243">
        <v>0</v>
      </c>
      <c r="N30" s="1235">
        <v>134</v>
      </c>
      <c r="O30" s="1235">
        <v>52</v>
      </c>
      <c r="P30" s="1236">
        <v>1.5769230769230771</v>
      </c>
    </row>
    <row r="31" spans="1:19" ht="18">
      <c r="A31" s="1224" t="s">
        <v>513</v>
      </c>
      <c r="B31" s="1243">
        <v>20</v>
      </c>
      <c r="C31" s="1243">
        <v>18</v>
      </c>
      <c r="D31" s="1243">
        <v>26</v>
      </c>
      <c r="E31" s="1243">
        <v>20</v>
      </c>
      <c r="F31" s="1243">
        <v>21</v>
      </c>
      <c r="G31" s="1243">
        <v>22</v>
      </c>
      <c r="H31" s="1243">
        <v>23</v>
      </c>
      <c r="I31" s="1243">
        <v>24</v>
      </c>
      <c r="J31" s="1243">
        <v>25</v>
      </c>
      <c r="K31" s="1244">
        <v>26</v>
      </c>
      <c r="L31" s="1244">
        <v>0</v>
      </c>
      <c r="M31" s="1243">
        <v>0</v>
      </c>
      <c r="N31" s="1235">
        <v>225</v>
      </c>
      <c r="O31" s="1235">
        <v>63</v>
      </c>
      <c r="P31" s="1236">
        <v>2.5714285714285716</v>
      </c>
    </row>
    <row r="32" spans="1:19" s="1237" customFormat="1" ht="18.75" thickBot="1">
      <c r="A32" s="1224" t="s">
        <v>42</v>
      </c>
      <c r="B32" s="1243">
        <v>32</v>
      </c>
      <c r="C32" s="1243">
        <v>24</v>
      </c>
      <c r="D32" s="1243">
        <v>32</v>
      </c>
      <c r="E32" s="1243">
        <v>20</v>
      </c>
      <c r="F32" s="1243">
        <v>28</v>
      </c>
      <c r="G32" s="1243">
        <v>29</v>
      </c>
      <c r="H32" s="1243">
        <v>27</v>
      </c>
      <c r="I32" s="1243">
        <v>32</v>
      </c>
      <c r="J32" s="1243">
        <v>27</v>
      </c>
      <c r="K32" s="1244">
        <v>29</v>
      </c>
      <c r="L32" s="1244">
        <v>0</v>
      </c>
      <c r="M32" s="1243">
        <v>0</v>
      </c>
      <c r="N32" s="1235">
        <v>280</v>
      </c>
      <c r="O32" s="1235">
        <v>69</v>
      </c>
      <c r="P32" s="1236">
        <v>3.0579710144927539</v>
      </c>
    </row>
    <row r="33" spans="1:16" ht="19.5" thickTop="1" thickBot="1">
      <c r="A33" s="1229" t="s">
        <v>3</v>
      </c>
      <c r="B33" s="1245">
        <v>186</v>
      </c>
      <c r="C33" s="1246">
        <v>177</v>
      </c>
      <c r="D33" s="1246">
        <v>206</v>
      </c>
      <c r="E33" s="1246">
        <v>198</v>
      </c>
      <c r="F33" s="1246">
        <v>207</v>
      </c>
      <c r="G33" s="1246">
        <v>209</v>
      </c>
      <c r="H33" s="1246">
        <v>222</v>
      </c>
      <c r="I33" s="1246">
        <v>211</v>
      </c>
      <c r="J33" s="1246">
        <v>185</v>
      </c>
      <c r="K33" s="1246">
        <v>178</v>
      </c>
      <c r="L33" s="1246">
        <v>0</v>
      </c>
      <c r="M33" s="1246">
        <v>0</v>
      </c>
      <c r="N33" s="1239">
        <v>1979</v>
      </c>
      <c r="O33" s="1239">
        <v>506</v>
      </c>
      <c r="P33" s="1240">
        <v>2.9110671936758892</v>
      </c>
    </row>
    <row r="34" spans="1:16" ht="9" customHeight="1">
      <c r="A34" s="1241"/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</row>
    <row r="35" spans="1:16" ht="18">
      <c r="A35" s="1501" t="s">
        <v>515</v>
      </c>
      <c r="B35" s="1502"/>
      <c r="C35" s="1502"/>
      <c r="D35" s="1502"/>
      <c r="E35" s="1502"/>
      <c r="F35" s="1502"/>
      <c r="G35" s="1502"/>
      <c r="H35" s="1502"/>
      <c r="I35" s="1502"/>
      <c r="J35" s="1502"/>
      <c r="K35" s="1502"/>
      <c r="L35" s="1502"/>
      <c r="M35" s="1502"/>
      <c r="N35" s="1502"/>
      <c r="O35" s="1502"/>
      <c r="P35" s="1503"/>
    </row>
    <row r="36" spans="1:16" ht="18">
      <c r="A36" s="1224" t="s">
        <v>13</v>
      </c>
      <c r="B36" s="1234">
        <v>82119</v>
      </c>
      <c r="C36" s="1234">
        <v>74240</v>
      </c>
      <c r="D36" s="1234">
        <v>87150</v>
      </c>
      <c r="E36" s="1234">
        <v>87454</v>
      </c>
      <c r="F36" s="1234">
        <v>90395</v>
      </c>
      <c r="G36" s="1234">
        <v>99442</v>
      </c>
      <c r="H36" s="1234">
        <v>96225</v>
      </c>
      <c r="I36" s="1234">
        <v>90425</v>
      </c>
      <c r="J36" s="1234">
        <v>101340</v>
      </c>
      <c r="K36" s="1234">
        <v>87723</v>
      </c>
      <c r="L36" s="1234">
        <v>0</v>
      </c>
      <c r="M36" s="1234">
        <v>0</v>
      </c>
      <c r="N36" s="1234">
        <v>896513</v>
      </c>
      <c r="O36" s="1234">
        <v>914260</v>
      </c>
      <c r="P36" s="1247">
        <v>-1.9411327193577299E-2</v>
      </c>
    </row>
    <row r="37" spans="1:16" ht="18.75" thickBot="1">
      <c r="A37" s="1224" t="s">
        <v>29</v>
      </c>
      <c r="B37" s="1234">
        <v>8935</v>
      </c>
      <c r="C37" s="1234">
        <v>7404</v>
      </c>
      <c r="D37" s="1234">
        <v>7844</v>
      </c>
      <c r="E37" s="1234">
        <v>6686</v>
      </c>
      <c r="F37" s="1234">
        <v>7941</v>
      </c>
      <c r="G37" s="1234">
        <v>6164</v>
      </c>
      <c r="H37" s="1234">
        <v>6913</v>
      </c>
      <c r="I37" s="1234">
        <v>10852</v>
      </c>
      <c r="J37" s="1234">
        <v>6256</v>
      </c>
      <c r="K37" s="1234">
        <v>10182</v>
      </c>
      <c r="L37" s="1234">
        <v>0</v>
      </c>
      <c r="M37" s="1234">
        <v>0</v>
      </c>
      <c r="N37" s="1234">
        <v>79177</v>
      </c>
      <c r="O37" s="1234">
        <v>82439</v>
      </c>
      <c r="P37" s="1247">
        <v>-3.9568650759955859E-2</v>
      </c>
    </row>
    <row r="38" spans="1:16" ht="19.5" thickTop="1" thickBot="1">
      <c r="A38" s="1229" t="s">
        <v>3</v>
      </c>
      <c r="B38" s="1238">
        <v>91054</v>
      </c>
      <c r="C38" s="1238">
        <v>81644</v>
      </c>
      <c r="D38" s="1238">
        <v>94994</v>
      </c>
      <c r="E38" s="1238">
        <v>94140</v>
      </c>
      <c r="F38" s="1238">
        <v>98336</v>
      </c>
      <c r="G38" s="1238">
        <v>105606</v>
      </c>
      <c r="H38" s="1238">
        <v>103138</v>
      </c>
      <c r="I38" s="1238">
        <v>101277</v>
      </c>
      <c r="J38" s="1238">
        <v>107596</v>
      </c>
      <c r="K38" s="1238">
        <v>97905</v>
      </c>
      <c r="L38" s="1238">
        <v>0</v>
      </c>
      <c r="M38" s="1238">
        <v>0</v>
      </c>
      <c r="N38" s="1239">
        <v>975690</v>
      </c>
      <c r="O38" s="1239">
        <v>996699</v>
      </c>
      <c r="P38" s="1240">
        <v>-2.107858039388022E-2</v>
      </c>
    </row>
    <row r="39" spans="1:16" ht="18">
      <c r="A39" s="1241"/>
      <c r="B39" s="1242"/>
      <c r="C39" s="1242"/>
      <c r="D39" s="1242"/>
      <c r="E39" s="1242"/>
      <c r="F39" s="1242"/>
      <c r="G39" s="1242"/>
      <c r="H39" s="1242"/>
      <c r="I39" s="1242"/>
      <c r="J39" s="1242"/>
      <c r="K39" s="1242"/>
      <c r="L39" s="1242"/>
      <c r="M39" s="1242"/>
      <c r="N39" s="1242"/>
      <c r="O39" s="1242"/>
      <c r="P39" s="1242"/>
    </row>
    <row r="40" spans="1:16" ht="18">
      <c r="A40" s="1501" t="s">
        <v>440</v>
      </c>
      <c r="B40" s="1502"/>
      <c r="C40" s="1502"/>
      <c r="D40" s="1502"/>
      <c r="E40" s="1502"/>
      <c r="F40" s="1502"/>
      <c r="G40" s="1502"/>
      <c r="H40" s="1502"/>
      <c r="I40" s="1502"/>
      <c r="J40" s="1502"/>
      <c r="K40" s="1502"/>
      <c r="L40" s="1502"/>
      <c r="M40" s="1502"/>
      <c r="N40" s="1502"/>
      <c r="O40" s="1502"/>
      <c r="P40" s="1503"/>
    </row>
    <row r="41" spans="1:16" ht="18">
      <c r="A41" s="1248" t="s">
        <v>516</v>
      </c>
      <c r="B41" s="1234">
        <v>30686</v>
      </c>
      <c r="C41" s="1234">
        <v>17835</v>
      </c>
      <c r="D41" s="1234">
        <v>32028</v>
      </c>
      <c r="E41" s="1234">
        <v>22036</v>
      </c>
      <c r="F41" s="1234">
        <v>38120</v>
      </c>
      <c r="G41" s="1234">
        <v>33896</v>
      </c>
      <c r="H41" s="1234">
        <v>23503</v>
      </c>
      <c r="I41" s="1234">
        <v>29122</v>
      </c>
      <c r="J41" s="1234">
        <v>35960</v>
      </c>
      <c r="K41" s="1234">
        <v>33855</v>
      </c>
      <c r="L41" s="1234">
        <v>0</v>
      </c>
      <c r="M41" s="1234">
        <v>0</v>
      </c>
      <c r="N41" s="1234">
        <v>297041</v>
      </c>
      <c r="O41" s="1234">
        <v>246932</v>
      </c>
      <c r="P41" s="1247">
        <v>0.20292631169714737</v>
      </c>
    </row>
    <row r="42" spans="1:16" ht="18.75" thickBot="1">
      <c r="A42" s="1248" t="s">
        <v>508</v>
      </c>
      <c r="B42" s="1234">
        <v>52500</v>
      </c>
      <c r="C42" s="1234">
        <v>39379</v>
      </c>
      <c r="D42" s="1234">
        <v>55655</v>
      </c>
      <c r="E42" s="1234">
        <v>37202</v>
      </c>
      <c r="F42" s="1234">
        <v>48880</v>
      </c>
      <c r="G42" s="1234">
        <v>52031</v>
      </c>
      <c r="H42" s="1234">
        <v>48880</v>
      </c>
      <c r="I42" s="1234">
        <v>52273</v>
      </c>
      <c r="J42" s="1234">
        <v>45403</v>
      </c>
      <c r="K42" s="1234">
        <v>57692</v>
      </c>
      <c r="L42" s="1234">
        <v>0</v>
      </c>
      <c r="M42" s="1234">
        <v>0</v>
      </c>
      <c r="N42" s="1234">
        <v>489895</v>
      </c>
      <c r="O42" s="1234">
        <v>477605</v>
      </c>
      <c r="P42" s="1247">
        <v>2.5732561426283329E-2</v>
      </c>
    </row>
    <row r="43" spans="1:16" ht="19.5" thickTop="1" thickBot="1">
      <c r="A43" s="1229" t="s">
        <v>3</v>
      </c>
      <c r="B43" s="1238">
        <v>83186</v>
      </c>
      <c r="C43" s="1239">
        <v>57214</v>
      </c>
      <c r="D43" s="1239">
        <v>87683</v>
      </c>
      <c r="E43" s="1239">
        <v>59238</v>
      </c>
      <c r="F43" s="1239">
        <v>87000</v>
      </c>
      <c r="G43" s="1239">
        <v>85927</v>
      </c>
      <c r="H43" s="1239">
        <v>72383</v>
      </c>
      <c r="I43" s="1239">
        <v>81395</v>
      </c>
      <c r="J43" s="1239">
        <v>81363</v>
      </c>
      <c r="K43" s="1239">
        <v>91547</v>
      </c>
      <c r="L43" s="1239">
        <v>0</v>
      </c>
      <c r="M43" s="1239">
        <v>0</v>
      </c>
      <c r="N43" s="1239">
        <v>786936</v>
      </c>
      <c r="O43" s="1239">
        <v>724537</v>
      </c>
      <c r="P43" s="1249">
        <v>8.6122585872081103E-2</v>
      </c>
    </row>
    <row r="44" spans="1:16" ht="18">
      <c r="A44" s="1241"/>
      <c r="B44" s="1242"/>
      <c r="C44" s="1242"/>
      <c r="D44" s="1242"/>
      <c r="E44" s="1242"/>
      <c r="F44" s="1242"/>
      <c r="G44" s="1242"/>
      <c r="H44" s="1242"/>
      <c r="I44" s="1242"/>
      <c r="J44" s="1242"/>
      <c r="K44" s="1242"/>
      <c r="L44" s="1242"/>
      <c r="M44" s="1242"/>
      <c r="N44" s="1242"/>
      <c r="O44" s="1242"/>
      <c r="P44" s="1242"/>
    </row>
    <row r="45" spans="1:16" ht="18">
      <c r="A45" s="1241"/>
      <c r="B45" s="1242"/>
      <c r="C45" s="1242"/>
      <c r="D45" s="1242"/>
      <c r="E45" s="1242"/>
      <c r="F45" s="1242"/>
      <c r="G45" s="1242"/>
      <c r="H45" s="1242"/>
      <c r="I45" s="1242"/>
      <c r="J45" s="1242"/>
      <c r="K45" s="1242"/>
      <c r="L45" s="1242"/>
      <c r="M45" s="1242"/>
      <c r="N45" s="1242"/>
      <c r="O45" s="1242"/>
      <c r="P45" s="1242"/>
    </row>
    <row r="46" spans="1:16" ht="18">
      <c r="A46" s="1241"/>
      <c r="B46" s="1242"/>
      <c r="C46" s="1242"/>
      <c r="D46" s="1242"/>
      <c r="E46" s="1242"/>
      <c r="F46" s="1242"/>
      <c r="G46" s="1242"/>
      <c r="H46" s="1242"/>
      <c r="I46" s="1242"/>
      <c r="J46" s="1242"/>
      <c r="K46" s="1242"/>
      <c r="L46" s="1242"/>
      <c r="M46" s="1242"/>
      <c r="N46" s="1242"/>
      <c r="O46" s="1242"/>
      <c r="P46" s="1242"/>
    </row>
    <row r="47" spans="1:16" ht="18">
      <c r="A47" s="1241"/>
      <c r="B47" s="1242"/>
      <c r="C47" s="1242"/>
      <c r="D47" s="1242"/>
      <c r="E47" s="1242"/>
      <c r="F47" s="1242"/>
      <c r="G47" s="1242"/>
      <c r="H47" s="1242"/>
      <c r="I47" s="1242"/>
      <c r="J47" s="1242"/>
      <c r="K47" s="1242"/>
      <c r="L47" s="1242"/>
      <c r="M47" s="1242"/>
      <c r="N47" s="1242"/>
      <c r="O47" s="1242"/>
      <c r="P47" s="1242"/>
    </row>
    <row r="48" spans="1:16" ht="18">
      <c r="A48" s="1241"/>
      <c r="B48" s="1242"/>
      <c r="C48" s="1242"/>
      <c r="D48" s="1242"/>
      <c r="E48" s="1242"/>
      <c r="F48" s="1242"/>
      <c r="G48" s="1242"/>
      <c r="H48" s="1242"/>
      <c r="I48" s="1242"/>
      <c r="J48" s="1242"/>
      <c r="K48" s="1242"/>
      <c r="L48" s="1242"/>
      <c r="M48" s="1242"/>
      <c r="N48" s="1242"/>
      <c r="O48" s="1242"/>
      <c r="P48" s="1242"/>
    </row>
    <row r="49" spans="1:16" ht="18">
      <c r="A49" s="1241"/>
      <c r="B49" s="1242"/>
      <c r="C49" s="1242"/>
      <c r="D49" s="1242"/>
      <c r="E49" s="1242"/>
      <c r="F49" s="1242"/>
      <c r="G49" s="1242"/>
      <c r="H49" s="1242"/>
      <c r="I49" s="1242"/>
      <c r="J49" s="1242"/>
      <c r="K49" s="1242"/>
      <c r="L49" s="1242"/>
      <c r="M49" s="1242"/>
      <c r="N49" s="1242"/>
      <c r="O49" s="1242"/>
      <c r="P49" s="1242"/>
    </row>
    <row r="50" spans="1:16" ht="18">
      <c r="A50" s="1241"/>
      <c r="B50" s="1242"/>
      <c r="C50" s="1242"/>
      <c r="D50" s="1242"/>
      <c r="E50" s="1242"/>
      <c r="F50" s="1242"/>
      <c r="G50" s="1242"/>
      <c r="H50" s="1242"/>
      <c r="I50" s="1242"/>
      <c r="J50" s="1242"/>
      <c r="K50" s="1242"/>
      <c r="L50" s="1242"/>
      <c r="M50" s="1242"/>
      <c r="N50" s="1242"/>
      <c r="O50" s="1242"/>
      <c r="P50" s="1242"/>
    </row>
    <row r="51" spans="1:16" ht="18">
      <c r="A51" s="1241"/>
      <c r="B51" s="1242"/>
      <c r="C51" s="1242"/>
      <c r="D51" s="1242"/>
      <c r="E51" s="1242"/>
      <c r="F51" s="1242"/>
      <c r="G51" s="1242"/>
      <c r="H51" s="1242"/>
      <c r="I51" s="1242"/>
      <c r="J51" s="1242"/>
      <c r="K51" s="1242"/>
      <c r="L51" s="1242"/>
      <c r="M51" s="1242"/>
      <c r="N51" s="1242"/>
      <c r="O51" s="1242"/>
      <c r="P51" s="1242"/>
    </row>
    <row r="52" spans="1:16" ht="18">
      <c r="A52" s="1241"/>
      <c r="B52" s="1242"/>
      <c r="C52" s="1242"/>
      <c r="D52" s="1242"/>
      <c r="E52" s="1242"/>
      <c r="F52" s="1242"/>
      <c r="G52" s="1242"/>
      <c r="H52" s="1242"/>
      <c r="I52" s="1242"/>
      <c r="J52" s="1242"/>
      <c r="K52" s="1242"/>
      <c r="L52" s="1242"/>
      <c r="M52" s="1242"/>
      <c r="N52" s="1242"/>
      <c r="O52" s="1242"/>
      <c r="P52" s="1242"/>
    </row>
    <row r="53" spans="1:16" ht="18">
      <c r="A53" s="1241"/>
      <c r="B53" s="1242"/>
      <c r="C53" s="1242"/>
      <c r="D53" s="1242"/>
      <c r="E53" s="1242"/>
      <c r="F53" s="1242"/>
      <c r="G53" s="1242"/>
      <c r="H53" s="1242"/>
      <c r="I53" s="1242"/>
      <c r="J53" s="1242"/>
      <c r="K53" s="1242"/>
      <c r="L53" s="1242"/>
      <c r="M53" s="1242"/>
      <c r="N53" s="1242"/>
      <c r="O53" s="1242"/>
      <c r="P53" s="1242"/>
    </row>
    <row r="54" spans="1:16" ht="18">
      <c r="A54" s="1241"/>
      <c r="B54" s="1242"/>
      <c r="C54" s="1242"/>
      <c r="D54" s="1242"/>
      <c r="E54" s="1242"/>
      <c r="F54" s="1242"/>
      <c r="G54" s="1242"/>
      <c r="H54" s="1242"/>
      <c r="I54" s="1242"/>
      <c r="J54" s="1242"/>
      <c r="K54" s="1242"/>
      <c r="L54" s="1242"/>
      <c r="M54" s="1242"/>
      <c r="N54" s="1242"/>
      <c r="O54" s="1242"/>
      <c r="P54" s="1242"/>
    </row>
    <row r="55" spans="1:16" ht="18">
      <c r="A55" s="1241"/>
      <c r="B55" s="1242"/>
      <c r="C55" s="1242"/>
      <c r="D55" s="1242"/>
      <c r="E55" s="1242"/>
      <c r="F55" s="1242"/>
      <c r="G55" s="1242"/>
      <c r="H55" s="1242"/>
      <c r="I55" s="1242"/>
      <c r="J55" s="1242"/>
      <c r="K55" s="1242"/>
      <c r="L55" s="1242"/>
      <c r="M55" s="1242"/>
      <c r="N55" s="1242"/>
      <c r="O55" s="1242"/>
      <c r="P55" s="1242"/>
    </row>
    <row r="56" spans="1:16" ht="18">
      <c r="A56" s="1241"/>
      <c r="B56" s="1242"/>
      <c r="C56" s="1242"/>
      <c r="D56" s="1242"/>
      <c r="E56" s="1242"/>
      <c r="F56" s="1242"/>
      <c r="G56" s="1242"/>
      <c r="H56" s="1242"/>
      <c r="I56" s="1242"/>
      <c r="J56" s="1242"/>
      <c r="K56" s="1242"/>
      <c r="L56" s="1242"/>
      <c r="M56" s="1242"/>
      <c r="N56" s="1242"/>
      <c r="O56" s="1242"/>
      <c r="P56" s="1242"/>
    </row>
    <row r="57" spans="1:16" ht="18">
      <c r="A57" s="1241"/>
      <c r="B57" s="1242"/>
      <c r="C57" s="1242"/>
      <c r="D57" s="1242"/>
      <c r="E57" s="1242"/>
      <c r="F57" s="1242"/>
      <c r="G57" s="1242"/>
      <c r="H57" s="1242"/>
      <c r="I57" s="1242"/>
      <c r="J57" s="1242"/>
      <c r="K57" s="1242"/>
      <c r="L57" s="1242"/>
      <c r="M57" s="1242"/>
      <c r="N57" s="1242"/>
      <c r="O57" s="1242"/>
      <c r="P57" s="1242"/>
    </row>
    <row r="58" spans="1:16" ht="18">
      <c r="A58" s="1241"/>
      <c r="B58" s="1242"/>
      <c r="C58" s="1242"/>
      <c r="D58" s="1242"/>
      <c r="E58" s="1242"/>
      <c r="F58" s="1242"/>
      <c r="G58" s="1242"/>
      <c r="H58" s="1242"/>
      <c r="I58" s="1242"/>
      <c r="J58" s="1242"/>
      <c r="K58" s="1242"/>
      <c r="L58" s="1242"/>
      <c r="M58" s="1242"/>
      <c r="N58" s="1242"/>
      <c r="O58" s="1242"/>
      <c r="P58" s="1242"/>
    </row>
    <row r="59" spans="1:16" ht="18">
      <c r="A59" s="1241"/>
      <c r="B59" s="1242"/>
      <c r="C59" s="1242"/>
      <c r="D59" s="1242"/>
      <c r="E59" s="1242"/>
      <c r="F59" s="1242"/>
      <c r="G59" s="1242"/>
      <c r="H59" s="1242"/>
      <c r="I59" s="1242"/>
      <c r="J59" s="1242"/>
      <c r="K59" s="1242"/>
      <c r="L59" s="1242"/>
      <c r="M59" s="1242"/>
      <c r="N59" s="1242"/>
      <c r="O59" s="1242"/>
      <c r="P59" s="1242"/>
    </row>
    <row r="60" spans="1:16" ht="18">
      <c r="A60" s="1241"/>
      <c r="B60" s="1242"/>
      <c r="C60" s="1242"/>
      <c r="D60" s="1242"/>
      <c r="E60" s="1242"/>
      <c r="F60" s="1242"/>
      <c r="G60" s="1242"/>
      <c r="H60" s="1242"/>
      <c r="I60" s="1242"/>
      <c r="J60" s="1242"/>
      <c r="K60" s="1242"/>
      <c r="L60" s="1242"/>
      <c r="M60" s="1242"/>
      <c r="N60" s="1242"/>
      <c r="O60" s="1242"/>
      <c r="P60" s="1242"/>
    </row>
    <row r="61" spans="1:16" ht="18">
      <c r="A61" s="1241"/>
      <c r="B61" s="1242"/>
      <c r="C61" s="1242"/>
      <c r="D61" s="1242"/>
      <c r="E61" s="1242"/>
      <c r="F61" s="1242"/>
      <c r="G61" s="1242"/>
      <c r="H61" s="1242"/>
      <c r="I61" s="1242"/>
      <c r="J61" s="1242"/>
      <c r="K61" s="1242"/>
      <c r="L61" s="1242"/>
      <c r="M61" s="1242"/>
      <c r="N61" s="1242"/>
      <c r="O61" s="1242"/>
      <c r="P61" s="1242"/>
    </row>
    <row r="62" spans="1:16" ht="18">
      <c r="A62" s="1241"/>
      <c r="B62" s="1242"/>
      <c r="C62" s="1242"/>
      <c r="D62" s="1242"/>
      <c r="E62" s="1242"/>
      <c r="F62" s="1242"/>
      <c r="G62" s="1242"/>
      <c r="H62" s="1242"/>
      <c r="I62" s="1242"/>
      <c r="J62" s="1242"/>
      <c r="K62" s="1242"/>
      <c r="L62" s="1242"/>
      <c r="M62" s="1242"/>
      <c r="N62" s="1242"/>
      <c r="O62" s="1242"/>
      <c r="P62" s="1242"/>
    </row>
    <row r="63" spans="1:16" ht="18">
      <c r="A63" s="1241"/>
      <c r="B63" s="1242"/>
      <c r="C63" s="1242"/>
      <c r="D63" s="1242"/>
      <c r="E63" s="1242"/>
      <c r="F63" s="1242"/>
      <c r="G63" s="1242"/>
      <c r="H63" s="1242"/>
      <c r="I63" s="1242"/>
      <c r="J63" s="1242"/>
      <c r="K63" s="1242"/>
      <c r="L63" s="1242"/>
      <c r="M63" s="1242"/>
      <c r="N63" s="1242"/>
      <c r="O63" s="1242"/>
      <c r="P63" s="1242"/>
    </row>
    <row r="64" spans="1:16" ht="18">
      <c r="A64" s="1241"/>
      <c r="B64" s="1242"/>
      <c r="C64" s="1242"/>
      <c r="D64" s="1242"/>
      <c r="E64" s="1242"/>
      <c r="F64" s="1242"/>
      <c r="G64" s="1242"/>
      <c r="H64" s="1242"/>
      <c r="I64" s="1242"/>
      <c r="J64" s="1242"/>
      <c r="K64" s="1242"/>
      <c r="L64" s="1242"/>
      <c r="M64" s="1242"/>
      <c r="N64" s="1242"/>
      <c r="O64" s="1242"/>
      <c r="P64" s="1242"/>
    </row>
    <row r="65" spans="1:16" ht="18">
      <c r="A65" s="1241"/>
      <c r="B65" s="1242"/>
      <c r="C65" s="1242"/>
      <c r="D65" s="1242"/>
      <c r="E65" s="1242"/>
      <c r="F65" s="1242"/>
      <c r="G65" s="1242"/>
      <c r="H65" s="1242"/>
      <c r="I65" s="1242"/>
      <c r="J65" s="1242"/>
      <c r="K65" s="1242"/>
      <c r="L65" s="1242"/>
      <c r="M65" s="1242"/>
      <c r="N65" s="1242"/>
      <c r="O65" s="1242"/>
      <c r="P65" s="1242"/>
    </row>
    <row r="66" spans="1:16" ht="18">
      <c r="A66" s="1241"/>
      <c r="B66" s="1242"/>
      <c r="C66" s="1242"/>
      <c r="D66" s="1242"/>
      <c r="E66" s="1242"/>
      <c r="F66" s="1242"/>
      <c r="G66" s="1242"/>
      <c r="H66" s="1242"/>
      <c r="I66" s="1242"/>
      <c r="J66" s="1242"/>
      <c r="K66" s="1242"/>
      <c r="L66" s="1242"/>
      <c r="M66" s="1242"/>
      <c r="N66" s="1242"/>
      <c r="O66" s="1242"/>
      <c r="P66" s="1242"/>
    </row>
    <row r="67" spans="1:16" ht="18">
      <c r="A67" s="1241"/>
      <c r="B67" s="1242"/>
      <c r="C67" s="1242"/>
      <c r="D67" s="1242"/>
      <c r="E67" s="1242"/>
      <c r="F67" s="1242"/>
      <c r="G67" s="1242"/>
      <c r="H67" s="1242"/>
      <c r="I67" s="1242"/>
      <c r="J67" s="1242"/>
      <c r="K67" s="1242"/>
      <c r="L67" s="1242"/>
      <c r="M67" s="1242"/>
      <c r="N67" s="1242"/>
      <c r="O67" s="1242"/>
      <c r="P67" s="1242"/>
    </row>
    <row r="68" spans="1:16" ht="18">
      <c r="A68" s="1241"/>
      <c r="B68" s="1242"/>
      <c r="C68" s="1242"/>
      <c r="D68" s="1242"/>
      <c r="E68" s="1242"/>
      <c r="F68" s="1242"/>
      <c r="G68" s="1242"/>
      <c r="H68" s="1242"/>
      <c r="I68" s="1242"/>
      <c r="J68" s="1242"/>
      <c r="K68" s="1242"/>
      <c r="L68" s="1242"/>
      <c r="M68" s="1242"/>
      <c r="N68" s="1242"/>
      <c r="O68" s="1242"/>
      <c r="P68" s="1242"/>
    </row>
    <row r="69" spans="1:16" ht="18">
      <c r="A69" s="1241"/>
      <c r="B69" s="1242"/>
      <c r="C69" s="1242"/>
      <c r="D69" s="1242"/>
      <c r="E69" s="1242"/>
      <c r="F69" s="1242"/>
      <c r="G69" s="1242"/>
      <c r="H69" s="1242"/>
      <c r="I69" s="1242"/>
      <c r="J69" s="1242"/>
      <c r="K69" s="1242"/>
      <c r="L69" s="1242"/>
      <c r="M69" s="1242"/>
      <c r="N69" s="1242"/>
      <c r="O69" s="1242"/>
      <c r="P69" s="1242"/>
    </row>
    <row r="70" spans="1:16" ht="18">
      <c r="A70" s="1241"/>
      <c r="B70" s="1242"/>
      <c r="C70" s="1242"/>
      <c r="D70" s="1242"/>
      <c r="E70" s="1242"/>
      <c r="F70" s="1242"/>
      <c r="G70" s="1242"/>
      <c r="H70" s="1242"/>
      <c r="I70" s="1242"/>
      <c r="J70" s="1242"/>
      <c r="K70" s="1242"/>
      <c r="L70" s="1242"/>
      <c r="M70" s="1242"/>
      <c r="N70" s="1242"/>
      <c r="O70" s="1242"/>
      <c r="P70" s="1242"/>
    </row>
    <row r="71" spans="1:16" ht="18">
      <c r="A71" s="1241"/>
      <c r="B71" s="1242"/>
      <c r="C71" s="1242"/>
      <c r="D71" s="1242"/>
      <c r="E71" s="1242"/>
      <c r="F71" s="1242"/>
      <c r="G71" s="1242"/>
      <c r="H71" s="1242"/>
      <c r="I71" s="1242"/>
      <c r="J71" s="1242"/>
      <c r="K71" s="1242"/>
      <c r="L71" s="1242"/>
      <c r="M71" s="1242"/>
      <c r="N71" s="1242"/>
      <c r="O71" s="1242"/>
      <c r="P71" s="1242"/>
    </row>
    <row r="72" spans="1:16" ht="18">
      <c r="A72" s="1241"/>
      <c r="B72" s="1242"/>
      <c r="C72" s="1242"/>
      <c r="D72" s="1242"/>
      <c r="E72" s="1242"/>
      <c r="F72" s="1242"/>
      <c r="G72" s="1242"/>
      <c r="H72" s="1242"/>
      <c r="I72" s="1242"/>
      <c r="J72" s="1242"/>
      <c r="K72" s="1242"/>
      <c r="L72" s="1242"/>
      <c r="M72" s="1242"/>
      <c r="N72" s="1242"/>
      <c r="O72" s="1242"/>
      <c r="P72" s="1242"/>
    </row>
    <row r="73" spans="1:16" ht="18">
      <c r="A73" s="1241"/>
      <c r="B73" s="1242"/>
      <c r="C73" s="1242"/>
      <c r="D73" s="1242"/>
      <c r="E73" s="1242"/>
      <c r="F73" s="1242"/>
      <c r="G73" s="1242"/>
      <c r="H73" s="1242"/>
      <c r="I73" s="1242"/>
      <c r="J73" s="1242"/>
      <c r="K73" s="1242"/>
      <c r="L73" s="1242"/>
      <c r="M73" s="1242"/>
      <c r="N73" s="1242"/>
      <c r="O73" s="1242"/>
      <c r="P73" s="1242"/>
    </row>
    <row r="74" spans="1:16" ht="18">
      <c r="A74" s="1241"/>
      <c r="B74" s="1242"/>
      <c r="C74" s="1242"/>
      <c r="D74" s="1242"/>
      <c r="E74" s="1242"/>
      <c r="F74" s="1242"/>
      <c r="G74" s="1242"/>
      <c r="H74" s="1242"/>
      <c r="I74" s="1242"/>
      <c r="J74" s="1242"/>
      <c r="K74" s="1242"/>
      <c r="L74" s="1242"/>
      <c r="M74" s="1242"/>
      <c r="N74" s="1242"/>
      <c r="O74" s="1242"/>
      <c r="P74" s="1242"/>
    </row>
    <row r="75" spans="1:16" ht="18">
      <c r="A75" s="1241"/>
      <c r="B75" s="1242"/>
      <c r="C75" s="1242"/>
      <c r="D75" s="1242"/>
      <c r="E75" s="1242"/>
      <c r="F75" s="1242"/>
      <c r="G75" s="1242"/>
      <c r="H75" s="1242"/>
      <c r="I75" s="1242"/>
      <c r="J75" s="1242"/>
      <c r="K75" s="1242"/>
      <c r="L75" s="1242"/>
      <c r="M75" s="1242"/>
      <c r="N75" s="1242"/>
      <c r="O75" s="1242"/>
      <c r="P75" s="1242"/>
    </row>
    <row r="76" spans="1:16" ht="18">
      <c r="A76" s="1241"/>
      <c r="B76" s="1242"/>
      <c r="C76" s="1242"/>
      <c r="D76" s="1242"/>
      <c r="E76" s="1242"/>
      <c r="F76" s="1242"/>
      <c r="G76" s="1242"/>
      <c r="H76" s="1242"/>
      <c r="I76" s="1242"/>
      <c r="J76" s="1242"/>
      <c r="K76" s="1242"/>
      <c r="L76" s="1242"/>
      <c r="M76" s="1242"/>
      <c r="N76" s="1242"/>
      <c r="O76" s="1242"/>
      <c r="P76" s="1242"/>
    </row>
    <row r="77" spans="1:16" ht="18">
      <c r="A77" s="1241"/>
      <c r="B77" s="1242"/>
      <c r="C77" s="1242"/>
      <c r="D77" s="1242"/>
      <c r="E77" s="1242"/>
      <c r="F77" s="1242"/>
      <c r="G77" s="1242"/>
      <c r="H77" s="1242"/>
      <c r="I77" s="1242"/>
      <c r="J77" s="1242"/>
      <c r="K77" s="1242"/>
      <c r="L77" s="1242"/>
      <c r="M77" s="1242"/>
      <c r="N77" s="1242"/>
      <c r="O77" s="1242"/>
      <c r="P77" s="1242"/>
    </row>
    <row r="78" spans="1:16" ht="18">
      <c r="A78" s="1241"/>
      <c r="B78" s="1242"/>
      <c r="C78" s="1242"/>
      <c r="D78" s="1242"/>
      <c r="E78" s="1242"/>
      <c r="F78" s="1242"/>
      <c r="G78" s="1242"/>
      <c r="H78" s="1242"/>
      <c r="I78" s="1242"/>
      <c r="J78" s="1242"/>
      <c r="K78" s="1242"/>
      <c r="L78" s="1242"/>
      <c r="M78" s="1242"/>
      <c r="N78" s="1242"/>
      <c r="O78" s="1242"/>
      <c r="P78" s="1242"/>
    </row>
    <row r="79" spans="1:16" ht="18">
      <c r="A79" s="1241"/>
      <c r="B79" s="1242"/>
      <c r="C79" s="1242"/>
      <c r="D79" s="1242"/>
      <c r="E79" s="1242"/>
      <c r="F79" s="1242"/>
      <c r="G79" s="1242"/>
      <c r="H79" s="1242"/>
      <c r="I79" s="1242"/>
      <c r="J79" s="1242"/>
      <c r="K79" s="1242"/>
      <c r="L79" s="1242"/>
      <c r="M79" s="1242"/>
      <c r="N79" s="1242"/>
      <c r="O79" s="1242"/>
      <c r="P79" s="1242"/>
    </row>
    <row r="80" spans="1:16" ht="18">
      <c r="A80" s="1241"/>
      <c r="B80" s="1242"/>
      <c r="C80" s="1242"/>
      <c r="D80" s="1242"/>
      <c r="E80" s="1242"/>
      <c r="F80" s="1242"/>
      <c r="G80" s="1242"/>
      <c r="H80" s="1242"/>
      <c r="I80" s="1242"/>
      <c r="J80" s="1242"/>
      <c r="K80" s="1242"/>
      <c r="L80" s="1242"/>
      <c r="M80" s="1242"/>
      <c r="N80" s="1242"/>
      <c r="O80" s="1242"/>
      <c r="P80" s="1242"/>
    </row>
    <row r="81" spans="1:16" ht="18">
      <c r="A81" s="1241"/>
      <c r="B81" s="1242"/>
      <c r="C81" s="1242"/>
      <c r="D81" s="1242"/>
      <c r="E81" s="1242"/>
      <c r="F81" s="1242"/>
      <c r="G81" s="1242"/>
      <c r="H81" s="1242"/>
      <c r="I81" s="1242"/>
      <c r="J81" s="1242"/>
      <c r="K81" s="1242"/>
      <c r="L81" s="1242"/>
      <c r="M81" s="1242"/>
      <c r="N81" s="1242"/>
      <c r="O81" s="1242"/>
      <c r="P81" s="1242"/>
    </row>
    <row r="82" spans="1:16" ht="18">
      <c r="A82" s="1241"/>
      <c r="B82" s="1242"/>
      <c r="C82" s="1242"/>
      <c r="D82" s="1242"/>
      <c r="E82" s="1242"/>
      <c r="F82" s="1242"/>
      <c r="G82" s="1242"/>
      <c r="H82" s="1242"/>
      <c r="I82" s="1242"/>
      <c r="J82" s="1242"/>
      <c r="K82" s="1242"/>
      <c r="L82" s="1242"/>
      <c r="M82" s="1242"/>
      <c r="N82" s="1242"/>
      <c r="O82" s="1242"/>
      <c r="P82" s="1242"/>
    </row>
    <row r="83" spans="1:16" ht="18">
      <c r="A83" s="1241"/>
      <c r="B83" s="1242"/>
      <c r="C83" s="1242"/>
      <c r="D83" s="1242"/>
      <c r="E83" s="1242"/>
      <c r="F83" s="1242"/>
      <c r="G83" s="1242"/>
      <c r="H83" s="1242"/>
      <c r="I83" s="1242"/>
      <c r="J83" s="1242"/>
      <c r="K83" s="1242"/>
      <c r="L83" s="1242"/>
      <c r="M83" s="1242"/>
      <c r="N83" s="1242"/>
      <c r="O83" s="1242"/>
      <c r="P83" s="1242"/>
    </row>
    <row r="84" spans="1:16" ht="18">
      <c r="A84" s="1241"/>
      <c r="B84" s="1242"/>
      <c r="C84" s="1242"/>
      <c r="D84" s="1242"/>
      <c r="E84" s="1242"/>
      <c r="F84" s="1242"/>
      <c r="G84" s="1242"/>
      <c r="H84" s="1242"/>
      <c r="I84" s="1242"/>
      <c r="J84" s="1242"/>
      <c r="K84" s="1242"/>
      <c r="L84" s="1242"/>
      <c r="M84" s="1242"/>
      <c r="N84" s="1242"/>
      <c r="O84" s="1242"/>
      <c r="P84" s="1242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92" priority="6" operator="greaterThan">
      <formula>0</formula>
    </cfRule>
  </conditionalFormatting>
  <conditionalFormatting sqref="P16:P23">
    <cfRule type="cellIs" dxfId="691" priority="5" operator="greaterThan">
      <formula>0</formula>
    </cfRule>
  </conditionalFormatting>
  <conditionalFormatting sqref="P26:P33">
    <cfRule type="cellIs" dxfId="690" priority="4" operator="greaterThan">
      <formula>0</formula>
    </cfRule>
  </conditionalFormatting>
  <conditionalFormatting sqref="P37:P38">
    <cfRule type="cellIs" dxfId="689" priority="3" operator="greaterThanOrEqual">
      <formula>0</formula>
    </cfRule>
  </conditionalFormatting>
  <conditionalFormatting sqref="P41:P43">
    <cfRule type="cellIs" dxfId="688" priority="2" operator="greaterThanOrEqual">
      <formula>0</formula>
    </cfRule>
  </conditionalFormatting>
  <conditionalFormatting sqref="P36">
    <cfRule type="cellIs" dxfId="687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0" customFormat="1" ht="11.45" customHeight="1">
      <c r="A2" s="1088"/>
      <c r="B2" s="1091"/>
      <c r="C2" s="1091"/>
      <c r="D2" s="1091"/>
      <c r="E2" s="1091"/>
      <c r="F2" s="1091"/>
      <c r="G2" s="1091"/>
      <c r="H2" s="1091"/>
      <c r="I2" s="1091"/>
      <c r="J2" s="1091"/>
      <c r="K2" s="1091"/>
      <c r="L2" s="1091"/>
      <c r="M2" s="1091"/>
      <c r="N2" s="1091"/>
      <c r="O2" s="1091"/>
      <c r="P2" s="1091"/>
      <c r="Q2" s="1091"/>
      <c r="R2" s="1091"/>
      <c r="S2" s="1091"/>
      <c r="T2" s="1091"/>
      <c r="U2" s="1091"/>
      <c r="V2" s="1091"/>
      <c r="W2" s="1091"/>
      <c r="X2" s="1091"/>
      <c r="Y2" s="1091"/>
      <c r="Z2" s="1091"/>
      <c r="AA2" s="1089"/>
      <c r="AB2" s="1089"/>
    </row>
    <row r="3" spans="1:28" s="1090" customFormat="1" ht="21.75">
      <c r="A3" s="1092" t="s">
        <v>103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  <c r="Q3" s="1093"/>
      <c r="R3" s="1093"/>
      <c r="S3" s="1093"/>
      <c r="T3" s="1093"/>
      <c r="U3" s="1093"/>
      <c r="V3" s="1093"/>
      <c r="W3" s="1093"/>
      <c r="X3" s="1093"/>
      <c r="Y3" s="1093"/>
      <c r="Z3" s="1093"/>
      <c r="AA3" s="1089"/>
      <c r="AB3" s="1089"/>
    </row>
    <row r="4" spans="1:28" s="1090" customFormat="1" ht="11.45" customHeight="1">
      <c r="A4" s="1091"/>
      <c r="B4" s="1094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1"/>
      <c r="Y4" s="1093"/>
      <c r="Z4" s="1093"/>
      <c r="AA4" s="1089"/>
      <c r="AB4" s="1089"/>
    </row>
    <row r="5" spans="1:28" s="1090" customFormat="1" ht="11.45" customHeight="1">
      <c r="A5" s="1091"/>
      <c r="B5" s="1094"/>
      <c r="C5" s="1093"/>
      <c r="D5" s="1093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1"/>
      <c r="Y5" s="1093"/>
      <c r="Z5" s="1093"/>
      <c r="AA5" s="1089"/>
      <c r="AB5" s="1089"/>
    </row>
    <row r="6" spans="1:28" s="1090" customFormat="1" ht="11.45" customHeight="1">
      <c r="A6" s="1091"/>
      <c r="B6" s="1094"/>
      <c r="C6" s="1093"/>
      <c r="D6" s="1093"/>
      <c r="E6" s="1093"/>
      <c r="F6" s="1093"/>
      <c r="G6" s="1093"/>
      <c r="H6" s="1093"/>
      <c r="I6" s="1093"/>
      <c r="J6" s="1093"/>
      <c r="K6" s="1093"/>
      <c r="L6" s="1093"/>
      <c r="M6" s="1093"/>
      <c r="N6" s="1093"/>
      <c r="O6" s="1093"/>
      <c r="P6" s="1093"/>
      <c r="Q6" s="1093"/>
      <c r="R6" s="1093"/>
      <c r="S6" s="1093"/>
      <c r="T6" s="1093"/>
      <c r="U6" s="1093"/>
      <c r="V6" s="1093"/>
      <c r="W6" s="1093"/>
      <c r="X6" s="1091"/>
      <c r="Y6" s="1093"/>
      <c r="Z6" s="1093"/>
      <c r="AA6" s="1089"/>
      <c r="AB6" s="1089"/>
    </row>
    <row r="7" spans="1:28" s="1090" customFormat="1" ht="21.75">
      <c r="A7" s="1377">
        <v>45170</v>
      </c>
      <c r="B7" s="1093"/>
      <c r="C7" s="1093"/>
      <c r="D7" s="1095"/>
      <c r="E7" s="1095"/>
      <c r="F7" s="1093"/>
      <c r="G7" s="1095"/>
      <c r="H7" s="1095"/>
      <c r="I7" s="1093"/>
      <c r="J7" s="1095"/>
      <c r="K7" s="1095"/>
      <c r="L7" s="1093"/>
      <c r="M7" s="1095"/>
      <c r="N7" s="1095"/>
      <c r="O7" s="1093"/>
      <c r="P7" s="1095"/>
      <c r="Q7" s="1095"/>
      <c r="R7" s="1093"/>
      <c r="S7" s="1095"/>
      <c r="T7" s="1095"/>
      <c r="U7" s="1093"/>
      <c r="V7" s="1095"/>
      <c r="W7" s="1095"/>
      <c r="X7" s="1093"/>
      <c r="Y7" s="1093"/>
      <c r="Z7" s="1095"/>
      <c r="AA7" s="1089"/>
      <c r="AB7" s="1089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84" t="s">
        <v>79</v>
      </c>
      <c r="D12" s="1185"/>
      <c r="E12" s="1186"/>
      <c r="F12" s="1184" t="s">
        <v>80</v>
      </c>
      <c r="G12" s="1185"/>
      <c r="H12" s="1186"/>
      <c r="I12" s="1184" t="s">
        <v>87</v>
      </c>
      <c r="J12" s="1185"/>
      <c r="K12" s="1186"/>
      <c r="L12" s="1509" t="s">
        <v>59</v>
      </c>
      <c r="M12" s="1511"/>
      <c r="N12" s="1186"/>
      <c r="O12" s="1509" t="s">
        <v>58</v>
      </c>
      <c r="P12" s="1511"/>
      <c r="Q12" s="1186"/>
      <c r="R12" s="1507" t="s">
        <v>438</v>
      </c>
      <c r="S12" s="1508"/>
      <c r="T12" s="1186"/>
      <c r="U12" s="1509" t="s">
        <v>421</v>
      </c>
      <c r="V12" s="1510"/>
      <c r="W12" s="1510"/>
      <c r="X12" s="1511"/>
      <c r="Y12" s="1509" t="s">
        <v>3</v>
      </c>
      <c r="Z12" s="1510"/>
      <c r="AA12" s="85"/>
      <c r="AB12" s="85"/>
    </row>
    <row r="13" spans="1:28" ht="15.2" customHeight="1">
      <c r="A13" s="613"/>
      <c r="B13" s="619"/>
      <c r="C13" s="1187" t="s">
        <v>19</v>
      </c>
      <c r="D13" s="1187" t="s">
        <v>81</v>
      </c>
      <c r="E13" s="1187" t="s">
        <v>82</v>
      </c>
      <c r="F13" s="1187" t="s">
        <v>19</v>
      </c>
      <c r="G13" s="1187" t="s">
        <v>81</v>
      </c>
      <c r="H13" s="1187" t="s">
        <v>82</v>
      </c>
      <c r="I13" s="1187" t="s">
        <v>19</v>
      </c>
      <c r="J13" s="1187" t="s">
        <v>81</v>
      </c>
      <c r="K13" s="1187" t="s">
        <v>82</v>
      </c>
      <c r="L13" s="1187" t="s">
        <v>19</v>
      </c>
      <c r="M13" s="1187" t="s">
        <v>81</v>
      </c>
      <c r="N13" s="1187" t="s">
        <v>82</v>
      </c>
      <c r="O13" s="1187" t="s">
        <v>19</v>
      </c>
      <c r="P13" s="1187" t="s">
        <v>81</v>
      </c>
      <c r="Q13" s="1187" t="s">
        <v>83</v>
      </c>
      <c r="R13" s="1187" t="s">
        <v>19</v>
      </c>
      <c r="S13" s="1187" t="s">
        <v>81</v>
      </c>
      <c r="T13" s="1187" t="s">
        <v>82</v>
      </c>
      <c r="U13" s="1187" t="s">
        <v>19</v>
      </c>
      <c r="V13" s="1187" t="s">
        <v>81</v>
      </c>
      <c r="W13" s="1187" t="s">
        <v>82</v>
      </c>
      <c r="X13" s="1188"/>
      <c r="Y13" s="1187" t="s">
        <v>19</v>
      </c>
      <c r="Z13" s="1189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0" customFormat="1" ht="25.5" customHeight="1">
      <c r="A15" s="1088"/>
      <c r="B15" s="1096" t="s">
        <v>102</v>
      </c>
      <c r="C15" s="1097">
        <v>32</v>
      </c>
      <c r="D15" s="1097">
        <v>216435.84</v>
      </c>
      <c r="E15" s="1097">
        <v>4111.3500000002095</v>
      </c>
      <c r="F15" s="1097">
        <v>0</v>
      </c>
      <c r="G15" s="1097">
        <v>0</v>
      </c>
      <c r="H15" s="1097">
        <v>0</v>
      </c>
      <c r="I15" s="1097">
        <v>0</v>
      </c>
      <c r="J15" s="1097">
        <v>92.87</v>
      </c>
      <c r="K15" s="1097">
        <v>0</v>
      </c>
      <c r="L15" s="1097">
        <v>4</v>
      </c>
      <c r="M15" s="1097">
        <v>103522.29000000001</v>
      </c>
      <c r="N15" s="1097">
        <v>1551.8666666666977</v>
      </c>
      <c r="O15" s="1097">
        <v>0</v>
      </c>
      <c r="P15" s="1097">
        <v>0</v>
      </c>
      <c r="Q15" s="1097">
        <v>0</v>
      </c>
      <c r="R15" s="1097">
        <v>0</v>
      </c>
      <c r="S15" s="1097">
        <v>0</v>
      </c>
      <c r="T15" s="1098">
        <v>0</v>
      </c>
      <c r="U15" s="1097">
        <v>0</v>
      </c>
      <c r="V15" s="1097">
        <v>0</v>
      </c>
      <c r="W15" s="1098">
        <v>0</v>
      </c>
      <c r="X15" s="1099">
        <v>0</v>
      </c>
      <c r="Y15" s="1097">
        <v>36</v>
      </c>
      <c r="Z15" s="1097">
        <v>320051</v>
      </c>
      <c r="AA15" s="1100">
        <v>890.83333333333326</v>
      </c>
      <c r="AB15" s="1089"/>
    </row>
    <row r="16" spans="1:28" s="1090" customFormat="1" ht="21.75">
      <c r="A16" s="1088"/>
      <c r="B16" s="1096" t="s">
        <v>101</v>
      </c>
      <c r="C16" s="1097">
        <v>1</v>
      </c>
      <c r="D16" s="1097">
        <v>44399.556999999993</v>
      </c>
      <c r="E16" s="1097">
        <v>1424.4999999999418</v>
      </c>
      <c r="F16" s="1097">
        <v>80</v>
      </c>
      <c r="G16" s="1097">
        <v>340869.21414285718</v>
      </c>
      <c r="H16" s="1097">
        <v>2261.9999999998254</v>
      </c>
      <c r="I16" s="1097">
        <v>0</v>
      </c>
      <c r="J16" s="1097">
        <v>0</v>
      </c>
      <c r="K16" s="1097">
        <v>0</v>
      </c>
      <c r="L16" s="1097">
        <v>0</v>
      </c>
      <c r="M16" s="1097">
        <v>0</v>
      </c>
      <c r="N16" s="1097">
        <v>0</v>
      </c>
      <c r="O16" s="1097">
        <v>0</v>
      </c>
      <c r="P16" s="1097">
        <v>0</v>
      </c>
      <c r="Q16" s="1097">
        <v>0</v>
      </c>
      <c r="R16" s="1097">
        <v>0</v>
      </c>
      <c r="S16" s="1097">
        <v>0</v>
      </c>
      <c r="T16" s="1098">
        <v>0</v>
      </c>
      <c r="U16" s="1097">
        <v>0</v>
      </c>
      <c r="V16" s="1097">
        <v>0</v>
      </c>
      <c r="W16" s="1098">
        <v>0</v>
      </c>
      <c r="X16" s="1099">
        <v>0</v>
      </c>
      <c r="Y16" s="1097">
        <v>81</v>
      </c>
      <c r="Z16" s="1097">
        <v>385268.77114285715</v>
      </c>
      <c r="AA16" s="1100">
        <v>559.53333333333342</v>
      </c>
      <c r="AB16" s="1089"/>
    </row>
    <row r="17" spans="1:28" s="1090" customFormat="1" ht="25.5" customHeight="1">
      <c r="A17" s="1088"/>
      <c r="B17" s="1096" t="s">
        <v>100</v>
      </c>
      <c r="C17" s="1097">
        <v>23</v>
      </c>
      <c r="D17" s="1097">
        <v>237312.79700000002</v>
      </c>
      <c r="E17" s="1097">
        <v>2791.8999999999069</v>
      </c>
      <c r="F17" s="1097">
        <v>0</v>
      </c>
      <c r="G17" s="1097">
        <v>0</v>
      </c>
      <c r="H17" s="1097">
        <v>0</v>
      </c>
      <c r="I17" s="1097">
        <v>2</v>
      </c>
      <c r="J17" s="1097">
        <v>7565.7000000000007</v>
      </c>
      <c r="K17" s="1097">
        <v>19.466666666558019</v>
      </c>
      <c r="L17" s="1097">
        <v>5</v>
      </c>
      <c r="M17" s="1097">
        <v>99043.22</v>
      </c>
      <c r="N17" s="1097">
        <v>1091.3833333332441</v>
      </c>
      <c r="O17" s="1097">
        <v>11</v>
      </c>
      <c r="P17" s="1097">
        <v>233307.63</v>
      </c>
      <c r="Q17" s="1097">
        <v>1594.466666666558</v>
      </c>
      <c r="R17" s="1097">
        <v>0</v>
      </c>
      <c r="S17" s="1097">
        <v>0</v>
      </c>
      <c r="T17" s="1098">
        <v>0</v>
      </c>
      <c r="U17" s="1097">
        <v>0</v>
      </c>
      <c r="V17" s="1097">
        <v>0</v>
      </c>
      <c r="W17" s="1098">
        <v>0</v>
      </c>
      <c r="X17" s="1099">
        <v>0</v>
      </c>
      <c r="Y17" s="1097">
        <v>41</v>
      </c>
      <c r="Z17" s="1097">
        <v>577229.34700000007</v>
      </c>
      <c r="AA17" s="1100">
        <v>1845.9666666666669</v>
      </c>
      <c r="AB17" s="1089"/>
    </row>
    <row r="18" spans="1:28" s="1090" customFormat="1" ht="25.5" customHeight="1">
      <c r="A18" s="1088"/>
      <c r="B18" s="1096" t="s">
        <v>99</v>
      </c>
      <c r="C18" s="1097">
        <v>0</v>
      </c>
      <c r="D18" s="1097">
        <v>0</v>
      </c>
      <c r="E18" s="1097">
        <v>0</v>
      </c>
      <c r="F18" s="1097">
        <v>0</v>
      </c>
      <c r="G18" s="1097">
        <v>0</v>
      </c>
      <c r="H18" s="1097">
        <v>0</v>
      </c>
      <c r="I18" s="1097">
        <v>0</v>
      </c>
      <c r="J18" s="1097">
        <v>0</v>
      </c>
      <c r="K18" s="1097">
        <v>0</v>
      </c>
      <c r="L18" s="1097">
        <v>0</v>
      </c>
      <c r="M18" s="1097">
        <v>0</v>
      </c>
      <c r="N18" s="1097">
        <v>0</v>
      </c>
      <c r="O18" s="1097">
        <v>0</v>
      </c>
      <c r="P18" s="1097">
        <v>0</v>
      </c>
      <c r="Q18" s="1097">
        <v>0</v>
      </c>
      <c r="R18" s="1097">
        <v>0</v>
      </c>
      <c r="S18" s="1097">
        <v>0</v>
      </c>
      <c r="T18" s="1098">
        <v>0</v>
      </c>
      <c r="U18" s="1097">
        <v>0</v>
      </c>
      <c r="V18" s="1097">
        <v>0</v>
      </c>
      <c r="W18" s="1098">
        <v>0</v>
      </c>
      <c r="X18" s="1099">
        <v>0</v>
      </c>
      <c r="Y18" s="1097">
        <v>0</v>
      </c>
      <c r="Z18" s="1097">
        <v>0</v>
      </c>
      <c r="AA18" s="1100">
        <v>0</v>
      </c>
      <c r="AB18" s="1089"/>
    </row>
    <row r="19" spans="1:28" s="1090" customFormat="1" ht="25.5" customHeight="1">
      <c r="A19" s="1088"/>
      <c r="B19" s="1096" t="s">
        <v>98</v>
      </c>
      <c r="C19" s="1097">
        <v>30</v>
      </c>
      <c r="D19" s="1097">
        <v>178155.47999999992</v>
      </c>
      <c r="E19" s="1097">
        <v>3482.8500000000349</v>
      </c>
      <c r="F19" s="1097">
        <v>0</v>
      </c>
      <c r="G19" s="1097">
        <v>0</v>
      </c>
      <c r="H19" s="1097">
        <v>0</v>
      </c>
      <c r="I19" s="1097">
        <v>3</v>
      </c>
      <c r="J19" s="1097">
        <v>9797.6000000000022</v>
      </c>
      <c r="K19" s="1097">
        <v>40.066666666651138</v>
      </c>
      <c r="L19" s="1097">
        <v>3</v>
      </c>
      <c r="M19" s="1097">
        <v>60099.99</v>
      </c>
      <c r="N19" s="1097">
        <v>675.75000000017462</v>
      </c>
      <c r="O19" s="1097">
        <v>13</v>
      </c>
      <c r="P19" s="1097">
        <v>277100.3</v>
      </c>
      <c r="Q19" s="1097">
        <v>1927.9666666667908</v>
      </c>
      <c r="R19" s="1097">
        <v>0</v>
      </c>
      <c r="S19" s="1097">
        <v>0</v>
      </c>
      <c r="T19" s="1098">
        <v>0</v>
      </c>
      <c r="U19" s="1097">
        <v>0</v>
      </c>
      <c r="V19" s="1097">
        <v>0</v>
      </c>
      <c r="W19" s="1098">
        <v>0</v>
      </c>
      <c r="X19" s="1099">
        <v>0</v>
      </c>
      <c r="Y19" s="1097">
        <v>49</v>
      </c>
      <c r="Z19" s="1097">
        <v>525153.36999999988</v>
      </c>
      <c r="AA19" s="1100">
        <v>1114.2333333333333</v>
      </c>
      <c r="AB19" s="1089"/>
    </row>
    <row r="20" spans="1:28" s="1090" customFormat="1" ht="25.5" customHeight="1">
      <c r="A20" s="1088"/>
      <c r="B20" s="1096" t="s">
        <v>97</v>
      </c>
      <c r="C20" s="1097">
        <v>23</v>
      </c>
      <c r="D20" s="1097">
        <v>98338.044000000053</v>
      </c>
      <c r="E20" s="1097">
        <v>2874.050000000163</v>
      </c>
      <c r="F20" s="1097">
        <v>0</v>
      </c>
      <c r="G20" s="1097">
        <v>0</v>
      </c>
      <c r="H20" s="1097">
        <v>0</v>
      </c>
      <c r="I20" s="1097">
        <v>0</v>
      </c>
      <c r="J20" s="1097">
        <v>18.999999999998909</v>
      </c>
      <c r="K20" s="1097">
        <v>0</v>
      </c>
      <c r="L20" s="1097">
        <v>3</v>
      </c>
      <c r="M20" s="1097">
        <v>99722.73000000001</v>
      </c>
      <c r="N20" s="1097">
        <v>772.91666666662786</v>
      </c>
      <c r="O20" s="1097">
        <v>49</v>
      </c>
      <c r="P20" s="1097">
        <v>840219.9040000001</v>
      </c>
      <c r="Q20" s="1097">
        <v>5144.9499999994878</v>
      </c>
      <c r="R20" s="1097">
        <v>0</v>
      </c>
      <c r="S20" s="1097">
        <v>0</v>
      </c>
      <c r="T20" s="1098">
        <v>0</v>
      </c>
      <c r="U20" s="1097">
        <v>0</v>
      </c>
      <c r="V20" s="1097">
        <v>0</v>
      </c>
      <c r="W20" s="1098">
        <v>0</v>
      </c>
      <c r="X20" s="1099">
        <v>0</v>
      </c>
      <c r="Y20" s="1097">
        <v>75</v>
      </c>
      <c r="Z20" s="1097">
        <v>1038299.6780000002</v>
      </c>
      <c r="AA20" s="1100">
        <v>0</v>
      </c>
      <c r="AB20" s="1089"/>
    </row>
    <row r="21" spans="1:28" s="1090" customFormat="1" ht="25.5" customHeight="1">
      <c r="A21" s="1088"/>
      <c r="B21" s="1096" t="s">
        <v>96</v>
      </c>
      <c r="C21" s="1097">
        <v>2</v>
      </c>
      <c r="D21" s="1097">
        <v>762.24000000000524</v>
      </c>
      <c r="E21" s="1097">
        <v>66.333333333197515</v>
      </c>
      <c r="F21" s="1097">
        <v>0</v>
      </c>
      <c r="G21" s="1097">
        <v>0</v>
      </c>
      <c r="H21" s="1097">
        <v>0</v>
      </c>
      <c r="I21" s="1097">
        <v>0</v>
      </c>
      <c r="J21" s="1097">
        <v>25.200000000000728</v>
      </c>
      <c r="K21" s="1097">
        <v>0</v>
      </c>
      <c r="L21" s="1097">
        <v>0</v>
      </c>
      <c r="M21" s="1097">
        <v>0</v>
      </c>
      <c r="N21" s="1097">
        <v>0</v>
      </c>
      <c r="O21" s="1097">
        <v>0</v>
      </c>
      <c r="P21" s="1097">
        <v>0</v>
      </c>
      <c r="Q21" s="1097">
        <v>0</v>
      </c>
      <c r="R21" s="1097">
        <v>0</v>
      </c>
      <c r="S21" s="1097">
        <v>0</v>
      </c>
      <c r="T21" s="1098">
        <v>0</v>
      </c>
      <c r="U21" s="1097">
        <v>0</v>
      </c>
      <c r="V21" s="1097">
        <v>0</v>
      </c>
      <c r="W21" s="1098">
        <v>0</v>
      </c>
      <c r="X21" s="1099">
        <v>0</v>
      </c>
      <c r="Y21" s="1097">
        <v>2</v>
      </c>
      <c r="Z21" s="1097">
        <v>787.44000000000597</v>
      </c>
      <c r="AA21" s="1100">
        <v>912.15</v>
      </c>
      <c r="AB21" s="1089"/>
    </row>
    <row r="22" spans="1:28" s="1090" customFormat="1" ht="25.5" customHeight="1">
      <c r="A22" s="1088"/>
      <c r="B22" s="1096" t="s">
        <v>95</v>
      </c>
      <c r="C22" s="1097">
        <v>6</v>
      </c>
      <c r="D22" s="1097">
        <v>51803.027999999977</v>
      </c>
      <c r="E22" s="1097">
        <v>348.43333333317423</v>
      </c>
      <c r="F22" s="1097">
        <v>0</v>
      </c>
      <c r="G22" s="1097">
        <v>0</v>
      </c>
      <c r="H22" s="1097">
        <v>0</v>
      </c>
      <c r="I22" s="1097">
        <v>0</v>
      </c>
      <c r="J22" s="1097">
        <v>0</v>
      </c>
      <c r="K22" s="1097">
        <v>0</v>
      </c>
      <c r="L22" s="1097">
        <v>17</v>
      </c>
      <c r="M22" s="1097">
        <v>503818.05100000004</v>
      </c>
      <c r="N22" s="1097">
        <v>3399.3333333330229</v>
      </c>
      <c r="O22" s="1097">
        <v>12</v>
      </c>
      <c r="P22" s="1097">
        <v>218196.52000000005</v>
      </c>
      <c r="Q22" s="1097">
        <v>1713.1500000003143</v>
      </c>
      <c r="R22" s="1097">
        <v>0</v>
      </c>
      <c r="S22" s="1097">
        <v>0</v>
      </c>
      <c r="T22" s="1098">
        <v>0</v>
      </c>
      <c r="U22" s="1097">
        <v>0</v>
      </c>
      <c r="V22" s="1097">
        <v>0</v>
      </c>
      <c r="W22" s="1098">
        <v>0</v>
      </c>
      <c r="X22" s="1099">
        <v>0</v>
      </c>
      <c r="Y22" s="1097">
        <v>35</v>
      </c>
      <c r="Z22" s="1097">
        <v>773817.59900000005</v>
      </c>
      <c r="AA22" s="1100">
        <v>1039.0166666666667</v>
      </c>
      <c r="AB22" s="1089"/>
    </row>
    <row r="23" spans="1:28" s="1090" customFormat="1" ht="25.5" customHeight="1">
      <c r="A23" s="1088"/>
      <c r="B23" s="1096" t="s">
        <v>84</v>
      </c>
      <c r="C23" s="1097">
        <v>5</v>
      </c>
      <c r="D23" s="1097">
        <v>22349.740000000027</v>
      </c>
      <c r="E23" s="1097">
        <v>776.15000000002328</v>
      </c>
      <c r="F23" s="1097">
        <v>0</v>
      </c>
      <c r="G23" s="1097">
        <v>0</v>
      </c>
      <c r="H23" s="1097">
        <v>0</v>
      </c>
      <c r="I23" s="1097">
        <v>0</v>
      </c>
      <c r="J23" s="1097">
        <v>0</v>
      </c>
      <c r="K23" s="1097">
        <v>0</v>
      </c>
      <c r="L23" s="1097">
        <v>15</v>
      </c>
      <c r="M23" s="1097">
        <v>447226.23999999993</v>
      </c>
      <c r="N23" s="1097">
        <v>3645.5666666662437</v>
      </c>
      <c r="O23" s="1097">
        <v>0</v>
      </c>
      <c r="P23" s="1097">
        <v>0</v>
      </c>
      <c r="Q23" s="1097">
        <v>0</v>
      </c>
      <c r="R23" s="1097">
        <v>0</v>
      </c>
      <c r="S23" s="1097">
        <v>0</v>
      </c>
      <c r="T23" s="1098">
        <v>0</v>
      </c>
      <c r="U23" s="1097">
        <v>0</v>
      </c>
      <c r="V23" s="1097">
        <v>0</v>
      </c>
      <c r="W23" s="1098">
        <v>0</v>
      </c>
      <c r="X23" s="1099">
        <v>0</v>
      </c>
      <c r="Y23" s="1097">
        <v>20</v>
      </c>
      <c r="Z23" s="1097">
        <v>469575.98</v>
      </c>
      <c r="AA23" s="1100">
        <v>473</v>
      </c>
      <c r="AB23" s="1089"/>
    </row>
    <row r="24" spans="1:28" s="1090" customFormat="1" ht="25.5" customHeight="1">
      <c r="A24" s="1088"/>
      <c r="B24" s="1096" t="s">
        <v>85</v>
      </c>
      <c r="C24" s="1097">
        <v>0</v>
      </c>
      <c r="D24" s="1097">
        <v>0</v>
      </c>
      <c r="E24" s="1097">
        <v>0</v>
      </c>
      <c r="F24" s="1097">
        <v>0</v>
      </c>
      <c r="G24" s="1097">
        <v>0</v>
      </c>
      <c r="H24" s="1097">
        <v>0</v>
      </c>
      <c r="I24" s="1097">
        <v>0</v>
      </c>
      <c r="J24" s="1097">
        <v>0</v>
      </c>
      <c r="K24" s="1097">
        <v>0</v>
      </c>
      <c r="L24" s="1097">
        <v>30</v>
      </c>
      <c r="M24" s="1097">
        <v>1146487.31</v>
      </c>
      <c r="N24" s="1097">
        <v>6057.8999999994412</v>
      </c>
      <c r="O24" s="1097">
        <v>0</v>
      </c>
      <c r="P24" s="1097">
        <v>0</v>
      </c>
      <c r="Q24" s="1097">
        <v>0</v>
      </c>
      <c r="R24" s="1097">
        <v>0</v>
      </c>
      <c r="S24" s="1097">
        <v>0</v>
      </c>
      <c r="T24" s="1098">
        <v>0</v>
      </c>
      <c r="U24" s="1097">
        <v>0</v>
      </c>
      <c r="V24" s="1097">
        <v>0</v>
      </c>
      <c r="W24" s="1098">
        <v>0</v>
      </c>
      <c r="X24" s="1099">
        <v>0</v>
      </c>
      <c r="Y24" s="1097">
        <v>30</v>
      </c>
      <c r="Z24" s="1097">
        <v>1146487.31</v>
      </c>
      <c r="AA24" s="1100">
        <v>0</v>
      </c>
      <c r="AB24" s="1089"/>
    </row>
    <row r="25" spans="1:28" s="1090" customFormat="1" ht="25.5" customHeight="1">
      <c r="A25" s="1088"/>
      <c r="B25" s="1096" t="s">
        <v>94</v>
      </c>
      <c r="C25" s="1097">
        <v>31</v>
      </c>
      <c r="D25" s="1097">
        <v>343222.59100000007</v>
      </c>
      <c r="E25" s="1097">
        <v>3411.5333333340241</v>
      </c>
      <c r="F25" s="1097">
        <v>7</v>
      </c>
      <c r="G25" s="1097">
        <v>27867.108999999997</v>
      </c>
      <c r="H25" s="1097">
        <v>217.59999999962747</v>
      </c>
      <c r="I25" s="1097">
        <v>4</v>
      </c>
      <c r="J25" s="1097">
        <v>9237.4000000000015</v>
      </c>
      <c r="K25" s="1097">
        <v>48.250000000116415</v>
      </c>
      <c r="L25" s="1097">
        <v>0</v>
      </c>
      <c r="M25" s="1097">
        <v>0</v>
      </c>
      <c r="N25" s="1097">
        <v>0</v>
      </c>
      <c r="O25" s="1097">
        <v>11</v>
      </c>
      <c r="P25" s="1097">
        <v>186349.19999999995</v>
      </c>
      <c r="Q25" s="1097">
        <v>1538.183333333116</v>
      </c>
      <c r="R25" s="1097">
        <v>0</v>
      </c>
      <c r="S25" s="1097">
        <v>0</v>
      </c>
      <c r="T25" s="1098">
        <v>0</v>
      </c>
      <c r="U25" s="1097">
        <v>0</v>
      </c>
      <c r="V25" s="1097">
        <v>0</v>
      </c>
      <c r="W25" s="1098">
        <v>0</v>
      </c>
      <c r="X25" s="1099">
        <v>0</v>
      </c>
      <c r="Y25" s="1097">
        <v>53</v>
      </c>
      <c r="Z25" s="1097">
        <v>566676.30000000005</v>
      </c>
      <c r="AA25" s="1100">
        <v>1419.45</v>
      </c>
      <c r="AB25" s="1089"/>
    </row>
    <row r="26" spans="1:28" s="1090" customFormat="1" ht="25.5" hidden="1" customHeight="1">
      <c r="A26" s="1088"/>
      <c r="B26" s="1096" t="s">
        <v>93</v>
      </c>
      <c r="C26" s="1097">
        <v>0</v>
      </c>
      <c r="D26" s="1097">
        <v>0</v>
      </c>
      <c r="E26" s="1097">
        <v>0</v>
      </c>
      <c r="F26" s="1097">
        <v>0</v>
      </c>
      <c r="G26" s="1097">
        <v>0</v>
      </c>
      <c r="H26" s="1097">
        <v>0</v>
      </c>
      <c r="I26" s="1097">
        <v>0</v>
      </c>
      <c r="J26" s="1097">
        <v>0</v>
      </c>
      <c r="K26" s="1097">
        <v>0</v>
      </c>
      <c r="L26" s="1097">
        <v>0</v>
      </c>
      <c r="M26" s="1097">
        <v>0</v>
      </c>
      <c r="N26" s="1097">
        <v>0</v>
      </c>
      <c r="O26" s="1097">
        <v>0</v>
      </c>
      <c r="P26" s="1097">
        <v>0</v>
      </c>
      <c r="Q26" s="1097">
        <v>0</v>
      </c>
      <c r="R26" s="1097">
        <v>0</v>
      </c>
      <c r="S26" s="1097">
        <v>0</v>
      </c>
      <c r="T26" s="1098">
        <v>0</v>
      </c>
      <c r="U26" s="1097">
        <v>0</v>
      </c>
      <c r="V26" s="1097">
        <v>0</v>
      </c>
      <c r="W26" s="1098">
        <v>0</v>
      </c>
      <c r="X26" s="1099">
        <v>0</v>
      </c>
      <c r="Y26" s="1097">
        <v>0</v>
      </c>
      <c r="Z26" s="1097">
        <v>0</v>
      </c>
      <c r="AA26" s="1100">
        <v>0</v>
      </c>
      <c r="AB26" s="1089"/>
    </row>
    <row r="27" spans="1:28" s="1090" customFormat="1" ht="25.5" customHeight="1">
      <c r="A27" s="1088"/>
      <c r="B27" s="1096" t="s">
        <v>92</v>
      </c>
      <c r="C27" s="1097">
        <v>6</v>
      </c>
      <c r="D27" s="1097">
        <v>90516.595000000045</v>
      </c>
      <c r="E27" s="1097">
        <v>1496.7166666669655</v>
      </c>
      <c r="F27" s="1097">
        <v>95</v>
      </c>
      <c r="G27" s="1097">
        <v>442125.46900000004</v>
      </c>
      <c r="H27" s="1097">
        <v>3383.083333334187</v>
      </c>
      <c r="I27" s="1097">
        <v>4</v>
      </c>
      <c r="J27" s="1097">
        <v>17206</v>
      </c>
      <c r="K27" s="1097">
        <v>59.466666666674435</v>
      </c>
      <c r="L27" s="1097">
        <v>0</v>
      </c>
      <c r="M27" s="1097">
        <v>0</v>
      </c>
      <c r="N27" s="1097">
        <v>0</v>
      </c>
      <c r="O27" s="1097">
        <v>0</v>
      </c>
      <c r="P27" s="1097">
        <v>0</v>
      </c>
      <c r="Q27" s="1097">
        <v>0</v>
      </c>
      <c r="R27" s="1097">
        <v>0</v>
      </c>
      <c r="S27" s="1097">
        <v>0</v>
      </c>
      <c r="T27" s="1098">
        <v>0</v>
      </c>
      <c r="U27" s="1097">
        <v>0</v>
      </c>
      <c r="V27" s="1097">
        <v>0</v>
      </c>
      <c r="W27" s="1098">
        <v>0</v>
      </c>
      <c r="X27" s="1099">
        <v>0</v>
      </c>
      <c r="Y27" s="1097">
        <v>105</v>
      </c>
      <c r="Z27" s="1097">
        <v>549848.06400000013</v>
      </c>
      <c r="AA27" s="1100">
        <v>949.8</v>
      </c>
      <c r="AB27" s="1089"/>
    </row>
    <row r="28" spans="1:28" s="1090" customFormat="1" ht="25.5" customHeight="1">
      <c r="A28" s="1088"/>
      <c r="B28" s="1096" t="s">
        <v>91</v>
      </c>
      <c r="C28" s="1097">
        <v>22</v>
      </c>
      <c r="D28" s="1097">
        <v>96981.737000000081</v>
      </c>
      <c r="E28" s="1097">
        <v>1012.4500000003609</v>
      </c>
      <c r="F28" s="1097">
        <v>0</v>
      </c>
      <c r="G28" s="1097">
        <v>0</v>
      </c>
      <c r="H28" s="1097">
        <v>0</v>
      </c>
      <c r="I28" s="1097">
        <v>119</v>
      </c>
      <c r="J28" s="1097">
        <v>664346.43199999991</v>
      </c>
      <c r="K28" s="1097">
        <v>2281.5166666668956</v>
      </c>
      <c r="L28" s="1097">
        <v>0</v>
      </c>
      <c r="M28" s="1097">
        <v>0</v>
      </c>
      <c r="N28" s="1097">
        <v>0</v>
      </c>
      <c r="O28" s="1097">
        <v>1</v>
      </c>
      <c r="P28" s="1097">
        <v>32754.969999999972</v>
      </c>
      <c r="Q28" s="1097">
        <v>185.18333333346527</v>
      </c>
      <c r="R28" s="1097">
        <v>0</v>
      </c>
      <c r="S28" s="1097">
        <v>0</v>
      </c>
      <c r="T28" s="1098">
        <v>0</v>
      </c>
      <c r="U28" s="1097">
        <v>0</v>
      </c>
      <c r="V28" s="1097">
        <v>0</v>
      </c>
      <c r="W28" s="1098">
        <v>0</v>
      </c>
      <c r="X28" s="1099">
        <v>0</v>
      </c>
      <c r="Y28" s="1097">
        <v>142</v>
      </c>
      <c r="Z28" s="1097">
        <v>794083.13899999997</v>
      </c>
      <c r="AA28" s="1100">
        <v>824.08333333333326</v>
      </c>
      <c r="AB28" s="1089"/>
    </row>
    <row r="29" spans="1:28" s="1090" customFormat="1" ht="25.5" customHeight="1">
      <c r="A29" s="1088"/>
      <c r="B29" s="1096" t="s">
        <v>90</v>
      </c>
      <c r="C29" s="1097">
        <v>0</v>
      </c>
      <c r="D29" s="1097">
        <v>36525.775000000009</v>
      </c>
      <c r="E29" s="1097">
        <v>1028.0166666669538</v>
      </c>
      <c r="F29" s="1097">
        <v>69</v>
      </c>
      <c r="G29" s="1097">
        <v>308342.45600000001</v>
      </c>
      <c r="H29" s="1097">
        <v>1842.7666666665464</v>
      </c>
      <c r="I29" s="1097">
        <v>0</v>
      </c>
      <c r="J29" s="1097">
        <v>0</v>
      </c>
      <c r="K29" s="1097">
        <v>0</v>
      </c>
      <c r="L29" s="1097">
        <v>0</v>
      </c>
      <c r="M29" s="1097">
        <v>0</v>
      </c>
      <c r="N29" s="1097">
        <v>0</v>
      </c>
      <c r="O29" s="1097">
        <v>0</v>
      </c>
      <c r="P29" s="1097">
        <v>0</v>
      </c>
      <c r="Q29" s="1097">
        <v>0</v>
      </c>
      <c r="R29" s="1097">
        <v>32</v>
      </c>
      <c r="S29" s="1097">
        <v>174491.967</v>
      </c>
      <c r="T29" s="1098">
        <v>841.30000000004657</v>
      </c>
      <c r="U29" s="1097">
        <v>21</v>
      </c>
      <c r="V29" s="1097">
        <v>417511.69100000005</v>
      </c>
      <c r="W29" s="1098">
        <v>0</v>
      </c>
      <c r="X29" s="1099">
        <v>0</v>
      </c>
      <c r="Y29" s="1097">
        <v>122</v>
      </c>
      <c r="Z29" s="1097">
        <v>936871.88900000008</v>
      </c>
      <c r="AA29" s="1100">
        <v>1034.2666666666669</v>
      </c>
      <c r="AB29" s="1089"/>
    </row>
    <row r="30" spans="1:28" s="1090" customFormat="1" ht="25.5" customHeight="1">
      <c r="A30" s="1088"/>
      <c r="B30" s="1096" t="s">
        <v>34</v>
      </c>
      <c r="C30" s="1097">
        <v>0</v>
      </c>
      <c r="D30" s="1097">
        <v>0</v>
      </c>
      <c r="E30" s="1097">
        <v>0</v>
      </c>
      <c r="F30" s="1097">
        <v>0</v>
      </c>
      <c r="G30" s="1097">
        <v>0</v>
      </c>
      <c r="H30" s="1097">
        <v>0</v>
      </c>
      <c r="I30" s="1097">
        <v>0</v>
      </c>
      <c r="J30" s="1097">
        <v>0</v>
      </c>
      <c r="K30" s="1097">
        <v>0</v>
      </c>
      <c r="L30" s="1097">
        <v>0</v>
      </c>
      <c r="M30" s="1097">
        <v>0</v>
      </c>
      <c r="N30" s="1097">
        <v>0</v>
      </c>
      <c r="O30" s="1097">
        <v>0</v>
      </c>
      <c r="P30" s="1097">
        <v>0</v>
      </c>
      <c r="Q30" s="1097">
        <v>0</v>
      </c>
      <c r="R30" s="1097">
        <v>73</v>
      </c>
      <c r="S30" s="1097">
        <v>436924.03700000001</v>
      </c>
      <c r="T30" s="1098">
        <v>2321.2666666658479</v>
      </c>
      <c r="U30" s="1097">
        <v>0</v>
      </c>
      <c r="V30" s="1097">
        <v>0</v>
      </c>
      <c r="W30" s="1098">
        <v>0</v>
      </c>
      <c r="X30" s="1099">
        <v>0</v>
      </c>
      <c r="Y30" s="1097">
        <v>73</v>
      </c>
      <c r="Z30" s="1097">
        <v>436924.03700000001</v>
      </c>
      <c r="AA30" s="1100">
        <v>510.41666666666663</v>
      </c>
      <c r="AB30" s="1089"/>
    </row>
    <row r="31" spans="1:28" s="1090" customFormat="1" ht="25.5" customHeight="1">
      <c r="A31" s="1088"/>
      <c r="B31" s="1096" t="s">
        <v>88</v>
      </c>
      <c r="C31" s="1097">
        <v>0</v>
      </c>
      <c r="D31" s="1097">
        <v>0</v>
      </c>
      <c r="E31" s="1097">
        <v>0</v>
      </c>
      <c r="F31" s="1097">
        <v>0</v>
      </c>
      <c r="G31" s="1097">
        <v>0</v>
      </c>
      <c r="H31" s="1097">
        <v>0</v>
      </c>
      <c r="I31" s="1097">
        <v>0</v>
      </c>
      <c r="J31" s="1097">
        <v>0</v>
      </c>
      <c r="K31" s="1097">
        <v>0</v>
      </c>
      <c r="L31" s="1097">
        <v>44</v>
      </c>
      <c r="M31" s="1097">
        <v>1561373.2400000002</v>
      </c>
      <c r="N31" s="1097">
        <v>5599.4000000005472</v>
      </c>
      <c r="O31" s="1097">
        <v>0</v>
      </c>
      <c r="P31" s="1097">
        <v>0</v>
      </c>
      <c r="Q31" s="1097">
        <v>0</v>
      </c>
      <c r="R31" s="1097">
        <v>0</v>
      </c>
      <c r="S31" s="1097">
        <v>0</v>
      </c>
      <c r="T31" s="1098">
        <v>0</v>
      </c>
      <c r="U31" s="1097">
        <v>0</v>
      </c>
      <c r="V31" s="1097">
        <v>0</v>
      </c>
      <c r="W31" s="1098">
        <v>0</v>
      </c>
      <c r="X31" s="1099">
        <v>0</v>
      </c>
      <c r="Y31" s="1097">
        <v>44</v>
      </c>
      <c r="Z31" s="1097">
        <v>1561373.2400000002</v>
      </c>
      <c r="AA31" s="1100">
        <v>925.05</v>
      </c>
      <c r="AB31" s="1089"/>
    </row>
    <row r="32" spans="1:28" s="1102" customFormat="1" ht="25.5" customHeight="1">
      <c r="A32" s="1088"/>
      <c r="B32" s="1096" t="s">
        <v>89</v>
      </c>
      <c r="C32" s="1097">
        <v>0</v>
      </c>
      <c r="D32" s="1097">
        <v>0</v>
      </c>
      <c r="E32" s="1097">
        <v>0</v>
      </c>
      <c r="F32" s="1097">
        <v>0</v>
      </c>
      <c r="G32" s="1097">
        <v>0</v>
      </c>
      <c r="H32" s="1097">
        <v>0</v>
      </c>
      <c r="I32" s="1097">
        <v>0</v>
      </c>
      <c r="J32" s="1097">
        <v>0</v>
      </c>
      <c r="K32" s="1097">
        <v>0</v>
      </c>
      <c r="L32" s="1097">
        <v>28</v>
      </c>
      <c r="M32" s="1097">
        <v>1143274.2219999998</v>
      </c>
      <c r="N32" s="1097">
        <v>4850.4166666661622</v>
      </c>
      <c r="O32" s="1097">
        <v>0</v>
      </c>
      <c r="P32" s="1097">
        <v>0</v>
      </c>
      <c r="Q32" s="1097">
        <v>0</v>
      </c>
      <c r="R32" s="1097">
        <v>0</v>
      </c>
      <c r="S32" s="1097">
        <v>0</v>
      </c>
      <c r="T32" s="1098">
        <v>0</v>
      </c>
      <c r="U32" s="1097">
        <v>0</v>
      </c>
      <c r="V32" s="1097">
        <v>0</v>
      </c>
      <c r="W32" s="1098">
        <v>0</v>
      </c>
      <c r="X32" s="1099">
        <v>0</v>
      </c>
      <c r="Y32" s="1097">
        <v>28</v>
      </c>
      <c r="Z32" s="1097">
        <v>1143274.2219999998</v>
      </c>
      <c r="AA32" s="1101">
        <v>1508.05</v>
      </c>
      <c r="AB32" s="1091"/>
    </row>
    <row r="33" spans="1:28" s="1102" customFormat="1" ht="25.5" customHeight="1">
      <c r="A33" s="1088"/>
      <c r="B33" s="1096" t="s">
        <v>350</v>
      </c>
      <c r="C33" s="1097">
        <v>6</v>
      </c>
      <c r="D33" s="1097">
        <v>45022.02999999997</v>
      </c>
      <c r="E33" s="1097">
        <v>751.26666666660458</v>
      </c>
      <c r="F33" s="1097">
        <v>0</v>
      </c>
      <c r="G33" s="1097">
        <v>0</v>
      </c>
      <c r="H33" s="1097">
        <v>0</v>
      </c>
      <c r="I33" s="1097">
        <v>0</v>
      </c>
      <c r="J33" s="1097">
        <v>0</v>
      </c>
      <c r="K33" s="1097">
        <v>0</v>
      </c>
      <c r="L33" s="1097">
        <v>2</v>
      </c>
      <c r="M33" s="1097">
        <v>52733.319999999832</v>
      </c>
      <c r="N33" s="1097">
        <v>599.91666666656965</v>
      </c>
      <c r="O33" s="1097">
        <v>137</v>
      </c>
      <c r="P33" s="1097">
        <v>1799142.4489999996</v>
      </c>
      <c r="Q33" s="1097">
        <v>7157.5499999983585</v>
      </c>
      <c r="R33" s="1097">
        <v>1</v>
      </c>
      <c r="S33" s="1097">
        <v>3500</v>
      </c>
      <c r="T33" s="1098">
        <v>114.91666666668607</v>
      </c>
      <c r="U33" s="1097">
        <v>0</v>
      </c>
      <c r="V33" s="1097">
        <v>0</v>
      </c>
      <c r="W33" s="1098">
        <v>0</v>
      </c>
      <c r="X33" s="1099">
        <v>0</v>
      </c>
      <c r="Y33" s="1097">
        <v>146</v>
      </c>
      <c r="Z33" s="1097">
        <v>1900397.7989999994</v>
      </c>
      <c r="AA33" s="1101">
        <v>1604.7</v>
      </c>
      <c r="AB33" s="1091"/>
    </row>
    <row r="34" spans="1:28" s="1090" customFormat="1" ht="24.75" customHeight="1">
      <c r="A34" s="1088"/>
      <c r="B34" s="1096" t="s">
        <v>15</v>
      </c>
      <c r="C34" s="1097">
        <v>0</v>
      </c>
      <c r="D34" s="1097">
        <v>0</v>
      </c>
      <c r="E34" s="1097">
        <v>0</v>
      </c>
      <c r="F34" s="1097">
        <v>0</v>
      </c>
      <c r="G34" s="1097">
        <v>0</v>
      </c>
      <c r="H34" s="1097">
        <v>0</v>
      </c>
      <c r="I34" s="1097">
        <v>0</v>
      </c>
      <c r="J34" s="1097">
        <v>0</v>
      </c>
      <c r="K34" s="1097">
        <v>0</v>
      </c>
      <c r="L34" s="1097">
        <v>0</v>
      </c>
      <c r="M34" s="1097">
        <v>0</v>
      </c>
      <c r="N34" s="1097">
        <v>0</v>
      </c>
      <c r="O34" s="1097">
        <v>0</v>
      </c>
      <c r="P34" s="1097">
        <v>0</v>
      </c>
      <c r="Q34" s="1097">
        <v>0</v>
      </c>
      <c r="R34" s="1097">
        <v>0</v>
      </c>
      <c r="S34" s="1097">
        <v>0</v>
      </c>
      <c r="T34" s="1098">
        <v>0</v>
      </c>
      <c r="U34" s="1097">
        <v>123</v>
      </c>
      <c r="V34" s="1097">
        <v>2079896.6313894559</v>
      </c>
      <c r="W34" s="1098">
        <v>0</v>
      </c>
      <c r="X34" s="1099">
        <v>0</v>
      </c>
      <c r="Y34" s="1097">
        <v>123</v>
      </c>
      <c r="Z34" s="1097">
        <v>2079896.6313894559</v>
      </c>
      <c r="AA34" s="1100"/>
      <c r="AB34" s="1089"/>
    </row>
    <row r="35" spans="1:28" s="1102" customFormat="1" ht="30.75" customHeight="1">
      <c r="A35" s="1103"/>
      <c r="B35" s="1104" t="s">
        <v>367</v>
      </c>
      <c r="C35" s="1105">
        <v>187</v>
      </c>
      <c r="D35" s="1105">
        <v>1461825.4539999997</v>
      </c>
      <c r="E35" s="1105">
        <v>23575.55000000156</v>
      </c>
      <c r="F35" s="1105">
        <v>251</v>
      </c>
      <c r="G35" s="1105">
        <v>1119204.2481428571</v>
      </c>
      <c r="H35" s="1105">
        <v>7705.4500000001863</v>
      </c>
      <c r="I35" s="1105">
        <v>132</v>
      </c>
      <c r="J35" s="1105">
        <v>708290.20199999993</v>
      </c>
      <c r="K35" s="1105">
        <v>2448.7666666668956</v>
      </c>
      <c r="L35" s="1105">
        <v>151</v>
      </c>
      <c r="M35" s="1105">
        <v>5217300.6129999999</v>
      </c>
      <c r="N35" s="1105">
        <v>28244.449999998731</v>
      </c>
      <c r="O35" s="1105">
        <v>234</v>
      </c>
      <c r="P35" s="1105">
        <v>3587070.9729999993</v>
      </c>
      <c r="Q35" s="1105">
        <v>19261.449999998091</v>
      </c>
      <c r="R35" s="1105">
        <v>106</v>
      </c>
      <c r="S35" s="1105">
        <v>614916.00399999996</v>
      </c>
      <c r="T35" s="1106">
        <v>3277.4833333325805</v>
      </c>
      <c r="U35" s="1105">
        <v>144</v>
      </c>
      <c r="V35" s="1105">
        <v>2497408.322389456</v>
      </c>
      <c r="W35" s="1106">
        <v>0</v>
      </c>
      <c r="X35" s="1107">
        <v>0</v>
      </c>
      <c r="Y35" s="1105">
        <v>1205</v>
      </c>
      <c r="Z35" s="1105">
        <v>15206015.816532312</v>
      </c>
      <c r="AA35" s="1101"/>
      <c r="AB35" s="1091"/>
    </row>
    <row r="36" spans="1:28" s="1102" customFormat="1" ht="25.5" customHeight="1">
      <c r="A36" s="1088"/>
      <c r="B36" s="1096"/>
      <c r="C36" s="1097"/>
      <c r="D36" s="1097"/>
      <c r="E36" s="1097"/>
      <c r="F36" s="1097"/>
      <c r="G36" s="1097"/>
      <c r="H36" s="1097"/>
      <c r="I36" s="1097"/>
      <c r="J36" s="1097"/>
      <c r="K36" s="1097"/>
      <c r="L36" s="1097"/>
      <c r="M36" s="1097"/>
      <c r="N36" s="1097"/>
      <c r="O36" s="1097"/>
      <c r="P36" s="1097"/>
      <c r="Q36" s="1097"/>
      <c r="R36" s="1097"/>
      <c r="S36" s="1097"/>
      <c r="T36" s="1098"/>
      <c r="U36" s="1097"/>
      <c r="V36" s="1097"/>
      <c r="W36" s="1098"/>
      <c r="X36" s="1099"/>
      <c r="Y36" s="1097"/>
      <c r="Z36" s="1097"/>
      <c r="AA36" s="1101"/>
      <c r="AB36" s="1091"/>
    </row>
    <row r="37" spans="1:28" s="1102" customFormat="1" ht="20.25" customHeight="1">
      <c r="A37" s="1088"/>
      <c r="B37" s="1108" t="s">
        <v>365</v>
      </c>
      <c r="C37" s="1097">
        <v>0</v>
      </c>
      <c r="D37" s="1097">
        <v>0</v>
      </c>
      <c r="E37" s="1097">
        <v>0</v>
      </c>
      <c r="F37" s="1097">
        <v>0</v>
      </c>
      <c r="G37" s="1097">
        <v>0</v>
      </c>
      <c r="H37" s="1097">
        <v>0</v>
      </c>
      <c r="I37" s="1097">
        <v>463</v>
      </c>
      <c r="J37" s="1097">
        <v>7059203.1160000004</v>
      </c>
      <c r="K37" s="1097">
        <v>9161.766666665033</v>
      </c>
      <c r="L37" s="1097">
        <v>0</v>
      </c>
      <c r="M37" s="1097">
        <v>0</v>
      </c>
      <c r="N37" s="1097">
        <v>0</v>
      </c>
      <c r="O37" s="1097">
        <v>0</v>
      </c>
      <c r="P37" s="1097">
        <v>0</v>
      </c>
      <c r="Q37" s="1097">
        <v>0</v>
      </c>
      <c r="R37" s="1097">
        <v>0</v>
      </c>
      <c r="S37" s="1097">
        <v>0</v>
      </c>
      <c r="T37" s="1098">
        <v>0</v>
      </c>
      <c r="U37" s="1097">
        <v>0</v>
      </c>
      <c r="V37" s="1097">
        <v>0</v>
      </c>
      <c r="W37" s="1098">
        <v>0</v>
      </c>
      <c r="X37" s="1099">
        <v>0</v>
      </c>
      <c r="Y37" s="1097">
        <v>463</v>
      </c>
      <c r="Z37" s="1097">
        <v>7059203.1160000004</v>
      </c>
      <c r="AA37" s="1101">
        <v>1604.7</v>
      </c>
      <c r="AB37" s="1091"/>
    </row>
    <row r="38" spans="1:28" s="1102" customFormat="1" ht="24.75" customHeight="1">
      <c r="A38" s="1088"/>
      <c r="B38" s="1108" t="s">
        <v>364</v>
      </c>
      <c r="C38" s="1097">
        <v>0</v>
      </c>
      <c r="D38" s="1097">
        <v>0</v>
      </c>
      <c r="E38" s="1097">
        <v>0</v>
      </c>
      <c r="F38" s="1097">
        <v>0</v>
      </c>
      <c r="G38" s="1097">
        <v>0</v>
      </c>
      <c r="H38" s="1097">
        <v>0</v>
      </c>
      <c r="I38" s="1097">
        <v>0</v>
      </c>
      <c r="J38" s="1097">
        <v>0</v>
      </c>
      <c r="K38" s="1097">
        <v>0</v>
      </c>
      <c r="L38" s="1097">
        <v>33</v>
      </c>
      <c r="M38" s="1097">
        <v>1153724.3159999996</v>
      </c>
      <c r="N38" s="1097">
        <v>4393.9333333333489</v>
      </c>
      <c r="O38" s="1097">
        <v>1</v>
      </c>
      <c r="P38" s="1097">
        <v>8700.0000000000582</v>
      </c>
      <c r="Q38" s="1097">
        <v>231.3666666666395</v>
      </c>
      <c r="R38" s="1097">
        <v>14</v>
      </c>
      <c r="S38" s="1097">
        <v>121811.80699999999</v>
      </c>
      <c r="T38" s="1098">
        <v>393.36666666646488</v>
      </c>
      <c r="U38" s="1097">
        <v>0</v>
      </c>
      <c r="V38" s="1097">
        <v>0</v>
      </c>
      <c r="W38" s="1098">
        <v>0</v>
      </c>
      <c r="X38" s="1099">
        <v>0</v>
      </c>
      <c r="Y38" s="1097">
        <v>48</v>
      </c>
      <c r="Z38" s="1097">
        <v>1284236.1229999997</v>
      </c>
      <c r="AA38" s="1101">
        <v>1604.7</v>
      </c>
      <c r="AB38" s="1091"/>
    </row>
    <row r="39" spans="1:28" s="1102" customFormat="1" ht="24.75" customHeight="1">
      <c r="A39" s="1088"/>
      <c r="B39" s="1108" t="s">
        <v>366</v>
      </c>
      <c r="C39" s="1097">
        <v>0</v>
      </c>
      <c r="D39" s="1097">
        <v>0</v>
      </c>
      <c r="E39" s="1097">
        <v>0</v>
      </c>
      <c r="F39" s="1097">
        <v>0</v>
      </c>
      <c r="G39" s="1097">
        <v>0</v>
      </c>
      <c r="H39" s="1097">
        <v>0</v>
      </c>
      <c r="I39" s="1097">
        <v>0</v>
      </c>
      <c r="J39" s="1097">
        <v>0</v>
      </c>
      <c r="K39" s="1097">
        <v>0</v>
      </c>
      <c r="L39" s="1097">
        <v>0</v>
      </c>
      <c r="M39" s="1097">
        <v>0</v>
      </c>
      <c r="N39" s="1097">
        <v>0</v>
      </c>
      <c r="O39" s="1097">
        <v>30</v>
      </c>
      <c r="P39" s="1097">
        <v>764002.39900000044</v>
      </c>
      <c r="Q39" s="1097">
        <v>3897.4333333329996</v>
      </c>
      <c r="R39" s="1097">
        <v>0</v>
      </c>
      <c r="S39" s="1097">
        <v>0</v>
      </c>
      <c r="T39" s="1098">
        <v>0</v>
      </c>
      <c r="U39" s="1097">
        <v>0</v>
      </c>
      <c r="V39" s="1097">
        <v>0</v>
      </c>
      <c r="W39" s="1098">
        <v>0</v>
      </c>
      <c r="X39" s="1099">
        <v>0</v>
      </c>
      <c r="Y39" s="1097">
        <v>30</v>
      </c>
      <c r="Z39" s="1097">
        <v>764002.39900000044</v>
      </c>
      <c r="AA39" s="1101">
        <v>1604.7</v>
      </c>
      <c r="AB39" s="1091"/>
    </row>
    <row r="40" spans="1:28" s="1102" customFormat="1" ht="21.75">
      <c r="A40" s="1088"/>
      <c r="B40" s="1108" t="s">
        <v>376</v>
      </c>
      <c r="C40" s="1109">
        <v>0</v>
      </c>
      <c r="D40" s="1109">
        <v>0</v>
      </c>
      <c r="E40" s="1109">
        <v>0</v>
      </c>
      <c r="F40" s="1109">
        <v>0</v>
      </c>
      <c r="G40" s="1109">
        <v>0</v>
      </c>
      <c r="H40" s="1109">
        <v>0</v>
      </c>
      <c r="I40" s="1109">
        <v>0</v>
      </c>
      <c r="J40" s="1109">
        <v>0</v>
      </c>
      <c r="K40" s="1109">
        <v>0</v>
      </c>
      <c r="L40" s="1109">
        <v>0</v>
      </c>
      <c r="M40" s="1109">
        <v>0</v>
      </c>
      <c r="N40" s="1109">
        <v>0</v>
      </c>
      <c r="O40" s="1109">
        <v>0</v>
      </c>
      <c r="P40" s="1109">
        <v>0</v>
      </c>
      <c r="Q40" s="1109">
        <v>0</v>
      </c>
      <c r="R40" s="1109">
        <v>0</v>
      </c>
      <c r="S40" s="1109">
        <v>0</v>
      </c>
      <c r="T40" s="1110">
        <v>0</v>
      </c>
      <c r="U40" s="1109">
        <v>55</v>
      </c>
      <c r="V40" s="1109">
        <v>2105940.0950000002</v>
      </c>
      <c r="W40" s="1110">
        <v>0</v>
      </c>
      <c r="X40" s="1111">
        <v>0</v>
      </c>
      <c r="Y40" s="1109">
        <v>55</v>
      </c>
      <c r="Z40" s="1109">
        <v>2105940.0950000002</v>
      </c>
      <c r="AA40" s="1112"/>
      <c r="AB40" s="1091"/>
    </row>
    <row r="41" spans="1:28" s="1102" customFormat="1" ht="27" customHeight="1">
      <c r="A41" s="1103"/>
      <c r="B41" s="1104" t="s">
        <v>368</v>
      </c>
      <c r="C41" s="1105">
        <v>0</v>
      </c>
      <c r="D41" s="1105">
        <v>0</v>
      </c>
      <c r="E41" s="1105">
        <v>0</v>
      </c>
      <c r="F41" s="1105">
        <v>0</v>
      </c>
      <c r="G41" s="1105">
        <v>0</v>
      </c>
      <c r="H41" s="1105">
        <v>0</v>
      </c>
      <c r="I41" s="1105">
        <v>463</v>
      </c>
      <c r="J41" s="1105">
        <v>7059203.1160000004</v>
      </c>
      <c r="K41" s="1105">
        <v>9161.766666665033</v>
      </c>
      <c r="L41" s="1105">
        <v>33</v>
      </c>
      <c r="M41" s="1105">
        <v>1153724.3159999996</v>
      </c>
      <c r="N41" s="1105">
        <v>4393.9333333333489</v>
      </c>
      <c r="O41" s="1105">
        <v>31</v>
      </c>
      <c r="P41" s="1105">
        <v>772702.39900000044</v>
      </c>
      <c r="Q41" s="1105">
        <v>4128.7999999996391</v>
      </c>
      <c r="R41" s="1105">
        <v>14</v>
      </c>
      <c r="S41" s="1105">
        <v>121811.80699999999</v>
      </c>
      <c r="T41" s="1106">
        <v>393.36666666646488</v>
      </c>
      <c r="U41" s="1105">
        <v>55</v>
      </c>
      <c r="V41" s="1105">
        <v>2105940.0950000002</v>
      </c>
      <c r="W41" s="1106">
        <v>0</v>
      </c>
      <c r="X41" s="1107">
        <v>0</v>
      </c>
      <c r="Y41" s="1105">
        <v>596</v>
      </c>
      <c r="Z41" s="1105">
        <v>11213381.733000001</v>
      </c>
      <c r="AA41" s="1112"/>
      <c r="AB41" s="1091"/>
    </row>
    <row r="42" spans="1:28" s="1090" customFormat="1" ht="21.75"/>
    <row r="43" spans="1:28" s="1090" customFormat="1" ht="3" customHeight="1">
      <c r="A43" s="1088"/>
      <c r="B43" s="1113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091"/>
      <c r="Y43" s="1110"/>
      <c r="Z43" s="1110"/>
      <c r="AA43" s="1114"/>
      <c r="AB43" s="1089"/>
    </row>
    <row r="44" spans="1:28" s="1090" customFormat="1" ht="6.75" customHeight="1">
      <c r="A44" s="1115"/>
      <c r="B44" s="1116"/>
      <c r="C44" s="1117"/>
      <c r="D44" s="1117"/>
      <c r="E44" s="1117"/>
      <c r="F44" s="1117"/>
      <c r="G44" s="1117"/>
      <c r="H44" s="1117"/>
      <c r="I44" s="1117"/>
      <c r="J44" s="1117"/>
      <c r="K44" s="1117"/>
      <c r="L44" s="1117"/>
      <c r="M44" s="1117"/>
      <c r="N44" s="1117"/>
      <c r="O44" s="1117"/>
      <c r="P44" s="1117"/>
      <c r="Q44" s="1117"/>
      <c r="R44" s="1117"/>
      <c r="S44" s="1117"/>
      <c r="T44" s="1118"/>
      <c r="U44" s="1117"/>
      <c r="V44" s="1117"/>
      <c r="W44" s="1118"/>
      <c r="X44" s="1119"/>
      <c r="Y44" s="1117"/>
      <c r="Z44" s="1117"/>
      <c r="AA44" s="1114"/>
      <c r="AB44" s="1089"/>
    </row>
    <row r="45" spans="1:28" s="1090" customFormat="1" ht="21.75">
      <c r="A45" s="1115"/>
      <c r="B45" s="1120" t="s">
        <v>16</v>
      </c>
      <c r="C45" s="1121">
        <v>187</v>
      </c>
      <c r="D45" s="1121">
        <v>1461825.4539999997</v>
      </c>
      <c r="E45" s="1121">
        <v>23575.55000000156</v>
      </c>
      <c r="F45" s="1121">
        <v>251</v>
      </c>
      <c r="G45" s="1121">
        <v>1119204.2481428571</v>
      </c>
      <c r="H45" s="1121">
        <v>7705.4500000001863</v>
      </c>
      <c r="I45" s="1121">
        <v>595</v>
      </c>
      <c r="J45" s="1121">
        <v>7767493.318</v>
      </c>
      <c r="K45" s="1121">
        <v>11610.533333331929</v>
      </c>
      <c r="L45" s="1121">
        <v>184</v>
      </c>
      <c r="M45" s="1121">
        <v>6371024.9289999995</v>
      </c>
      <c r="N45" s="1121">
        <v>32638.38333333208</v>
      </c>
      <c r="O45" s="1121">
        <v>265</v>
      </c>
      <c r="P45" s="1121">
        <v>4359773.3719999995</v>
      </c>
      <c r="Q45" s="1121">
        <v>23390.24999999773</v>
      </c>
      <c r="R45" s="1121">
        <v>120</v>
      </c>
      <c r="S45" s="1121">
        <v>736727.81099999999</v>
      </c>
      <c r="T45" s="1122">
        <v>3670.8499999990454</v>
      </c>
      <c r="U45" s="1121">
        <v>199</v>
      </c>
      <c r="V45" s="1121">
        <v>4603348.4173894562</v>
      </c>
      <c r="W45" s="1122">
        <v>0</v>
      </c>
      <c r="X45" s="1123">
        <v>0</v>
      </c>
      <c r="Y45" s="1121">
        <v>1801</v>
      </c>
      <c r="Z45" s="1121">
        <v>26419397.549532313</v>
      </c>
      <c r="AA45" s="1114"/>
      <c r="AB45" s="1089"/>
    </row>
    <row r="46" spans="1:28" s="1090" customFormat="1" ht="6.75" customHeight="1">
      <c r="A46" s="1115"/>
      <c r="B46" s="1124"/>
      <c r="C46" s="1125"/>
      <c r="D46" s="1125"/>
      <c r="E46" s="1125"/>
      <c r="F46" s="1125"/>
      <c r="G46" s="1125"/>
      <c r="H46" s="1125"/>
      <c r="I46" s="1125"/>
      <c r="J46" s="1125"/>
      <c r="K46" s="1125"/>
      <c r="L46" s="1125"/>
      <c r="M46" s="1125"/>
      <c r="N46" s="1125"/>
      <c r="O46" s="1125"/>
      <c r="P46" s="1125"/>
      <c r="Q46" s="1125"/>
      <c r="R46" s="1125"/>
      <c r="S46" s="1125"/>
      <c r="T46" s="1126"/>
      <c r="U46" s="1125"/>
      <c r="V46" s="1125"/>
      <c r="W46" s="1126"/>
      <c r="X46" s="1119"/>
      <c r="Y46" s="1125"/>
      <c r="Z46" s="1125"/>
      <c r="AA46" s="1089"/>
      <c r="AB46" s="1089"/>
    </row>
    <row r="47" spans="1:28" s="1090" customFormat="1" ht="5.25" customHeight="1">
      <c r="A47" s="1088"/>
      <c r="B47" s="1089"/>
      <c r="C47" s="1127"/>
      <c r="D47" s="1128" t="s">
        <v>36</v>
      </c>
      <c r="E47" s="1128"/>
      <c r="F47" s="1127"/>
      <c r="G47" s="1128" t="s">
        <v>36</v>
      </c>
      <c r="H47" s="1128"/>
      <c r="I47" s="1127"/>
      <c r="J47" s="1128" t="s">
        <v>36</v>
      </c>
      <c r="K47" s="1128"/>
      <c r="L47" s="1127"/>
      <c r="M47" s="1128" t="s">
        <v>36</v>
      </c>
      <c r="N47" s="1128"/>
      <c r="O47" s="1127"/>
      <c r="P47" s="1128" t="s">
        <v>36</v>
      </c>
      <c r="Q47" s="1128"/>
      <c r="R47" s="1127"/>
      <c r="S47" s="1128" t="s">
        <v>36</v>
      </c>
      <c r="T47" s="1128"/>
      <c r="U47" s="1127"/>
      <c r="V47" s="1128" t="s">
        <v>36</v>
      </c>
      <c r="W47" s="1128"/>
      <c r="X47" s="1088"/>
      <c r="Y47" s="1127"/>
      <c r="Z47" s="1128" t="s">
        <v>36</v>
      </c>
      <c r="AA47" s="1129" t="s">
        <v>36</v>
      </c>
      <c r="AB47" s="1089"/>
    </row>
    <row r="48" spans="1:28" s="1090" customFormat="1" ht="21.75">
      <c r="A48" s="1089"/>
      <c r="B48" s="1089"/>
      <c r="C48" s="1130"/>
      <c r="D48" s="1130"/>
      <c r="E48" s="1130"/>
      <c r="F48" s="1130"/>
      <c r="G48" s="1130"/>
      <c r="H48" s="1130"/>
      <c r="I48" s="1130"/>
      <c r="J48" s="1130"/>
      <c r="K48" s="1130"/>
      <c r="L48" s="1130"/>
      <c r="M48" s="1130"/>
      <c r="N48" s="1130"/>
      <c r="O48" s="1130"/>
      <c r="P48" s="1130"/>
      <c r="Q48" s="1130"/>
      <c r="R48" s="1130"/>
      <c r="S48" s="1130"/>
      <c r="T48" s="1130"/>
      <c r="U48" s="1130"/>
      <c r="V48" s="1130"/>
      <c r="W48" s="1130"/>
      <c r="X48" s="1089"/>
      <c r="Y48" s="1130"/>
      <c r="Z48" s="1130"/>
      <c r="AA48" s="1089"/>
      <c r="AB48" s="1089"/>
    </row>
    <row r="49" spans="3:27" s="1090" customFormat="1" ht="21.75">
      <c r="C49" s="1131"/>
      <c r="D49" s="1131"/>
      <c r="E49" s="1131"/>
      <c r="F49" s="1131"/>
      <c r="G49" s="1131"/>
      <c r="H49" s="1131"/>
      <c r="I49" s="1131"/>
      <c r="J49" s="1131"/>
      <c r="K49" s="1131"/>
      <c r="L49" s="1131"/>
      <c r="M49" s="1131"/>
      <c r="N49" s="1131"/>
      <c r="O49" s="1131"/>
      <c r="P49" s="1131"/>
      <c r="Q49" s="1131"/>
      <c r="R49" s="1131"/>
      <c r="S49" s="1131"/>
      <c r="T49" s="1131"/>
      <c r="U49" s="1131"/>
      <c r="V49" s="1131"/>
      <c r="W49" s="1131"/>
      <c r="Y49" s="1131"/>
      <c r="Z49" s="1131"/>
    </row>
    <row r="50" spans="3:27" s="1090" customFormat="1" ht="21.75">
      <c r="C50" s="1132"/>
      <c r="D50" s="1132"/>
      <c r="E50" s="1132"/>
      <c r="F50" s="1132"/>
      <c r="G50" s="1132"/>
      <c r="H50" s="1132"/>
      <c r="I50" s="1132"/>
      <c r="J50" s="1132"/>
      <c r="K50" s="1132"/>
      <c r="L50" s="1132"/>
      <c r="M50" s="1132"/>
      <c r="N50" s="1132"/>
      <c r="O50" s="1132"/>
      <c r="P50" s="1132"/>
      <c r="Q50" s="1132"/>
      <c r="R50" s="1132"/>
      <c r="S50" s="1132"/>
      <c r="T50" s="1132"/>
      <c r="U50" s="1132"/>
      <c r="V50" s="1132"/>
      <c r="W50" s="1132"/>
      <c r="Y50" s="1132"/>
      <c r="Z50" s="1132"/>
      <c r="AA50" s="1132"/>
    </row>
    <row r="51" spans="3:27" s="1090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37" customFormat="1" ht="22.15" customHeight="1">
      <c r="A2" s="1133"/>
      <c r="B2" s="1134"/>
      <c r="C2" s="1135"/>
      <c r="D2" s="1135"/>
      <c r="E2" s="1135"/>
      <c r="F2" s="1136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</row>
    <row r="3" spans="1:24" s="1137" customFormat="1" ht="35.25" customHeight="1">
      <c r="A3" s="1133"/>
      <c r="B3" s="1135"/>
      <c r="C3" s="1138" t="s">
        <v>105</v>
      </c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40"/>
      <c r="S3" s="1140"/>
    </row>
    <row r="4" spans="1:24" s="1137" customFormat="1" ht="48.75" customHeight="1">
      <c r="A4" s="1133"/>
      <c r="B4" s="1134"/>
      <c r="C4" s="1135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</row>
    <row r="5" spans="1:24" s="1137" customFormat="1" ht="28.5" customHeight="1">
      <c r="A5" s="1133"/>
      <c r="B5" s="1141"/>
      <c r="C5" s="1378">
        <v>45170</v>
      </c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3"/>
      <c r="S5" s="1144"/>
    </row>
    <row r="6" spans="1:24" s="1145" customFormat="1" ht="4.1500000000000004" customHeight="1">
      <c r="A6" s="1133"/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</row>
    <row r="7" spans="1:24" s="1145" customFormat="1" ht="14.25" customHeight="1">
      <c r="A7" s="1133"/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512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438</v>
      </c>
      <c r="L9" s="624"/>
      <c r="M9" s="623" t="s">
        <v>421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512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45" customFormat="1" ht="38.25" customHeight="1">
      <c r="A11" s="1133"/>
      <c r="B11" s="1146" t="s">
        <v>29</v>
      </c>
      <c r="C11" s="1176">
        <v>298</v>
      </c>
      <c r="D11" s="1177">
        <v>1264847.72</v>
      </c>
      <c r="E11" s="1176">
        <v>132</v>
      </c>
      <c r="F11" s="1177">
        <v>708290.20199999993</v>
      </c>
      <c r="G11" s="1176">
        <v>85</v>
      </c>
      <c r="H11" s="1177">
        <v>764417.92500000005</v>
      </c>
      <c r="I11" s="1176">
        <v>22</v>
      </c>
      <c r="J11" s="1177">
        <v>569643.1</v>
      </c>
      <c r="K11" s="1176">
        <v>0</v>
      </c>
      <c r="L11" s="1177">
        <v>0</v>
      </c>
      <c r="M11" s="1176">
        <v>0</v>
      </c>
      <c r="N11" s="1177">
        <v>0</v>
      </c>
      <c r="O11" s="1176">
        <v>0</v>
      </c>
      <c r="P11" s="1177">
        <v>0</v>
      </c>
      <c r="Q11" s="1147">
        <v>537</v>
      </c>
      <c r="R11" s="1148">
        <v>3307198.9470000006</v>
      </c>
      <c r="S11" s="1149"/>
    </row>
    <row r="12" spans="1:24" s="1145" customFormat="1" ht="38.25" customHeight="1">
      <c r="A12" s="1133"/>
      <c r="B12" s="1150" t="s">
        <v>63</v>
      </c>
      <c r="C12" s="1178">
        <v>0</v>
      </c>
      <c r="D12" s="1179">
        <v>0</v>
      </c>
      <c r="E12" s="1178">
        <v>0</v>
      </c>
      <c r="F12" s="1179">
        <v>0</v>
      </c>
      <c r="G12" s="1178">
        <v>0</v>
      </c>
      <c r="H12" s="1179">
        <v>0</v>
      </c>
      <c r="I12" s="1178">
        <v>2</v>
      </c>
      <c r="J12" s="1179">
        <v>61828.3</v>
      </c>
      <c r="K12" s="1178">
        <v>0</v>
      </c>
      <c r="L12" s="1179">
        <v>0</v>
      </c>
      <c r="M12" s="1178">
        <v>0</v>
      </c>
      <c r="N12" s="1179">
        <v>0</v>
      </c>
      <c r="O12" s="1178">
        <v>169</v>
      </c>
      <c r="P12" s="1179">
        <v>454055.58814285713</v>
      </c>
      <c r="Q12" s="1151">
        <v>171</v>
      </c>
      <c r="R12" s="1152">
        <v>515883.88814285718</v>
      </c>
      <c r="S12" s="1153"/>
    </row>
    <row r="13" spans="1:24" s="1145" customFormat="1" ht="38.25" customHeight="1">
      <c r="A13" s="1133"/>
      <c r="B13" s="1150" t="s">
        <v>64</v>
      </c>
      <c r="C13" s="1178">
        <v>39</v>
      </c>
      <c r="D13" s="1179">
        <v>196885.92900000006</v>
      </c>
      <c r="E13" s="1178">
        <v>0</v>
      </c>
      <c r="F13" s="1179">
        <v>0</v>
      </c>
      <c r="G13" s="1178">
        <v>0</v>
      </c>
      <c r="H13" s="1179">
        <v>0</v>
      </c>
      <c r="I13" s="1178">
        <v>0</v>
      </c>
      <c r="J13" s="1179">
        <v>0</v>
      </c>
      <c r="K13" s="1178">
        <v>0</v>
      </c>
      <c r="L13" s="1179">
        <v>0</v>
      </c>
      <c r="M13" s="1178">
        <v>0</v>
      </c>
      <c r="N13" s="1179">
        <v>0</v>
      </c>
      <c r="O13" s="1178">
        <v>158</v>
      </c>
      <c r="P13" s="1179">
        <v>584833.875</v>
      </c>
      <c r="Q13" s="1151">
        <v>197</v>
      </c>
      <c r="R13" s="1152">
        <v>781719.80400000012</v>
      </c>
      <c r="S13" s="1154"/>
    </row>
    <row r="14" spans="1:24" s="1145" customFormat="1" ht="38.25" customHeight="1">
      <c r="A14" s="1133"/>
      <c r="B14" s="1150" t="s">
        <v>13</v>
      </c>
      <c r="C14" s="1178">
        <v>0</v>
      </c>
      <c r="D14" s="1179">
        <v>0</v>
      </c>
      <c r="E14" s="1178">
        <v>463</v>
      </c>
      <c r="F14" s="1179">
        <v>7059203.1160000004</v>
      </c>
      <c r="G14" s="1178">
        <v>0</v>
      </c>
      <c r="H14" s="1179">
        <v>0</v>
      </c>
      <c r="I14" s="1178">
        <v>0</v>
      </c>
      <c r="J14" s="1179">
        <v>0</v>
      </c>
      <c r="K14" s="1178">
        <v>0</v>
      </c>
      <c r="L14" s="1179">
        <v>0</v>
      </c>
      <c r="M14" s="1178">
        <v>0</v>
      </c>
      <c r="N14" s="1179">
        <v>0</v>
      </c>
      <c r="O14" s="1178">
        <v>0</v>
      </c>
      <c r="P14" s="1179">
        <v>0</v>
      </c>
      <c r="Q14" s="1151">
        <v>463</v>
      </c>
      <c r="R14" s="1152">
        <v>7059203.1160000004</v>
      </c>
      <c r="S14" s="1154"/>
    </row>
    <row r="15" spans="1:24" s="1145" customFormat="1" ht="38.25" customHeight="1">
      <c r="A15" s="1133"/>
      <c r="B15" s="1150" t="s">
        <v>65</v>
      </c>
      <c r="C15" s="1178">
        <v>0</v>
      </c>
      <c r="D15" s="1179">
        <v>0</v>
      </c>
      <c r="E15" s="1178">
        <v>0</v>
      </c>
      <c r="F15" s="1179">
        <v>0</v>
      </c>
      <c r="G15" s="1178">
        <v>35</v>
      </c>
      <c r="H15" s="1179">
        <v>883629.92</v>
      </c>
      <c r="I15" s="1178">
        <v>0</v>
      </c>
      <c r="J15" s="1179">
        <v>0</v>
      </c>
      <c r="K15" s="1178">
        <v>0</v>
      </c>
      <c r="L15" s="1179">
        <v>0</v>
      </c>
      <c r="M15" s="1178">
        <v>0</v>
      </c>
      <c r="N15" s="1179">
        <v>0</v>
      </c>
      <c r="O15" s="1178">
        <v>0</v>
      </c>
      <c r="P15" s="1179">
        <v>0</v>
      </c>
      <c r="Q15" s="1151">
        <v>35</v>
      </c>
      <c r="R15" s="1152">
        <v>883629.92</v>
      </c>
      <c r="S15" s="1154"/>
    </row>
    <row r="16" spans="1:24" s="1145" customFormat="1" ht="38.25" customHeight="1">
      <c r="A16" s="1133"/>
      <c r="B16" s="1150" t="s">
        <v>66</v>
      </c>
      <c r="C16" s="1178">
        <v>0</v>
      </c>
      <c r="D16" s="1179">
        <v>0</v>
      </c>
      <c r="E16" s="1178">
        <v>0</v>
      </c>
      <c r="F16" s="1179">
        <v>0</v>
      </c>
      <c r="G16" s="1178">
        <v>0</v>
      </c>
      <c r="H16" s="1179">
        <v>0</v>
      </c>
      <c r="I16" s="1178">
        <v>0</v>
      </c>
      <c r="J16" s="1179">
        <v>0</v>
      </c>
      <c r="K16" s="1178">
        <v>86</v>
      </c>
      <c r="L16" s="1179">
        <v>370501.33299999998</v>
      </c>
      <c r="M16" s="1178">
        <v>21</v>
      </c>
      <c r="N16" s="1179">
        <v>417511.69100000005</v>
      </c>
      <c r="O16" s="1178">
        <v>0</v>
      </c>
      <c r="P16" s="1179">
        <v>0</v>
      </c>
      <c r="Q16" s="1151">
        <v>107</v>
      </c>
      <c r="R16" s="1152">
        <v>788013.02400000009</v>
      </c>
      <c r="S16" s="1149"/>
    </row>
    <row r="17" spans="1:21" s="1145" customFormat="1" ht="38.25" customHeight="1">
      <c r="A17" s="1133"/>
      <c r="B17" s="1150" t="s">
        <v>67</v>
      </c>
      <c r="C17" s="1178">
        <v>0</v>
      </c>
      <c r="D17" s="1179">
        <v>0</v>
      </c>
      <c r="E17" s="1178">
        <v>0</v>
      </c>
      <c r="F17" s="1179">
        <v>0</v>
      </c>
      <c r="G17" s="1178">
        <v>0</v>
      </c>
      <c r="H17" s="1179">
        <v>0</v>
      </c>
      <c r="I17" s="1178">
        <v>31</v>
      </c>
      <c r="J17" s="1179">
        <v>1143274.2219999998</v>
      </c>
      <c r="K17" s="1178">
        <v>0</v>
      </c>
      <c r="L17" s="1179">
        <v>0</v>
      </c>
      <c r="M17" s="1178">
        <v>0</v>
      </c>
      <c r="N17" s="1179">
        <v>0</v>
      </c>
      <c r="O17" s="1178">
        <v>0</v>
      </c>
      <c r="P17" s="1179">
        <v>0</v>
      </c>
      <c r="Q17" s="1151">
        <v>31</v>
      </c>
      <c r="R17" s="1152">
        <v>1143274.2219999998</v>
      </c>
      <c r="S17" s="1153"/>
    </row>
    <row r="18" spans="1:21" s="1145" customFormat="1" ht="38.25" customHeight="1">
      <c r="A18" s="1133"/>
      <c r="B18" s="1150" t="s">
        <v>223</v>
      </c>
      <c r="C18" s="1178">
        <v>0</v>
      </c>
      <c r="D18" s="1179">
        <v>0</v>
      </c>
      <c r="E18" s="1178">
        <v>0</v>
      </c>
      <c r="F18" s="1179">
        <v>0</v>
      </c>
      <c r="G18" s="1178">
        <v>0</v>
      </c>
      <c r="H18" s="1179">
        <v>0</v>
      </c>
      <c r="I18" s="1178">
        <v>0</v>
      </c>
      <c r="J18" s="1179">
        <v>0</v>
      </c>
      <c r="K18" s="1178">
        <v>70</v>
      </c>
      <c r="L18" s="1179">
        <v>240914.67099999997</v>
      </c>
      <c r="M18" s="1178">
        <v>0</v>
      </c>
      <c r="N18" s="1179">
        <v>0</v>
      </c>
      <c r="O18" s="1178">
        <v>0</v>
      </c>
      <c r="P18" s="1179">
        <v>0</v>
      </c>
      <c r="Q18" s="1151">
        <v>70</v>
      </c>
      <c r="R18" s="1152">
        <v>240914.67099999997</v>
      </c>
      <c r="S18" s="1154"/>
    </row>
    <row r="19" spans="1:21" s="1145" customFormat="1" ht="38.25" customHeight="1">
      <c r="A19" s="1133"/>
      <c r="B19" s="1150" t="s">
        <v>68</v>
      </c>
      <c r="C19" s="1178">
        <v>0</v>
      </c>
      <c r="D19" s="1179">
        <v>0</v>
      </c>
      <c r="E19" s="1178">
        <v>0</v>
      </c>
      <c r="F19" s="1179">
        <v>0</v>
      </c>
      <c r="G19" s="1178">
        <v>0</v>
      </c>
      <c r="H19" s="1179">
        <v>0</v>
      </c>
      <c r="I19" s="1178">
        <v>44</v>
      </c>
      <c r="J19" s="1179">
        <v>1561373.24</v>
      </c>
      <c r="K19" s="1178">
        <v>0</v>
      </c>
      <c r="L19" s="1179">
        <v>0</v>
      </c>
      <c r="M19" s="1178">
        <v>0</v>
      </c>
      <c r="N19" s="1179">
        <v>0</v>
      </c>
      <c r="O19" s="1178">
        <v>0</v>
      </c>
      <c r="P19" s="1179">
        <v>0</v>
      </c>
      <c r="Q19" s="1151">
        <v>44</v>
      </c>
      <c r="R19" s="1152">
        <v>1561373.24</v>
      </c>
      <c r="S19" s="1154"/>
    </row>
    <row r="20" spans="1:21" s="1145" customFormat="1" ht="38.25" customHeight="1">
      <c r="A20" s="1133"/>
      <c r="B20" s="1150" t="s">
        <v>69</v>
      </c>
      <c r="C20" s="1178">
        <v>0</v>
      </c>
      <c r="D20" s="1179">
        <v>0</v>
      </c>
      <c r="E20" s="1178">
        <v>0</v>
      </c>
      <c r="F20" s="1179">
        <v>0</v>
      </c>
      <c r="G20" s="1178">
        <v>1</v>
      </c>
      <c r="H20" s="1179">
        <v>1429.7399999999907</v>
      </c>
      <c r="I20" s="1178">
        <v>51</v>
      </c>
      <c r="J20" s="1179">
        <v>1593713.55</v>
      </c>
      <c r="K20" s="1178">
        <v>1</v>
      </c>
      <c r="L20" s="1179">
        <v>3500</v>
      </c>
      <c r="M20" s="1178">
        <v>0</v>
      </c>
      <c r="N20" s="1179">
        <v>0</v>
      </c>
      <c r="O20" s="1178">
        <v>0</v>
      </c>
      <c r="P20" s="1179">
        <v>0</v>
      </c>
      <c r="Q20" s="1151">
        <v>53</v>
      </c>
      <c r="R20" s="1152">
        <v>1598643.29</v>
      </c>
      <c r="S20" s="1149"/>
    </row>
    <row r="21" spans="1:21" s="1145" customFormat="1" ht="38.25" hidden="1" customHeight="1">
      <c r="A21" s="1133"/>
      <c r="B21" s="1155" t="s">
        <v>339</v>
      </c>
      <c r="C21" s="1178">
        <v>0</v>
      </c>
      <c r="D21" s="1179">
        <v>0</v>
      </c>
      <c r="E21" s="1178">
        <v>0</v>
      </c>
      <c r="F21" s="1179">
        <v>0</v>
      </c>
      <c r="G21" s="1178">
        <v>0</v>
      </c>
      <c r="H21" s="1179">
        <v>0</v>
      </c>
      <c r="I21" s="1178">
        <v>0</v>
      </c>
      <c r="J21" s="1179">
        <v>0</v>
      </c>
      <c r="K21" s="1178">
        <v>0</v>
      </c>
      <c r="L21" s="1179">
        <v>0</v>
      </c>
      <c r="M21" s="1178">
        <v>0</v>
      </c>
      <c r="N21" s="1179">
        <v>0</v>
      </c>
      <c r="O21" s="1178">
        <v>0</v>
      </c>
      <c r="P21" s="1179">
        <v>0</v>
      </c>
      <c r="Q21" s="1151">
        <v>0</v>
      </c>
      <c r="R21" s="1152">
        <v>0</v>
      </c>
      <c r="S21" s="1153"/>
    </row>
    <row r="22" spans="1:21" s="1145" customFormat="1" ht="38.25" customHeight="1">
      <c r="A22" s="1133"/>
      <c r="B22" s="1150" t="s">
        <v>337</v>
      </c>
      <c r="C22" s="1178">
        <v>0</v>
      </c>
      <c r="D22" s="1179">
        <v>91.805000000000291</v>
      </c>
      <c r="E22" s="1178">
        <v>0</v>
      </c>
      <c r="F22" s="1179">
        <v>0</v>
      </c>
      <c r="G22" s="1178">
        <v>94</v>
      </c>
      <c r="H22" s="1179">
        <v>1589162.3359999999</v>
      </c>
      <c r="I22" s="1178">
        <v>12</v>
      </c>
      <c r="J22" s="1179">
        <v>287468.20100000006</v>
      </c>
      <c r="K22" s="1178">
        <v>0</v>
      </c>
      <c r="L22" s="1179">
        <v>0</v>
      </c>
      <c r="M22" s="1178">
        <v>0</v>
      </c>
      <c r="N22" s="1179">
        <v>0</v>
      </c>
      <c r="O22" s="1178">
        <v>86</v>
      </c>
      <c r="P22" s="1179">
        <v>80314.785000000003</v>
      </c>
      <c r="Q22" s="1151">
        <v>192</v>
      </c>
      <c r="R22" s="1152">
        <v>1957037.1269999996</v>
      </c>
      <c r="S22" s="1153"/>
    </row>
    <row r="23" spans="1:21" s="1145" customFormat="1" ht="38.25" customHeight="1">
      <c r="A23" s="1133"/>
      <c r="B23" s="1150" t="s">
        <v>302</v>
      </c>
      <c r="C23" s="1178">
        <v>0</v>
      </c>
      <c r="D23" s="1179">
        <v>0</v>
      </c>
      <c r="E23" s="1178">
        <v>0</v>
      </c>
      <c r="F23" s="1179">
        <v>0</v>
      </c>
      <c r="G23" s="1178">
        <v>0</v>
      </c>
      <c r="H23" s="1179">
        <v>0</v>
      </c>
      <c r="I23" s="1178">
        <v>0</v>
      </c>
      <c r="J23" s="1179">
        <v>0</v>
      </c>
      <c r="K23" s="1178">
        <v>0</v>
      </c>
      <c r="L23" s="1179">
        <v>0</v>
      </c>
      <c r="M23" s="1178">
        <v>123</v>
      </c>
      <c r="N23" s="1179">
        <v>2079896.6313894559</v>
      </c>
      <c r="O23" s="1178">
        <v>0</v>
      </c>
      <c r="P23" s="1179">
        <v>0</v>
      </c>
      <c r="Q23" s="1151">
        <v>123</v>
      </c>
      <c r="R23" s="1152">
        <v>2079896.6313894559</v>
      </c>
      <c r="S23" s="1153"/>
    </row>
    <row r="24" spans="1:21" s="1145" customFormat="1" ht="38.25" customHeight="1">
      <c r="A24" s="1133"/>
      <c r="B24" s="1150" t="s">
        <v>346</v>
      </c>
      <c r="C24" s="1178">
        <v>0</v>
      </c>
      <c r="D24" s="1179">
        <v>0</v>
      </c>
      <c r="E24" s="1178">
        <v>0</v>
      </c>
      <c r="F24" s="1179">
        <v>0</v>
      </c>
      <c r="G24" s="1178">
        <v>1</v>
      </c>
      <c r="H24" s="1179">
        <v>8700</v>
      </c>
      <c r="I24" s="1178">
        <v>35</v>
      </c>
      <c r="J24" s="1179">
        <v>1153724.3160000001</v>
      </c>
      <c r="K24" s="1178">
        <v>33</v>
      </c>
      <c r="L24" s="1179">
        <v>121811.80699999999</v>
      </c>
      <c r="M24" s="1178">
        <v>1</v>
      </c>
      <c r="N24" s="1179">
        <v>39526.999999999942</v>
      </c>
      <c r="O24" s="1178">
        <v>0</v>
      </c>
      <c r="P24" s="1179">
        <v>0</v>
      </c>
      <c r="Q24" s="1151">
        <v>70</v>
      </c>
      <c r="R24" s="1152">
        <v>1323763.1230000001</v>
      </c>
      <c r="S24" s="1153"/>
    </row>
    <row r="25" spans="1:21" s="1145" customFormat="1" ht="38.25" customHeight="1">
      <c r="A25" s="1133"/>
      <c r="B25" s="1150" t="s">
        <v>357</v>
      </c>
      <c r="C25" s="1178">
        <v>0</v>
      </c>
      <c r="D25" s="1179">
        <v>0</v>
      </c>
      <c r="E25" s="1178">
        <v>0</v>
      </c>
      <c r="F25" s="1179">
        <v>0</v>
      </c>
      <c r="G25" s="1178">
        <v>32</v>
      </c>
      <c r="H25" s="1179">
        <v>764002.39899999998</v>
      </c>
      <c r="I25" s="1178">
        <v>0</v>
      </c>
      <c r="J25" s="1179">
        <v>0</v>
      </c>
      <c r="K25" s="1178">
        <v>0</v>
      </c>
      <c r="L25" s="1179">
        <v>0</v>
      </c>
      <c r="M25" s="1178">
        <v>0</v>
      </c>
      <c r="N25" s="1179">
        <v>0</v>
      </c>
      <c r="O25" s="1178">
        <v>0</v>
      </c>
      <c r="P25" s="1179">
        <v>0</v>
      </c>
      <c r="Q25" s="1151">
        <v>32</v>
      </c>
      <c r="R25" s="1152">
        <v>764002.39899999998</v>
      </c>
      <c r="S25" s="1153"/>
    </row>
    <row r="26" spans="1:21" s="1145" customFormat="1" ht="38.1" customHeight="1">
      <c r="A26" s="1133"/>
      <c r="B26" s="1150" t="s">
        <v>377</v>
      </c>
      <c r="C26" s="1178">
        <v>0</v>
      </c>
      <c r="D26" s="1179">
        <v>0</v>
      </c>
      <c r="E26" s="1178">
        <v>0</v>
      </c>
      <c r="F26" s="1179">
        <v>0</v>
      </c>
      <c r="G26" s="1178">
        <v>0</v>
      </c>
      <c r="H26" s="1179">
        <v>0</v>
      </c>
      <c r="I26" s="1178">
        <v>0</v>
      </c>
      <c r="J26" s="1179">
        <v>0</v>
      </c>
      <c r="K26" s="1178">
        <v>0</v>
      </c>
      <c r="L26" s="1179">
        <v>0</v>
      </c>
      <c r="M26" s="1178">
        <v>54</v>
      </c>
      <c r="N26" s="1179">
        <v>2066413.0950000002</v>
      </c>
      <c r="O26" s="1178">
        <v>0</v>
      </c>
      <c r="P26" s="1179">
        <v>0</v>
      </c>
      <c r="Q26" s="1151">
        <v>54</v>
      </c>
      <c r="R26" s="1152">
        <v>2066413.0950000002</v>
      </c>
      <c r="S26" s="1153"/>
    </row>
    <row r="27" spans="1:21" s="1145" customFormat="1" ht="57" customHeight="1" thickBot="1">
      <c r="A27" s="1133"/>
      <c r="B27" s="1158" t="s">
        <v>424</v>
      </c>
      <c r="C27" s="1180">
        <v>0</v>
      </c>
      <c r="D27" s="1181">
        <v>0</v>
      </c>
      <c r="E27" s="1180">
        <v>0</v>
      </c>
      <c r="F27" s="1181">
        <v>0</v>
      </c>
      <c r="G27" s="1180">
        <v>37</v>
      </c>
      <c r="H27" s="1181">
        <v>348431.05199999997</v>
      </c>
      <c r="I27" s="1180">
        <v>0</v>
      </c>
      <c r="J27" s="1181">
        <v>0</v>
      </c>
      <c r="K27" s="1180">
        <v>0</v>
      </c>
      <c r="L27" s="1181">
        <v>0</v>
      </c>
      <c r="M27" s="1180">
        <v>0</v>
      </c>
      <c r="N27" s="1181">
        <v>0</v>
      </c>
      <c r="O27" s="1180">
        <v>0</v>
      </c>
      <c r="P27" s="1181">
        <v>0</v>
      </c>
      <c r="Q27" s="1156">
        <v>37</v>
      </c>
      <c r="R27" s="1157">
        <v>348431.05199999997</v>
      </c>
      <c r="S27" s="1153"/>
    </row>
    <row r="28" spans="1:21" s="1145" customFormat="1" ht="57.95" customHeight="1" thickBot="1">
      <c r="A28" s="1133"/>
      <c r="B28" s="1159" t="s">
        <v>61</v>
      </c>
      <c r="C28" s="1160">
        <v>337</v>
      </c>
      <c r="D28" s="1161">
        <v>1461825.4539999999</v>
      </c>
      <c r="E28" s="1160">
        <v>595</v>
      </c>
      <c r="F28" s="1161">
        <v>7767493.318</v>
      </c>
      <c r="G28" s="1160">
        <v>285</v>
      </c>
      <c r="H28" s="1161">
        <v>4359773.3720000004</v>
      </c>
      <c r="I28" s="1160">
        <v>197</v>
      </c>
      <c r="J28" s="1161">
        <v>6371024.9289999995</v>
      </c>
      <c r="K28" s="1160">
        <v>190</v>
      </c>
      <c r="L28" s="1161">
        <v>736727.81099999999</v>
      </c>
      <c r="M28" s="1160">
        <v>199</v>
      </c>
      <c r="N28" s="1161">
        <v>4603348.4173894562</v>
      </c>
      <c r="O28" s="1160">
        <v>413</v>
      </c>
      <c r="P28" s="1161">
        <v>1119204.2481428571</v>
      </c>
      <c r="Q28" s="1160">
        <v>2216</v>
      </c>
      <c r="R28" s="1161">
        <v>26419397.549532317</v>
      </c>
      <c r="S28" s="1154"/>
    </row>
    <row r="29" spans="1:21" s="1145" customFormat="1" ht="44.25" customHeight="1">
      <c r="A29" s="1133"/>
      <c r="B29" s="1162" t="s">
        <v>71</v>
      </c>
      <c r="C29" s="1133" t="s">
        <v>72</v>
      </c>
      <c r="D29" s="1163"/>
      <c r="E29" s="1164"/>
      <c r="F29" s="1165"/>
      <c r="G29" s="1165"/>
      <c r="H29" s="1165"/>
      <c r="I29" s="1165"/>
      <c r="J29" s="1165"/>
      <c r="K29" s="1165"/>
      <c r="L29" s="1165"/>
      <c r="M29" s="1165"/>
      <c r="N29" s="1165"/>
      <c r="O29" s="1165"/>
      <c r="P29" s="1165"/>
      <c r="Q29" s="1166" t="s">
        <v>73</v>
      </c>
      <c r="R29" s="1167">
        <v>415</v>
      </c>
      <c r="S29" s="1149"/>
      <c r="U29" s="1168"/>
    </row>
    <row r="30" spans="1:21" s="1145" customFormat="1" ht="44.25" customHeight="1">
      <c r="A30" s="1133"/>
      <c r="B30" s="1169"/>
      <c r="C30" s="1170"/>
      <c r="D30" s="1163"/>
      <c r="E30" s="1164"/>
      <c r="F30" s="1171"/>
      <c r="G30" s="1171"/>
      <c r="H30" s="1171"/>
      <c r="I30" s="1171"/>
      <c r="J30" s="1171"/>
      <c r="K30" s="1171"/>
      <c r="L30" s="1171"/>
      <c r="M30" s="1171"/>
      <c r="N30" s="1171"/>
      <c r="O30" s="1171"/>
      <c r="P30" s="1171"/>
      <c r="Q30" s="1172" t="s">
        <v>74</v>
      </c>
      <c r="R30" s="1173">
        <v>1801</v>
      </c>
      <c r="S30" s="1149"/>
    </row>
    <row r="31" spans="1:21" s="1145" customFormat="1" ht="29.45" customHeight="1">
      <c r="A31" s="1133"/>
      <c r="B31" s="1174"/>
      <c r="C31" s="1175"/>
      <c r="D31" s="1175"/>
      <c r="E31" s="1175"/>
      <c r="F31" s="1175"/>
      <c r="G31" s="1175"/>
      <c r="H31" s="1175"/>
      <c r="I31" s="1175"/>
      <c r="J31" s="1175"/>
      <c r="K31" s="1175"/>
      <c r="L31" s="1175"/>
      <c r="M31" s="1175"/>
      <c r="N31" s="1175"/>
      <c r="O31" s="1175"/>
      <c r="P31" s="1175"/>
      <c r="Q31" s="1175"/>
      <c r="R31" s="1175"/>
      <c r="S31" s="1175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525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379">
        <v>45170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526" t="s">
        <v>55</v>
      </c>
      <c r="C9" s="637" t="s">
        <v>128</v>
      </c>
      <c r="D9" s="1525" t="s">
        <v>56</v>
      </c>
      <c r="E9" s="1525"/>
      <c r="F9" s="1525" t="s">
        <v>57</v>
      </c>
      <c r="G9" s="1525"/>
      <c r="H9" s="1525" t="s">
        <v>58</v>
      </c>
      <c r="I9" s="1525"/>
      <c r="J9" s="1525" t="s">
        <v>59</v>
      </c>
      <c r="K9" s="1525"/>
      <c r="L9" s="1525" t="s">
        <v>443</v>
      </c>
      <c r="M9" s="1525"/>
      <c r="N9" s="1528" t="s">
        <v>421</v>
      </c>
      <c r="O9" s="1530"/>
      <c r="P9" s="1528" t="s">
        <v>60</v>
      </c>
      <c r="Q9" s="1530"/>
      <c r="R9" s="1528" t="s">
        <v>61</v>
      </c>
      <c r="S9" s="1529"/>
      <c r="T9" s="221"/>
      <c r="U9" s="216"/>
      <c r="V9" s="216"/>
      <c r="W9" s="216"/>
      <c r="X9" s="216"/>
      <c r="Y9" s="216"/>
    </row>
    <row r="10" spans="1:25" ht="47.45" customHeight="1">
      <c r="A10" s="632"/>
      <c r="B10" s="1527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514" t="s">
        <v>29</v>
      </c>
      <c r="C11" s="273">
        <v>2022</v>
      </c>
      <c r="D11" s="272">
        <v>289</v>
      </c>
      <c r="E11" s="223">
        <v>1601189.4979999999</v>
      </c>
      <c r="F11" s="222">
        <v>84</v>
      </c>
      <c r="G11" s="223">
        <v>738630.35000000009</v>
      </c>
      <c r="H11" s="222">
        <v>60</v>
      </c>
      <c r="I11" s="223">
        <v>598016.41</v>
      </c>
      <c r="J11" s="222">
        <v>24</v>
      </c>
      <c r="K11" s="223">
        <v>575334.1399999999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457</v>
      </c>
      <c r="S11" s="223">
        <v>3513170.398</v>
      </c>
      <c r="T11" s="224"/>
    </row>
    <row r="12" spans="1:25" ht="26.25" customHeight="1">
      <c r="A12" s="215"/>
      <c r="B12" s="1514"/>
      <c r="C12" s="273">
        <v>2023</v>
      </c>
      <c r="D12" s="272">
        <v>298</v>
      </c>
      <c r="E12" s="223">
        <v>1264847.72</v>
      </c>
      <c r="F12" s="222">
        <v>132</v>
      </c>
      <c r="G12" s="223">
        <v>708290.20199999993</v>
      </c>
      <c r="H12" s="222">
        <v>85</v>
      </c>
      <c r="I12" s="223">
        <v>764417.92500000005</v>
      </c>
      <c r="J12" s="222">
        <v>22</v>
      </c>
      <c r="K12" s="223">
        <v>569643.1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537</v>
      </c>
      <c r="S12" s="223">
        <v>3307198.9470000002</v>
      </c>
      <c r="T12" s="224"/>
    </row>
    <row r="13" spans="1:25" ht="26.25" customHeight="1" thickBot="1">
      <c r="A13" s="215"/>
      <c r="B13" s="1515"/>
      <c r="C13" s="274" t="s">
        <v>9</v>
      </c>
      <c r="D13" s="275">
        <v>3.114186851211076E-2</v>
      </c>
      <c r="E13" s="276">
        <v>-0.21005744692937023</v>
      </c>
      <c r="F13" s="277">
        <v>0.5714285714285714</v>
      </c>
      <c r="G13" s="276">
        <v>-4.10762271006061E-2</v>
      </c>
      <c r="H13" s="277">
        <v>0.41666666666666674</v>
      </c>
      <c r="I13" s="276">
        <v>0.2782557672623065</v>
      </c>
      <c r="J13" s="277">
        <v>-8.333333333333337E-2</v>
      </c>
      <c r="K13" s="276">
        <v>-9.8917126663123911E-3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0.17505470459518602</v>
      </c>
      <c r="S13" s="276">
        <v>-5.8628369155466098E-2</v>
      </c>
      <c r="T13" s="224"/>
    </row>
    <row r="14" spans="1:25" ht="26.25" customHeight="1">
      <c r="A14" s="215"/>
      <c r="B14" s="1513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5</v>
      </c>
      <c r="K14" s="223">
        <v>77597.84</v>
      </c>
      <c r="L14" s="222">
        <v>0</v>
      </c>
      <c r="M14" s="223">
        <v>0</v>
      </c>
      <c r="N14" s="222">
        <v>0</v>
      </c>
      <c r="O14" s="223">
        <v>0</v>
      </c>
      <c r="P14" s="222">
        <v>176</v>
      </c>
      <c r="Q14" s="223">
        <v>461230.50000000006</v>
      </c>
      <c r="R14" s="222">
        <v>181</v>
      </c>
      <c r="S14" s="223">
        <v>538828.34000000008</v>
      </c>
      <c r="T14" s="224"/>
    </row>
    <row r="15" spans="1:25" ht="26.25" customHeight="1">
      <c r="A15" s="215"/>
      <c r="B15" s="1514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2</v>
      </c>
      <c r="K15" s="226">
        <v>61828.3</v>
      </c>
      <c r="L15" s="225">
        <v>0</v>
      </c>
      <c r="M15" s="226">
        <v>0</v>
      </c>
      <c r="N15" s="225">
        <v>0</v>
      </c>
      <c r="O15" s="226">
        <v>0</v>
      </c>
      <c r="P15" s="225">
        <v>169</v>
      </c>
      <c r="Q15" s="226">
        <v>454055.58814285713</v>
      </c>
      <c r="R15" s="225">
        <v>171</v>
      </c>
      <c r="S15" s="226">
        <v>515883.88814285712</v>
      </c>
      <c r="T15" s="227"/>
    </row>
    <row r="16" spans="1:25" ht="26.25" customHeight="1" thickBot="1">
      <c r="A16" s="215"/>
      <c r="B16" s="1515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-0.6</v>
      </c>
      <c r="K16" s="276">
        <v>-0.20322137832702547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-3.9772727272727293E-2</v>
      </c>
      <c r="Q16" s="276">
        <v>-1.555602211289786E-2</v>
      </c>
      <c r="R16" s="277">
        <v>-5.5248618784530357E-2</v>
      </c>
      <c r="S16" s="276">
        <v>-4.2582117817230869E-2</v>
      </c>
      <c r="T16" s="227"/>
    </row>
    <row r="17" spans="1:20" ht="26.25" customHeight="1">
      <c r="A17" s="215"/>
      <c r="B17" s="1513" t="s">
        <v>64</v>
      </c>
      <c r="C17" s="271">
        <v>2022</v>
      </c>
      <c r="D17" s="272">
        <v>44</v>
      </c>
      <c r="E17" s="223">
        <v>225696.17600000009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160</v>
      </c>
      <c r="Q17" s="223">
        <v>532573.18500000006</v>
      </c>
      <c r="R17" s="222">
        <v>204</v>
      </c>
      <c r="S17" s="223">
        <v>758269.36100000015</v>
      </c>
      <c r="T17" s="227"/>
    </row>
    <row r="18" spans="1:20" ht="26.25" customHeight="1">
      <c r="A18" s="215"/>
      <c r="B18" s="1514"/>
      <c r="C18" s="273">
        <v>2023</v>
      </c>
      <c r="D18" s="278">
        <v>39</v>
      </c>
      <c r="E18" s="226">
        <v>196885.92900000006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158</v>
      </c>
      <c r="Q18" s="226">
        <v>584833.875</v>
      </c>
      <c r="R18" s="225">
        <v>197</v>
      </c>
      <c r="S18" s="226">
        <v>781719.804</v>
      </c>
      <c r="T18" s="228"/>
    </row>
    <row r="19" spans="1:20" ht="26.25" customHeight="1" thickBot="1">
      <c r="A19" s="215"/>
      <c r="B19" s="1515"/>
      <c r="C19" s="279" t="s">
        <v>9</v>
      </c>
      <c r="D19" s="275">
        <v>-0.11363636363636365</v>
      </c>
      <c r="E19" s="276">
        <v>-0.12765057658752721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-1.2499999999999956E-2</v>
      </c>
      <c r="Q19" s="276">
        <v>9.8128654374515678E-2</v>
      </c>
      <c r="R19" s="277">
        <v>-3.4313725490196068E-2</v>
      </c>
      <c r="S19" s="276">
        <v>3.0926270011851109E-2</v>
      </c>
      <c r="T19" s="228"/>
    </row>
    <row r="20" spans="1:20" ht="26.25" customHeight="1">
      <c r="A20" s="215"/>
      <c r="B20" s="1513" t="s">
        <v>13</v>
      </c>
      <c r="C20" s="271">
        <v>2022</v>
      </c>
      <c r="D20" s="272">
        <v>1</v>
      </c>
      <c r="E20" s="223">
        <v>1751.025999999998</v>
      </c>
      <c r="F20" s="222">
        <v>386</v>
      </c>
      <c r="G20" s="223">
        <v>7535037.7809999995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387</v>
      </c>
      <c r="S20" s="223">
        <v>7536788.8069999991</v>
      </c>
      <c r="T20" s="228"/>
    </row>
    <row r="21" spans="1:20" ht="26.25" customHeight="1">
      <c r="A21" s="215"/>
      <c r="B21" s="1514"/>
      <c r="C21" s="273">
        <v>2023</v>
      </c>
      <c r="D21" s="278">
        <v>0</v>
      </c>
      <c r="E21" s="226">
        <v>0</v>
      </c>
      <c r="F21" s="225">
        <v>463</v>
      </c>
      <c r="G21" s="226">
        <v>7059203.1160000004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463</v>
      </c>
      <c r="S21" s="226">
        <v>7059203.1160000004</v>
      </c>
      <c r="T21" s="228"/>
    </row>
    <row r="22" spans="1:20" ht="26.25" customHeight="1" thickBot="1">
      <c r="A22" s="215"/>
      <c r="B22" s="1515"/>
      <c r="C22" s="279"/>
      <c r="D22" s="275">
        <v>-1</v>
      </c>
      <c r="E22" s="276">
        <v>-1</v>
      </c>
      <c r="F22" s="277">
        <v>0.19948186528497414</v>
      </c>
      <c r="G22" s="276">
        <v>-6.3149605725911773E-2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0.19638242894056845</v>
      </c>
      <c r="S22" s="276">
        <v>-6.3367264657386735E-2</v>
      </c>
      <c r="T22" s="228"/>
    </row>
    <row r="23" spans="1:20" ht="26.25" customHeight="1">
      <c r="A23" s="215"/>
      <c r="B23" s="1513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42</v>
      </c>
      <c r="I23" s="223">
        <v>974502.9600000002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42</v>
      </c>
      <c r="S23" s="223">
        <v>974502.9600000002</v>
      </c>
      <c r="T23" s="228"/>
    </row>
    <row r="24" spans="1:20" ht="26.25" customHeight="1">
      <c r="A24" s="215"/>
      <c r="B24" s="1514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35</v>
      </c>
      <c r="I24" s="226">
        <v>883629.92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35</v>
      </c>
      <c r="S24" s="226">
        <v>883629.92</v>
      </c>
      <c r="T24" s="228"/>
    </row>
    <row r="25" spans="1:20" ht="26.25" customHeight="1" thickBot="1">
      <c r="A25" s="215"/>
      <c r="B25" s="1515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-0.16666666666666663</v>
      </c>
      <c r="I25" s="276">
        <v>-9.3250655698367657E-2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-0.16666666666666663</v>
      </c>
      <c r="S25" s="276">
        <v>-9.3250655698367657E-2</v>
      </c>
      <c r="T25" s="228"/>
    </row>
    <row r="26" spans="1:20" ht="26.25" customHeight="1">
      <c r="A26" s="215"/>
      <c r="B26" s="1513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100</v>
      </c>
      <c r="M26" s="223">
        <v>405931.07</v>
      </c>
      <c r="N26" s="222">
        <v>36</v>
      </c>
      <c r="O26" s="223">
        <v>1031668.4330000001</v>
      </c>
      <c r="P26" s="222">
        <v>0</v>
      </c>
      <c r="Q26" s="223">
        <v>0</v>
      </c>
      <c r="R26" s="222">
        <v>136</v>
      </c>
      <c r="S26" s="223">
        <v>1437599.503</v>
      </c>
      <c r="T26" s="228"/>
    </row>
    <row r="27" spans="1:20" ht="26.25" customHeight="1">
      <c r="A27" s="215"/>
      <c r="B27" s="1514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86</v>
      </c>
      <c r="M27" s="226">
        <v>370501.33299999998</v>
      </c>
      <c r="N27" s="225">
        <v>21</v>
      </c>
      <c r="O27" s="226">
        <v>417511.69100000005</v>
      </c>
      <c r="P27" s="225">
        <v>0</v>
      </c>
      <c r="Q27" s="226">
        <v>0</v>
      </c>
      <c r="R27" s="225">
        <v>107</v>
      </c>
      <c r="S27" s="226">
        <v>788013.02399999998</v>
      </c>
      <c r="T27" s="224"/>
    </row>
    <row r="28" spans="1:20" ht="26.25" customHeight="1" thickBot="1">
      <c r="A28" s="215"/>
      <c r="B28" s="1515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-0.14000000000000001</v>
      </c>
      <c r="M28" s="276">
        <v>-8.7280180351802183E-2</v>
      </c>
      <c r="N28" s="277">
        <v>-0.41666666666666663</v>
      </c>
      <c r="O28" s="276">
        <v>-0.59530438496997218</v>
      </c>
      <c r="P28" s="277" t="s">
        <v>35</v>
      </c>
      <c r="Q28" s="276" t="s">
        <v>35</v>
      </c>
      <c r="R28" s="277">
        <v>-0.21323529411764708</v>
      </c>
      <c r="S28" s="276">
        <v>-0.45185496909565925</v>
      </c>
      <c r="T28" s="224"/>
    </row>
    <row r="29" spans="1:20" ht="26.25" customHeight="1">
      <c r="A29" s="215"/>
      <c r="B29" s="1513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36</v>
      </c>
      <c r="K29" s="223">
        <v>1080519.7210000001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36</v>
      </c>
      <c r="S29" s="223">
        <v>1080519.7210000001</v>
      </c>
      <c r="T29" s="224"/>
    </row>
    <row r="30" spans="1:20" ht="26.25" customHeight="1">
      <c r="A30" s="215"/>
      <c r="B30" s="1514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31</v>
      </c>
      <c r="K30" s="226">
        <v>1143274.2219999998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31</v>
      </c>
      <c r="S30" s="226">
        <v>1143274.2219999998</v>
      </c>
      <c r="T30" s="227"/>
    </row>
    <row r="31" spans="1:20" ht="26.25" customHeight="1" thickBot="1">
      <c r="A31" s="215"/>
      <c r="B31" s="1515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-0.13888888888888884</v>
      </c>
      <c r="K31" s="276">
        <v>5.8078070932311654E-2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-0.13888888888888884</v>
      </c>
      <c r="S31" s="276">
        <v>5.8078070932311654E-2</v>
      </c>
      <c r="T31" s="227"/>
    </row>
    <row r="32" spans="1:20" ht="26.25" customHeight="1">
      <c r="A32" s="215"/>
      <c r="B32" s="1513" t="s">
        <v>223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62</v>
      </c>
      <c r="M32" s="223">
        <v>151702.217</v>
      </c>
      <c r="N32" s="222">
        <v>0</v>
      </c>
      <c r="O32" s="223">
        <v>0</v>
      </c>
      <c r="P32" s="222">
        <v>0</v>
      </c>
      <c r="Q32" s="223">
        <v>0</v>
      </c>
      <c r="R32" s="222">
        <v>62</v>
      </c>
      <c r="S32" s="223">
        <v>151702.217</v>
      </c>
      <c r="T32" s="227"/>
    </row>
    <row r="33" spans="1:20" ht="26.25" customHeight="1">
      <c r="A33" s="215"/>
      <c r="B33" s="1514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70</v>
      </c>
      <c r="M33" s="226">
        <v>240914.67099999997</v>
      </c>
      <c r="N33" s="225">
        <v>0</v>
      </c>
      <c r="O33" s="226">
        <v>0</v>
      </c>
      <c r="P33" s="225">
        <v>0</v>
      </c>
      <c r="Q33" s="226">
        <v>0</v>
      </c>
      <c r="R33" s="225">
        <v>70</v>
      </c>
      <c r="S33" s="226">
        <v>240914.67099999997</v>
      </c>
      <c r="T33" s="228"/>
    </row>
    <row r="34" spans="1:20" ht="26.25" customHeight="1" thickBot="1">
      <c r="A34" s="280"/>
      <c r="B34" s="1515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0.12903225806451624</v>
      </c>
      <c r="M34" s="276">
        <v>0.58807613866315456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0.12903225806451624</v>
      </c>
      <c r="S34" s="276">
        <v>0.58807613866315456</v>
      </c>
      <c r="T34" s="228"/>
    </row>
    <row r="35" spans="1:20" ht="26.25" customHeight="1">
      <c r="A35" s="215"/>
      <c r="B35" s="1513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40</v>
      </c>
      <c r="K35" s="223">
        <v>1561173.8599999999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40</v>
      </c>
      <c r="S35" s="223">
        <v>1561173.8599999999</v>
      </c>
      <c r="T35" s="228"/>
    </row>
    <row r="36" spans="1:20" ht="26.25" customHeight="1">
      <c r="A36" s="215"/>
      <c r="B36" s="1514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44</v>
      </c>
      <c r="K36" s="226">
        <v>1561373.24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44</v>
      </c>
      <c r="S36" s="226">
        <v>1561373.24</v>
      </c>
      <c r="T36" s="228"/>
    </row>
    <row r="37" spans="1:20" ht="26.25" customHeight="1" thickBot="1">
      <c r="A37" s="215"/>
      <c r="B37" s="1515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0.10000000000000009</v>
      </c>
      <c r="K37" s="276">
        <v>1.2771159260904774E-4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0.10000000000000009</v>
      </c>
      <c r="S37" s="276">
        <v>1.2771159260904774E-4</v>
      </c>
      <c r="T37" s="228"/>
    </row>
    <row r="38" spans="1:20" ht="26.25" customHeight="1">
      <c r="A38" s="215"/>
      <c r="B38" s="1513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9</v>
      </c>
      <c r="I38" s="223">
        <v>18588.218000000023</v>
      </c>
      <c r="J38" s="222">
        <v>45</v>
      </c>
      <c r="K38" s="223">
        <v>1295870.6339999998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55</v>
      </c>
      <c r="S38" s="223">
        <v>1319341.7519999999</v>
      </c>
      <c r="T38" s="228"/>
    </row>
    <row r="39" spans="1:20" ht="26.25" customHeight="1">
      <c r="A39" s="215"/>
      <c r="B39" s="1514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1</v>
      </c>
      <c r="I39" s="226">
        <v>1429.7399999999907</v>
      </c>
      <c r="J39" s="225">
        <v>51</v>
      </c>
      <c r="K39" s="226">
        <v>1593713.55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53</v>
      </c>
      <c r="S39" s="226">
        <v>1598643.29</v>
      </c>
      <c r="T39" s="224"/>
    </row>
    <row r="40" spans="1:20" ht="26.25" customHeight="1" thickBot="1">
      <c r="A40" s="215"/>
      <c r="B40" s="1515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-0.88888888888888884</v>
      </c>
      <c r="I40" s="276">
        <v>-0.92308353603341708</v>
      </c>
      <c r="J40" s="277">
        <v>0.1333333333333333</v>
      </c>
      <c r="K40" s="276">
        <v>0.22984000731665644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-3.6363636363636376E-2</v>
      </c>
      <c r="S40" s="276">
        <v>0.21169764208295905</v>
      </c>
      <c r="T40" s="224"/>
    </row>
    <row r="41" spans="1:20" ht="26.25" hidden="1" customHeight="1">
      <c r="A41" s="215"/>
      <c r="B41" s="1519" t="s">
        <v>340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520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521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513" t="s">
        <v>337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75</v>
      </c>
      <c r="I44" s="223">
        <v>914903.8</v>
      </c>
      <c r="J44" s="222">
        <v>14</v>
      </c>
      <c r="K44" s="223">
        <v>251453.99</v>
      </c>
      <c r="L44" s="222">
        <v>0</v>
      </c>
      <c r="M44" s="223">
        <v>0</v>
      </c>
      <c r="N44" s="222">
        <v>0</v>
      </c>
      <c r="O44" s="223">
        <v>0</v>
      </c>
      <c r="P44" s="222">
        <v>89</v>
      </c>
      <c r="Q44" s="223">
        <v>65343.646000000117</v>
      </c>
      <c r="R44" s="222">
        <v>179</v>
      </c>
      <c r="S44" s="223">
        <v>1236051.4360000002</v>
      </c>
      <c r="T44" s="227"/>
    </row>
    <row r="45" spans="1:20" ht="26.25" customHeight="1">
      <c r="A45" s="215"/>
      <c r="B45" s="1514"/>
      <c r="C45" s="273">
        <v>2023</v>
      </c>
      <c r="D45" s="278">
        <v>0</v>
      </c>
      <c r="E45" s="226">
        <v>91.805000000000291</v>
      </c>
      <c r="F45" s="225">
        <v>0</v>
      </c>
      <c r="G45" s="226">
        <v>0</v>
      </c>
      <c r="H45" s="225">
        <v>94</v>
      </c>
      <c r="I45" s="226">
        <v>1589162.3359999999</v>
      </c>
      <c r="J45" s="225">
        <v>12</v>
      </c>
      <c r="K45" s="226">
        <v>287468.20100000006</v>
      </c>
      <c r="L45" s="225">
        <v>0</v>
      </c>
      <c r="M45" s="226">
        <v>0</v>
      </c>
      <c r="N45" s="225">
        <v>0</v>
      </c>
      <c r="O45" s="226">
        <v>0</v>
      </c>
      <c r="P45" s="225">
        <v>86</v>
      </c>
      <c r="Q45" s="226">
        <v>80314.785000000003</v>
      </c>
      <c r="R45" s="225">
        <v>192</v>
      </c>
      <c r="S45" s="226">
        <v>1957037.1269999999</v>
      </c>
      <c r="T45" s="227"/>
    </row>
    <row r="46" spans="1:20" ht="26.25" customHeight="1" thickBot="1">
      <c r="A46" s="215"/>
      <c r="B46" s="1515"/>
      <c r="C46" s="274" t="s">
        <v>9</v>
      </c>
      <c r="D46" s="281">
        <v>-1</v>
      </c>
      <c r="E46" s="276">
        <v>-0.97889540229885053</v>
      </c>
      <c r="F46" s="277" t="s">
        <v>35</v>
      </c>
      <c r="G46" s="276" t="s">
        <v>35</v>
      </c>
      <c r="H46" s="277">
        <v>0.25333333333333341</v>
      </c>
      <c r="I46" s="276">
        <v>0.73697205760867956</v>
      </c>
      <c r="J46" s="277">
        <v>-0.1428571428571429</v>
      </c>
      <c r="K46" s="276">
        <v>0.14322385976058705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-3.3707865168539297E-2</v>
      </c>
      <c r="Q46" s="276">
        <v>0.22911392180350409</v>
      </c>
      <c r="R46" s="277">
        <v>7.2625698324022325E-2</v>
      </c>
      <c r="S46" s="276">
        <v>0.58329748261382175</v>
      </c>
      <c r="T46" s="227"/>
    </row>
    <row r="47" spans="1:20" ht="26.25" customHeight="1">
      <c r="A47" s="215"/>
      <c r="B47" s="1513" t="s">
        <v>302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161</v>
      </c>
      <c r="O47" s="223">
        <v>1978695.4947586567</v>
      </c>
      <c r="P47" s="222">
        <v>0</v>
      </c>
      <c r="Q47" s="223">
        <v>0</v>
      </c>
      <c r="R47" s="222">
        <v>161</v>
      </c>
      <c r="S47" s="223">
        <v>1978695.4947586567</v>
      </c>
      <c r="T47" s="227"/>
    </row>
    <row r="48" spans="1:20" ht="26.25" customHeight="1">
      <c r="A48" s="215"/>
      <c r="B48" s="1514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123</v>
      </c>
      <c r="O48" s="226">
        <v>2079896.6313894559</v>
      </c>
      <c r="P48" s="225">
        <v>0</v>
      </c>
      <c r="Q48" s="226">
        <v>0</v>
      </c>
      <c r="R48" s="225">
        <v>123</v>
      </c>
      <c r="S48" s="226">
        <v>2079896.6313894559</v>
      </c>
      <c r="T48" s="227"/>
    </row>
    <row r="49" spans="1:24" ht="26.25" customHeight="1" thickBot="1">
      <c r="A49" s="215"/>
      <c r="B49" s="1515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-0.2360248447204969</v>
      </c>
      <c r="O49" s="276">
        <v>5.1145381843173743E-2</v>
      </c>
      <c r="P49" s="277" t="s">
        <v>35</v>
      </c>
      <c r="Q49" s="276" t="s">
        <v>35</v>
      </c>
      <c r="R49" s="277">
        <v>-0.2360248447204969</v>
      </c>
      <c r="S49" s="276">
        <v>5.1145381843173743E-2</v>
      </c>
      <c r="T49" s="227"/>
    </row>
    <row r="50" spans="1:24" ht="26.25" customHeight="1">
      <c r="A50" s="215"/>
      <c r="B50" s="1513" t="s">
        <v>346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20</v>
      </c>
      <c r="K50" s="223">
        <v>646206.21000000008</v>
      </c>
      <c r="L50" s="222">
        <v>31</v>
      </c>
      <c r="M50" s="223">
        <v>152127.20999999996</v>
      </c>
      <c r="N50" s="222">
        <v>0</v>
      </c>
      <c r="O50" s="223">
        <v>0</v>
      </c>
      <c r="P50" s="222">
        <v>0</v>
      </c>
      <c r="Q50" s="223">
        <v>0</v>
      </c>
      <c r="R50" s="222">
        <v>51</v>
      </c>
      <c r="S50" s="223">
        <v>798333.42</v>
      </c>
      <c r="T50" s="227"/>
    </row>
    <row r="51" spans="1:24" ht="26.25" customHeight="1">
      <c r="A51" s="215"/>
      <c r="B51" s="1514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1</v>
      </c>
      <c r="I51" s="226">
        <v>8700</v>
      </c>
      <c r="J51" s="225">
        <v>35</v>
      </c>
      <c r="K51" s="226">
        <v>1153724.3160000001</v>
      </c>
      <c r="L51" s="225">
        <v>33</v>
      </c>
      <c r="M51" s="226">
        <v>121811.80699999999</v>
      </c>
      <c r="N51" s="225">
        <v>1</v>
      </c>
      <c r="O51" s="226">
        <v>39526.999999999942</v>
      </c>
      <c r="P51" s="225">
        <v>0</v>
      </c>
      <c r="Q51" s="226">
        <v>0</v>
      </c>
      <c r="R51" s="225">
        <v>70</v>
      </c>
      <c r="S51" s="226">
        <v>1323763.1230000001</v>
      </c>
      <c r="T51" s="227"/>
    </row>
    <row r="52" spans="1:24" ht="26.25" customHeight="1" thickBot="1">
      <c r="A52" s="215"/>
      <c r="B52" s="1515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0.75</v>
      </c>
      <c r="K52" s="276">
        <v>0.78538104113855534</v>
      </c>
      <c r="L52" s="277">
        <v>6.4516129032258007E-2</v>
      </c>
      <c r="M52" s="276">
        <v>-0.19927666457565341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0.37254901960784315</v>
      </c>
      <c r="S52" s="276">
        <v>0.65815822040871108</v>
      </c>
      <c r="T52" s="227"/>
    </row>
    <row r="53" spans="1:24" ht="26.25" customHeight="1">
      <c r="A53" s="215"/>
      <c r="B53" s="1513" t="s">
        <v>357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36</v>
      </c>
      <c r="I53" s="223">
        <v>990182.25900000008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36</v>
      </c>
      <c r="S53" s="223">
        <v>990182.25900000008</v>
      </c>
      <c r="T53" s="227"/>
    </row>
    <row r="54" spans="1:24" ht="26.25" customHeight="1">
      <c r="A54" s="215"/>
      <c r="B54" s="1514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32</v>
      </c>
      <c r="I54" s="226">
        <v>764002.39899999998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32</v>
      </c>
      <c r="S54" s="226">
        <v>764002.39899999998</v>
      </c>
      <c r="T54" s="227"/>
    </row>
    <row r="55" spans="1:24" ht="26.25" customHeight="1" thickBot="1">
      <c r="A55" s="215"/>
      <c r="B55" s="1515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-0.11111111111111116</v>
      </c>
      <c r="I55" s="276">
        <v>-0.2284224524770041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-0.11111111111111116</v>
      </c>
      <c r="S55" s="276">
        <v>-0.2284224524770041</v>
      </c>
      <c r="T55" s="227"/>
    </row>
    <row r="56" spans="1:24" ht="26.25" customHeight="1">
      <c r="A56" s="215"/>
      <c r="B56" s="1513" t="s">
        <v>377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43</v>
      </c>
      <c r="O56" s="223">
        <v>1526921.7141</v>
      </c>
      <c r="P56" s="222">
        <v>0</v>
      </c>
      <c r="Q56" s="223">
        <v>0</v>
      </c>
      <c r="R56" s="222">
        <v>43</v>
      </c>
      <c r="S56" s="223">
        <v>1526921.7141</v>
      </c>
      <c r="T56" s="227"/>
    </row>
    <row r="57" spans="1:24" ht="26.25" customHeight="1">
      <c r="A57" s="215"/>
      <c r="B57" s="1514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54</v>
      </c>
      <c r="O57" s="226">
        <v>2066413.0950000002</v>
      </c>
      <c r="P57" s="225">
        <v>0</v>
      </c>
      <c r="Q57" s="226">
        <v>0</v>
      </c>
      <c r="R57" s="225">
        <v>54</v>
      </c>
      <c r="S57" s="226">
        <v>2066413.0950000002</v>
      </c>
      <c r="T57" s="227"/>
    </row>
    <row r="58" spans="1:24" ht="26.25" customHeight="1" thickBot="1">
      <c r="A58" s="215"/>
      <c r="B58" s="1515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0.2558139534883721</v>
      </c>
      <c r="O58" s="276">
        <v>0.35331960762506265</v>
      </c>
      <c r="P58" s="277" t="s">
        <v>35</v>
      </c>
      <c r="Q58" s="276" t="s">
        <v>35</v>
      </c>
      <c r="R58" s="277">
        <v>0.2558139534883721</v>
      </c>
      <c r="S58" s="276">
        <v>0.35331960762506265</v>
      </c>
      <c r="T58" s="227"/>
    </row>
    <row r="59" spans="1:24" ht="26.25" customHeight="1">
      <c r="A59" s="215"/>
      <c r="B59" s="1522" t="s">
        <v>424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25</v>
      </c>
      <c r="I59" s="223">
        <v>257829.7159999999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25</v>
      </c>
      <c r="S59" s="223">
        <v>257829.7159999999</v>
      </c>
      <c r="T59" s="227"/>
    </row>
    <row r="60" spans="1:24" ht="26.25" customHeight="1">
      <c r="A60" s="215"/>
      <c r="B60" s="1523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37</v>
      </c>
      <c r="I60" s="226">
        <v>348431.05199999997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37</v>
      </c>
      <c r="S60" s="226">
        <v>348431.05199999997</v>
      </c>
      <c r="T60" s="227"/>
    </row>
    <row r="61" spans="1:24" ht="26.25" customHeight="1" thickBot="1">
      <c r="A61" s="215"/>
      <c r="B61" s="1524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0.48</v>
      </c>
      <c r="I61" s="276">
        <v>0.35139989837323515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0.48</v>
      </c>
      <c r="S61" s="276">
        <v>0.35139989837323515</v>
      </c>
      <c r="T61" s="227"/>
    </row>
    <row r="62" spans="1:24" ht="26.25" customHeight="1">
      <c r="A62" s="215"/>
      <c r="B62" s="1516" t="s">
        <v>61</v>
      </c>
      <c r="C62" s="282">
        <v>2022</v>
      </c>
      <c r="D62" s="283">
        <v>335</v>
      </c>
      <c r="E62" s="284">
        <v>1832986.7000000002</v>
      </c>
      <c r="F62" s="285">
        <v>470</v>
      </c>
      <c r="G62" s="284">
        <v>8273668.1309999991</v>
      </c>
      <c r="H62" s="285">
        <v>247</v>
      </c>
      <c r="I62" s="284">
        <v>3754023.3630000004</v>
      </c>
      <c r="J62" s="285">
        <v>184</v>
      </c>
      <c r="K62" s="284">
        <v>5488156.3949999996</v>
      </c>
      <c r="L62" s="285">
        <v>194</v>
      </c>
      <c r="M62" s="284">
        <v>714643.397</v>
      </c>
      <c r="N62" s="285">
        <v>240</v>
      </c>
      <c r="O62" s="284">
        <v>4537285.6418586569</v>
      </c>
      <c r="P62" s="285">
        <v>425</v>
      </c>
      <c r="Q62" s="284">
        <v>1059147.3310000002</v>
      </c>
      <c r="R62" s="285">
        <v>1600</v>
      </c>
      <c r="S62" s="284">
        <v>25659910.958858661</v>
      </c>
      <c r="T62" s="227"/>
      <c r="V62" s="785">
        <v>10124165.509417724</v>
      </c>
      <c r="X62" s="786">
        <v>15535745.449440937</v>
      </c>
    </row>
    <row r="63" spans="1:24" ht="26.25" customHeight="1">
      <c r="A63" s="215"/>
      <c r="B63" s="1517"/>
      <c r="C63" s="286">
        <v>2023</v>
      </c>
      <c r="D63" s="287">
        <v>337</v>
      </c>
      <c r="E63" s="288">
        <v>1461825.4539999999</v>
      </c>
      <c r="F63" s="289">
        <v>595</v>
      </c>
      <c r="G63" s="288">
        <v>7767493.318</v>
      </c>
      <c r="H63" s="289">
        <v>285</v>
      </c>
      <c r="I63" s="288">
        <v>4359773.3720000004</v>
      </c>
      <c r="J63" s="289">
        <v>197</v>
      </c>
      <c r="K63" s="288">
        <v>6371024.9289999995</v>
      </c>
      <c r="L63" s="289">
        <v>190</v>
      </c>
      <c r="M63" s="288">
        <v>736727.81099999999</v>
      </c>
      <c r="N63" s="289">
        <v>199</v>
      </c>
      <c r="O63" s="288">
        <v>4603348.4173894562</v>
      </c>
      <c r="P63" s="289">
        <v>413</v>
      </c>
      <c r="Q63" s="288">
        <v>1119204.2481428571</v>
      </c>
      <c r="R63" s="289">
        <v>1801</v>
      </c>
      <c r="S63" s="288">
        <v>26419397.549532313</v>
      </c>
      <c r="T63" s="228"/>
    </row>
    <row r="64" spans="1:24" ht="26.25" customHeight="1" thickBot="1">
      <c r="A64" s="215"/>
      <c r="B64" s="1518"/>
      <c r="C64" s="290" t="s">
        <v>9</v>
      </c>
      <c r="D64" s="291">
        <v>5.9701492537314049E-3</v>
      </c>
      <c r="E64" s="292">
        <v>-0.20248987404000274</v>
      </c>
      <c r="F64" s="293">
        <v>0.26595744680851063</v>
      </c>
      <c r="G64" s="292">
        <v>-6.1179008510560129E-2</v>
      </c>
      <c r="H64" s="293">
        <v>0.15384615384615374</v>
      </c>
      <c r="I64" s="292">
        <v>0.16136021287728997</v>
      </c>
      <c r="J64" s="293">
        <v>7.0652173913043459E-2</v>
      </c>
      <c r="K64" s="292">
        <v>0.16086796192694863</v>
      </c>
      <c r="L64" s="293">
        <v>-2.0618556701030966E-2</v>
      </c>
      <c r="M64" s="292">
        <v>3.0902704891289989E-2</v>
      </c>
      <c r="N64" s="293">
        <v>-0.17083333333333328</v>
      </c>
      <c r="O64" s="292">
        <v>1.4559977207813102E-2</v>
      </c>
      <c r="P64" s="293">
        <v>-2.8235294117647025E-2</v>
      </c>
      <c r="Q64" s="292">
        <v>5.6703081228702823E-2</v>
      </c>
      <c r="R64" s="293">
        <v>0.1256250000000001</v>
      </c>
      <c r="S64" s="292">
        <v>2.9598177167931672E-2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-21370770.383542836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R9:S9"/>
    <mergeCell ref="L9:M9"/>
    <mergeCell ref="J9:K9"/>
    <mergeCell ref="H9:I9"/>
    <mergeCell ref="F9:G9"/>
    <mergeCell ref="N9:O9"/>
    <mergeCell ref="P9:Q9"/>
    <mergeCell ref="D9:E9"/>
    <mergeCell ref="B23:B25"/>
    <mergeCell ref="B9:B10"/>
    <mergeCell ref="B11:B13"/>
    <mergeCell ref="B14:B16"/>
    <mergeCell ref="B17:B19"/>
    <mergeCell ref="B20:B22"/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</mergeCells>
  <conditionalFormatting sqref="D13">
    <cfRule type="cellIs" dxfId="511" priority="388" operator="lessThan">
      <formula>0</formula>
    </cfRule>
  </conditionalFormatting>
  <conditionalFormatting sqref="E13">
    <cfRule type="cellIs" dxfId="510" priority="387" operator="lessThan">
      <formula>0</formula>
    </cfRule>
  </conditionalFormatting>
  <conditionalFormatting sqref="F13">
    <cfRule type="cellIs" dxfId="509" priority="386" operator="lessThan">
      <formula>0</formula>
    </cfRule>
  </conditionalFormatting>
  <conditionalFormatting sqref="G13">
    <cfRule type="cellIs" dxfId="508" priority="385" operator="lessThan">
      <formula>0</formula>
    </cfRule>
  </conditionalFormatting>
  <conditionalFormatting sqref="H13">
    <cfRule type="cellIs" dxfId="507" priority="384" operator="lessThan">
      <formula>0</formula>
    </cfRule>
  </conditionalFormatting>
  <conditionalFormatting sqref="I13">
    <cfRule type="cellIs" dxfId="506" priority="383" operator="lessThan">
      <formula>0</formula>
    </cfRule>
  </conditionalFormatting>
  <conditionalFormatting sqref="J13">
    <cfRule type="cellIs" dxfId="505" priority="382" operator="lessThan">
      <formula>0</formula>
    </cfRule>
  </conditionalFormatting>
  <conditionalFormatting sqref="K13">
    <cfRule type="cellIs" dxfId="504" priority="381" operator="lessThan">
      <formula>0</formula>
    </cfRule>
  </conditionalFormatting>
  <conditionalFormatting sqref="L13">
    <cfRule type="cellIs" dxfId="503" priority="380" operator="lessThan">
      <formula>0</formula>
    </cfRule>
  </conditionalFormatting>
  <conditionalFormatting sqref="M13">
    <cfRule type="cellIs" dxfId="502" priority="379" operator="lessThan">
      <formula>0</formula>
    </cfRule>
  </conditionalFormatting>
  <conditionalFormatting sqref="P13">
    <cfRule type="cellIs" dxfId="501" priority="378" operator="lessThan">
      <formula>0</formula>
    </cfRule>
  </conditionalFormatting>
  <conditionalFormatting sqref="Q13">
    <cfRule type="cellIs" dxfId="500" priority="377" operator="lessThan">
      <formula>0</formula>
    </cfRule>
  </conditionalFormatting>
  <conditionalFormatting sqref="R13">
    <cfRule type="cellIs" dxfId="499" priority="376" operator="lessThan">
      <formula>0</formula>
    </cfRule>
  </conditionalFormatting>
  <conditionalFormatting sqref="S13">
    <cfRule type="cellIs" dxfId="498" priority="375" operator="lessThan">
      <formula>0</formula>
    </cfRule>
  </conditionalFormatting>
  <conditionalFormatting sqref="D16">
    <cfRule type="cellIs" dxfId="497" priority="374" operator="lessThan">
      <formula>0</formula>
    </cfRule>
  </conditionalFormatting>
  <conditionalFormatting sqref="E16">
    <cfRule type="cellIs" dxfId="496" priority="373" operator="lessThan">
      <formula>0</formula>
    </cfRule>
  </conditionalFormatting>
  <conditionalFormatting sqref="F16">
    <cfRule type="cellIs" dxfId="495" priority="372" operator="lessThan">
      <formula>0</formula>
    </cfRule>
  </conditionalFormatting>
  <conditionalFormatting sqref="G16">
    <cfRule type="cellIs" dxfId="494" priority="371" operator="lessThan">
      <formula>0</formula>
    </cfRule>
  </conditionalFormatting>
  <conditionalFormatting sqref="H16">
    <cfRule type="cellIs" dxfId="493" priority="370" operator="lessThan">
      <formula>0</formula>
    </cfRule>
  </conditionalFormatting>
  <conditionalFormatting sqref="I16">
    <cfRule type="cellIs" dxfId="492" priority="369" operator="lessThan">
      <formula>0</formula>
    </cfRule>
  </conditionalFormatting>
  <conditionalFormatting sqref="J16">
    <cfRule type="cellIs" dxfId="491" priority="368" operator="lessThan">
      <formula>0</formula>
    </cfRule>
  </conditionalFormatting>
  <conditionalFormatting sqref="K16">
    <cfRule type="cellIs" dxfId="490" priority="367" operator="lessThan">
      <formula>0</formula>
    </cfRule>
  </conditionalFormatting>
  <conditionalFormatting sqref="L16">
    <cfRule type="cellIs" dxfId="489" priority="366" operator="lessThan">
      <formula>0</formula>
    </cfRule>
  </conditionalFormatting>
  <conditionalFormatting sqref="M16">
    <cfRule type="cellIs" dxfId="488" priority="365" operator="lessThan">
      <formula>0</formula>
    </cfRule>
  </conditionalFormatting>
  <conditionalFormatting sqref="P16">
    <cfRule type="cellIs" dxfId="487" priority="364" operator="lessThan">
      <formula>0</formula>
    </cfRule>
  </conditionalFormatting>
  <conditionalFormatting sqref="Q16">
    <cfRule type="cellIs" dxfId="486" priority="363" operator="lessThan">
      <formula>0</formula>
    </cfRule>
  </conditionalFormatting>
  <conditionalFormatting sqref="R16">
    <cfRule type="cellIs" dxfId="485" priority="362" operator="lessThan">
      <formula>0</formula>
    </cfRule>
  </conditionalFormatting>
  <conditionalFormatting sqref="S16">
    <cfRule type="cellIs" dxfId="484" priority="361" operator="lessThan">
      <formula>0</formula>
    </cfRule>
  </conditionalFormatting>
  <conditionalFormatting sqref="D19">
    <cfRule type="cellIs" dxfId="483" priority="360" operator="lessThan">
      <formula>0</formula>
    </cfRule>
  </conditionalFormatting>
  <conditionalFormatting sqref="E19">
    <cfRule type="cellIs" dxfId="482" priority="359" operator="lessThan">
      <formula>0</formula>
    </cfRule>
  </conditionalFormatting>
  <conditionalFormatting sqref="F19">
    <cfRule type="cellIs" dxfId="481" priority="358" operator="lessThan">
      <formula>0</formula>
    </cfRule>
  </conditionalFormatting>
  <conditionalFormatting sqref="G19">
    <cfRule type="cellIs" dxfId="480" priority="357" operator="lessThan">
      <formula>0</formula>
    </cfRule>
  </conditionalFormatting>
  <conditionalFormatting sqref="H19">
    <cfRule type="cellIs" dxfId="479" priority="356" operator="lessThan">
      <formula>0</formula>
    </cfRule>
  </conditionalFormatting>
  <conditionalFormatting sqref="I19">
    <cfRule type="cellIs" dxfId="478" priority="355" operator="lessThan">
      <formula>0</formula>
    </cfRule>
  </conditionalFormatting>
  <conditionalFormatting sqref="J19">
    <cfRule type="cellIs" dxfId="477" priority="354" operator="lessThan">
      <formula>0</formula>
    </cfRule>
  </conditionalFormatting>
  <conditionalFormatting sqref="K19">
    <cfRule type="cellIs" dxfId="476" priority="353" operator="lessThan">
      <formula>0</formula>
    </cfRule>
  </conditionalFormatting>
  <conditionalFormatting sqref="L19">
    <cfRule type="cellIs" dxfId="475" priority="352" operator="lessThan">
      <formula>0</formula>
    </cfRule>
  </conditionalFormatting>
  <conditionalFormatting sqref="M19">
    <cfRule type="cellIs" dxfId="474" priority="351" operator="lessThan">
      <formula>0</formula>
    </cfRule>
  </conditionalFormatting>
  <conditionalFormatting sqref="P19">
    <cfRule type="cellIs" dxfId="473" priority="350" operator="lessThan">
      <formula>0</formula>
    </cfRule>
  </conditionalFormatting>
  <conditionalFormatting sqref="Q19">
    <cfRule type="cellIs" dxfId="472" priority="349" operator="lessThan">
      <formula>0</formula>
    </cfRule>
  </conditionalFormatting>
  <conditionalFormatting sqref="R19">
    <cfRule type="cellIs" dxfId="471" priority="348" operator="lessThan">
      <formula>0</formula>
    </cfRule>
  </conditionalFormatting>
  <conditionalFormatting sqref="S19">
    <cfRule type="cellIs" dxfId="470" priority="347" operator="lessThan">
      <formula>0</formula>
    </cfRule>
  </conditionalFormatting>
  <conditionalFormatting sqref="D22">
    <cfRule type="cellIs" dxfId="469" priority="346" operator="lessThan">
      <formula>0</formula>
    </cfRule>
  </conditionalFormatting>
  <conditionalFormatting sqref="E22">
    <cfRule type="cellIs" dxfId="468" priority="345" operator="lessThan">
      <formula>0</formula>
    </cfRule>
  </conditionalFormatting>
  <conditionalFormatting sqref="F22">
    <cfRule type="cellIs" dxfId="467" priority="344" operator="lessThan">
      <formula>0</formula>
    </cfRule>
  </conditionalFormatting>
  <conditionalFormatting sqref="G22">
    <cfRule type="cellIs" dxfId="466" priority="343" operator="lessThan">
      <formula>0</formula>
    </cfRule>
  </conditionalFormatting>
  <conditionalFormatting sqref="H22">
    <cfRule type="cellIs" dxfId="465" priority="342" operator="lessThan">
      <formula>0</formula>
    </cfRule>
  </conditionalFormatting>
  <conditionalFormatting sqref="I22">
    <cfRule type="cellIs" dxfId="464" priority="341" operator="lessThan">
      <formula>0</formula>
    </cfRule>
  </conditionalFormatting>
  <conditionalFormatting sqref="J22">
    <cfRule type="cellIs" dxfId="463" priority="340" operator="lessThan">
      <formula>0</formula>
    </cfRule>
  </conditionalFormatting>
  <conditionalFormatting sqref="K22">
    <cfRule type="cellIs" dxfId="462" priority="339" operator="lessThan">
      <formula>0</formula>
    </cfRule>
  </conditionalFormatting>
  <conditionalFormatting sqref="L22">
    <cfRule type="cellIs" dxfId="461" priority="338" operator="lessThan">
      <formula>0</formula>
    </cfRule>
  </conditionalFormatting>
  <conditionalFormatting sqref="M22">
    <cfRule type="cellIs" dxfId="460" priority="337" operator="lessThan">
      <formula>0</formula>
    </cfRule>
  </conditionalFormatting>
  <conditionalFormatting sqref="P22">
    <cfRule type="cellIs" dxfId="459" priority="336" operator="lessThan">
      <formula>0</formula>
    </cfRule>
  </conditionalFormatting>
  <conditionalFormatting sqref="Q22">
    <cfRule type="cellIs" dxfId="458" priority="335" operator="lessThan">
      <formula>0</formula>
    </cfRule>
  </conditionalFormatting>
  <conditionalFormatting sqref="R22">
    <cfRule type="cellIs" dxfId="457" priority="334" operator="lessThan">
      <formula>0</formula>
    </cfRule>
  </conditionalFormatting>
  <conditionalFormatting sqref="S22">
    <cfRule type="cellIs" dxfId="456" priority="333" operator="lessThan">
      <formula>0</formula>
    </cfRule>
  </conditionalFormatting>
  <conditionalFormatting sqref="D25">
    <cfRule type="cellIs" dxfId="455" priority="332" operator="lessThan">
      <formula>0</formula>
    </cfRule>
  </conditionalFormatting>
  <conditionalFormatting sqref="E25">
    <cfRule type="cellIs" dxfId="454" priority="331" operator="lessThan">
      <formula>0</formula>
    </cfRule>
  </conditionalFormatting>
  <conditionalFormatting sqref="F25">
    <cfRule type="cellIs" dxfId="453" priority="330" operator="lessThan">
      <formula>0</formula>
    </cfRule>
  </conditionalFormatting>
  <conditionalFormatting sqref="G25">
    <cfRule type="cellIs" dxfId="452" priority="329" operator="lessThan">
      <formula>0</formula>
    </cfRule>
  </conditionalFormatting>
  <conditionalFormatting sqref="H25">
    <cfRule type="cellIs" dxfId="451" priority="328" operator="lessThan">
      <formula>0</formula>
    </cfRule>
  </conditionalFormatting>
  <conditionalFormatting sqref="I25">
    <cfRule type="cellIs" dxfId="450" priority="327" operator="lessThan">
      <formula>0</formula>
    </cfRule>
  </conditionalFormatting>
  <conditionalFormatting sqref="J25">
    <cfRule type="cellIs" dxfId="449" priority="326" operator="lessThan">
      <formula>0</formula>
    </cfRule>
  </conditionalFormatting>
  <conditionalFormatting sqref="K25">
    <cfRule type="cellIs" dxfId="448" priority="325" operator="lessThan">
      <formula>0</formula>
    </cfRule>
  </conditionalFormatting>
  <conditionalFormatting sqref="L25">
    <cfRule type="cellIs" dxfId="447" priority="324" operator="lessThan">
      <formula>0</formula>
    </cfRule>
  </conditionalFormatting>
  <conditionalFormatting sqref="M25">
    <cfRule type="cellIs" dxfId="446" priority="323" operator="lessThan">
      <formula>0</formula>
    </cfRule>
  </conditionalFormatting>
  <conditionalFormatting sqref="P25">
    <cfRule type="cellIs" dxfId="445" priority="322" operator="lessThan">
      <formula>0</formula>
    </cfRule>
  </conditionalFormatting>
  <conditionalFormatting sqref="Q25">
    <cfRule type="cellIs" dxfId="444" priority="321" operator="lessThan">
      <formula>0</formula>
    </cfRule>
  </conditionalFormatting>
  <conditionalFormatting sqref="R25">
    <cfRule type="cellIs" dxfId="443" priority="320" operator="lessThan">
      <formula>0</formula>
    </cfRule>
  </conditionalFormatting>
  <conditionalFormatting sqref="S25">
    <cfRule type="cellIs" dxfId="442" priority="319" operator="lessThan">
      <formula>0</formula>
    </cfRule>
  </conditionalFormatting>
  <conditionalFormatting sqref="D28">
    <cfRule type="cellIs" dxfId="441" priority="318" operator="lessThan">
      <formula>0</formula>
    </cfRule>
  </conditionalFormatting>
  <conditionalFormatting sqref="E28">
    <cfRule type="cellIs" dxfId="440" priority="317" operator="lessThan">
      <formula>0</formula>
    </cfRule>
  </conditionalFormatting>
  <conditionalFormatting sqref="F28">
    <cfRule type="cellIs" dxfId="439" priority="316" operator="lessThan">
      <formula>0</formula>
    </cfRule>
  </conditionalFormatting>
  <conditionalFormatting sqref="G28">
    <cfRule type="cellIs" dxfId="438" priority="315" operator="lessThan">
      <formula>0</formula>
    </cfRule>
  </conditionalFormatting>
  <conditionalFormatting sqref="H28">
    <cfRule type="cellIs" dxfId="437" priority="314" operator="lessThan">
      <formula>0</formula>
    </cfRule>
  </conditionalFormatting>
  <conditionalFormatting sqref="I28">
    <cfRule type="cellIs" dxfId="436" priority="313" operator="lessThan">
      <formula>0</formula>
    </cfRule>
  </conditionalFormatting>
  <conditionalFormatting sqref="J28">
    <cfRule type="cellIs" dxfId="435" priority="312" operator="lessThan">
      <formula>0</formula>
    </cfRule>
  </conditionalFormatting>
  <conditionalFormatting sqref="K28">
    <cfRule type="cellIs" dxfId="434" priority="311" operator="lessThan">
      <formula>0</formula>
    </cfRule>
  </conditionalFormatting>
  <conditionalFormatting sqref="L28">
    <cfRule type="cellIs" dxfId="433" priority="310" operator="lessThan">
      <formula>0</formula>
    </cfRule>
  </conditionalFormatting>
  <conditionalFormatting sqref="M28">
    <cfRule type="cellIs" dxfId="432" priority="309" operator="lessThan">
      <formula>0</formula>
    </cfRule>
  </conditionalFormatting>
  <conditionalFormatting sqref="P28">
    <cfRule type="cellIs" dxfId="431" priority="308" operator="lessThan">
      <formula>0</formula>
    </cfRule>
  </conditionalFormatting>
  <conditionalFormatting sqref="Q28">
    <cfRule type="cellIs" dxfId="430" priority="307" operator="lessThan">
      <formula>0</formula>
    </cfRule>
  </conditionalFormatting>
  <conditionalFormatting sqref="R28">
    <cfRule type="cellIs" dxfId="429" priority="306" operator="lessThan">
      <formula>0</formula>
    </cfRule>
  </conditionalFormatting>
  <conditionalFormatting sqref="S28">
    <cfRule type="cellIs" dxfId="428" priority="305" operator="lessThan">
      <formula>0</formula>
    </cfRule>
  </conditionalFormatting>
  <conditionalFormatting sqref="D31">
    <cfRule type="cellIs" dxfId="427" priority="304" operator="lessThan">
      <formula>0</formula>
    </cfRule>
  </conditionalFormatting>
  <conditionalFormatting sqref="E31">
    <cfRule type="cellIs" dxfId="426" priority="303" operator="lessThan">
      <formula>0</formula>
    </cfRule>
  </conditionalFormatting>
  <conditionalFormatting sqref="F31">
    <cfRule type="cellIs" dxfId="425" priority="302" operator="lessThan">
      <formula>0</formula>
    </cfRule>
  </conditionalFormatting>
  <conditionalFormatting sqref="G31">
    <cfRule type="cellIs" dxfId="424" priority="301" operator="lessThan">
      <formula>0</formula>
    </cfRule>
  </conditionalFormatting>
  <conditionalFormatting sqref="H31">
    <cfRule type="cellIs" dxfId="423" priority="300" operator="lessThan">
      <formula>0</formula>
    </cfRule>
  </conditionalFormatting>
  <conditionalFormatting sqref="I31">
    <cfRule type="cellIs" dxfId="422" priority="299" operator="lessThan">
      <formula>0</formula>
    </cfRule>
  </conditionalFormatting>
  <conditionalFormatting sqref="J31">
    <cfRule type="cellIs" dxfId="421" priority="298" operator="lessThan">
      <formula>0</formula>
    </cfRule>
  </conditionalFormatting>
  <conditionalFormatting sqref="K31">
    <cfRule type="cellIs" dxfId="420" priority="297" operator="lessThan">
      <formula>0</formula>
    </cfRule>
  </conditionalFormatting>
  <conditionalFormatting sqref="L31">
    <cfRule type="cellIs" dxfId="419" priority="296" operator="lessThan">
      <formula>0</formula>
    </cfRule>
  </conditionalFormatting>
  <conditionalFormatting sqref="M31">
    <cfRule type="cellIs" dxfId="418" priority="295" operator="lessThan">
      <formula>0</formula>
    </cfRule>
  </conditionalFormatting>
  <conditionalFormatting sqref="P31">
    <cfRule type="cellIs" dxfId="417" priority="294" operator="lessThan">
      <formula>0</formula>
    </cfRule>
  </conditionalFormatting>
  <conditionalFormatting sqref="Q31">
    <cfRule type="cellIs" dxfId="416" priority="293" operator="lessThan">
      <formula>0</formula>
    </cfRule>
  </conditionalFormatting>
  <conditionalFormatting sqref="R31">
    <cfRule type="cellIs" dxfId="415" priority="292" operator="lessThan">
      <formula>0</formula>
    </cfRule>
  </conditionalFormatting>
  <conditionalFormatting sqref="S31">
    <cfRule type="cellIs" dxfId="414" priority="291" operator="lessThan">
      <formula>0</formula>
    </cfRule>
  </conditionalFormatting>
  <conditionalFormatting sqref="D34">
    <cfRule type="cellIs" dxfId="413" priority="290" operator="lessThan">
      <formula>0</formula>
    </cfRule>
  </conditionalFormatting>
  <conditionalFormatting sqref="E34">
    <cfRule type="cellIs" dxfId="412" priority="289" operator="lessThan">
      <formula>0</formula>
    </cfRule>
  </conditionalFormatting>
  <conditionalFormatting sqref="F34">
    <cfRule type="cellIs" dxfId="411" priority="288" operator="lessThan">
      <formula>0</formula>
    </cfRule>
  </conditionalFormatting>
  <conditionalFormatting sqref="G34">
    <cfRule type="cellIs" dxfId="410" priority="287" operator="lessThan">
      <formula>0</formula>
    </cfRule>
  </conditionalFormatting>
  <conditionalFormatting sqref="H34">
    <cfRule type="cellIs" dxfId="409" priority="286" operator="lessThan">
      <formula>0</formula>
    </cfRule>
  </conditionalFormatting>
  <conditionalFormatting sqref="I34">
    <cfRule type="cellIs" dxfId="408" priority="285" operator="lessThan">
      <formula>0</formula>
    </cfRule>
  </conditionalFormatting>
  <conditionalFormatting sqref="J34">
    <cfRule type="cellIs" dxfId="407" priority="284" operator="lessThan">
      <formula>0</formula>
    </cfRule>
  </conditionalFormatting>
  <conditionalFormatting sqref="K34">
    <cfRule type="cellIs" dxfId="406" priority="283" operator="lessThan">
      <formula>0</formula>
    </cfRule>
  </conditionalFormatting>
  <conditionalFormatting sqref="L34">
    <cfRule type="cellIs" dxfId="405" priority="282" operator="lessThan">
      <formula>0</formula>
    </cfRule>
  </conditionalFormatting>
  <conditionalFormatting sqref="M34">
    <cfRule type="cellIs" dxfId="404" priority="281" operator="lessThan">
      <formula>0</formula>
    </cfRule>
  </conditionalFormatting>
  <conditionalFormatting sqref="P34">
    <cfRule type="cellIs" dxfId="403" priority="280" operator="lessThan">
      <formula>0</formula>
    </cfRule>
  </conditionalFormatting>
  <conditionalFormatting sqref="Q34">
    <cfRule type="cellIs" dxfId="402" priority="279" operator="lessThan">
      <formula>0</formula>
    </cfRule>
  </conditionalFormatting>
  <conditionalFormatting sqref="R34">
    <cfRule type="cellIs" dxfId="401" priority="278" operator="lessThan">
      <formula>0</formula>
    </cfRule>
  </conditionalFormatting>
  <conditionalFormatting sqref="S34">
    <cfRule type="cellIs" dxfId="400" priority="277" operator="lessThan">
      <formula>0</formula>
    </cfRule>
  </conditionalFormatting>
  <conditionalFormatting sqref="D37">
    <cfRule type="cellIs" dxfId="399" priority="276" operator="lessThan">
      <formula>0</formula>
    </cfRule>
  </conditionalFormatting>
  <conditionalFormatting sqref="E37">
    <cfRule type="cellIs" dxfId="398" priority="275" operator="lessThan">
      <formula>0</formula>
    </cfRule>
  </conditionalFormatting>
  <conditionalFormatting sqref="F37">
    <cfRule type="cellIs" dxfId="397" priority="274" operator="lessThan">
      <formula>0</formula>
    </cfRule>
  </conditionalFormatting>
  <conditionalFormatting sqref="G37">
    <cfRule type="cellIs" dxfId="396" priority="273" operator="lessThan">
      <formula>0</formula>
    </cfRule>
  </conditionalFormatting>
  <conditionalFormatting sqref="H37">
    <cfRule type="cellIs" dxfId="395" priority="272" operator="lessThan">
      <formula>0</formula>
    </cfRule>
  </conditionalFormatting>
  <conditionalFormatting sqref="I37">
    <cfRule type="cellIs" dxfId="394" priority="271" operator="lessThan">
      <formula>0</formula>
    </cfRule>
  </conditionalFormatting>
  <conditionalFormatting sqref="J37">
    <cfRule type="cellIs" dxfId="393" priority="270" operator="lessThan">
      <formula>0</formula>
    </cfRule>
  </conditionalFormatting>
  <conditionalFormatting sqref="K37">
    <cfRule type="cellIs" dxfId="392" priority="269" operator="lessThan">
      <formula>0</formula>
    </cfRule>
  </conditionalFormatting>
  <conditionalFormatting sqref="L37">
    <cfRule type="cellIs" dxfId="391" priority="268" operator="lessThan">
      <formula>0</formula>
    </cfRule>
  </conditionalFormatting>
  <conditionalFormatting sqref="M37">
    <cfRule type="cellIs" dxfId="390" priority="267" operator="lessThan">
      <formula>0</formula>
    </cfRule>
  </conditionalFormatting>
  <conditionalFormatting sqref="P37">
    <cfRule type="cellIs" dxfId="389" priority="266" operator="lessThan">
      <formula>0</formula>
    </cfRule>
  </conditionalFormatting>
  <conditionalFormatting sqref="Q37">
    <cfRule type="cellIs" dxfId="388" priority="265" operator="lessThan">
      <formula>0</formula>
    </cfRule>
  </conditionalFormatting>
  <conditionalFormatting sqref="R37">
    <cfRule type="cellIs" dxfId="387" priority="264" operator="lessThan">
      <formula>0</formula>
    </cfRule>
  </conditionalFormatting>
  <conditionalFormatting sqref="S37">
    <cfRule type="cellIs" dxfId="386" priority="263" operator="lessThan">
      <formula>0</formula>
    </cfRule>
  </conditionalFormatting>
  <conditionalFormatting sqref="D40">
    <cfRule type="cellIs" dxfId="385" priority="262" operator="lessThan">
      <formula>0</formula>
    </cfRule>
  </conditionalFormatting>
  <conditionalFormatting sqref="E40">
    <cfRule type="cellIs" dxfId="384" priority="261" operator="lessThan">
      <formula>0</formula>
    </cfRule>
  </conditionalFormatting>
  <conditionalFormatting sqref="F40">
    <cfRule type="cellIs" dxfId="383" priority="260" operator="lessThan">
      <formula>0</formula>
    </cfRule>
  </conditionalFormatting>
  <conditionalFormatting sqref="G40">
    <cfRule type="cellIs" dxfId="382" priority="259" operator="lessThan">
      <formula>0</formula>
    </cfRule>
  </conditionalFormatting>
  <conditionalFormatting sqref="H40">
    <cfRule type="cellIs" dxfId="381" priority="258" operator="lessThan">
      <formula>0</formula>
    </cfRule>
  </conditionalFormatting>
  <conditionalFormatting sqref="I40">
    <cfRule type="cellIs" dxfId="380" priority="257" operator="lessThan">
      <formula>0</formula>
    </cfRule>
  </conditionalFormatting>
  <conditionalFormatting sqref="J40">
    <cfRule type="cellIs" dxfId="379" priority="256" operator="lessThan">
      <formula>0</formula>
    </cfRule>
  </conditionalFormatting>
  <conditionalFormatting sqref="K40">
    <cfRule type="cellIs" dxfId="378" priority="255" operator="lessThan">
      <formula>0</formula>
    </cfRule>
  </conditionalFormatting>
  <conditionalFormatting sqref="L40">
    <cfRule type="cellIs" dxfId="377" priority="254" operator="lessThan">
      <formula>0</formula>
    </cfRule>
  </conditionalFormatting>
  <conditionalFormatting sqref="M40">
    <cfRule type="cellIs" dxfId="376" priority="253" operator="lessThan">
      <formula>0</formula>
    </cfRule>
  </conditionalFormatting>
  <conditionalFormatting sqref="P40">
    <cfRule type="cellIs" dxfId="375" priority="252" operator="lessThan">
      <formula>0</formula>
    </cfRule>
  </conditionalFormatting>
  <conditionalFormatting sqref="Q40">
    <cfRule type="cellIs" dxfId="374" priority="251" operator="lessThan">
      <formula>0</formula>
    </cfRule>
  </conditionalFormatting>
  <conditionalFormatting sqref="R40">
    <cfRule type="cellIs" dxfId="373" priority="250" operator="lessThan">
      <formula>0</formula>
    </cfRule>
  </conditionalFormatting>
  <conditionalFormatting sqref="S40">
    <cfRule type="cellIs" dxfId="372" priority="249" operator="lessThan">
      <formula>0</formula>
    </cfRule>
  </conditionalFormatting>
  <conditionalFormatting sqref="D43">
    <cfRule type="cellIs" dxfId="371" priority="248" operator="lessThan">
      <formula>0</formula>
    </cfRule>
  </conditionalFormatting>
  <conditionalFormatting sqref="E43">
    <cfRule type="cellIs" dxfId="370" priority="247" operator="lessThan">
      <formula>0</formula>
    </cfRule>
  </conditionalFormatting>
  <conditionalFormatting sqref="F43">
    <cfRule type="cellIs" dxfId="369" priority="246" operator="lessThan">
      <formula>0</formula>
    </cfRule>
  </conditionalFormatting>
  <conditionalFormatting sqref="G43">
    <cfRule type="cellIs" dxfId="368" priority="245" operator="lessThan">
      <formula>0</formula>
    </cfRule>
  </conditionalFormatting>
  <conditionalFormatting sqref="H43">
    <cfRule type="cellIs" dxfId="367" priority="244" operator="lessThan">
      <formula>0</formula>
    </cfRule>
  </conditionalFormatting>
  <conditionalFormatting sqref="I43">
    <cfRule type="cellIs" dxfId="366" priority="243" operator="lessThan">
      <formula>0</formula>
    </cfRule>
  </conditionalFormatting>
  <conditionalFormatting sqref="J43">
    <cfRule type="cellIs" dxfId="365" priority="242" operator="lessThan">
      <formula>0</formula>
    </cfRule>
  </conditionalFormatting>
  <conditionalFormatting sqref="K43">
    <cfRule type="cellIs" dxfId="364" priority="241" operator="lessThan">
      <formula>0</formula>
    </cfRule>
  </conditionalFormatting>
  <conditionalFormatting sqref="L43">
    <cfRule type="cellIs" dxfId="363" priority="240" operator="lessThan">
      <formula>0</formula>
    </cfRule>
  </conditionalFormatting>
  <conditionalFormatting sqref="M43">
    <cfRule type="cellIs" dxfId="362" priority="239" operator="lessThan">
      <formula>0</formula>
    </cfRule>
  </conditionalFormatting>
  <conditionalFormatting sqref="P43">
    <cfRule type="cellIs" dxfId="361" priority="238" operator="lessThan">
      <formula>0</formula>
    </cfRule>
  </conditionalFormatting>
  <conditionalFormatting sqref="Q43">
    <cfRule type="cellIs" dxfId="360" priority="237" operator="lessThan">
      <formula>0</formula>
    </cfRule>
  </conditionalFormatting>
  <conditionalFormatting sqref="R43">
    <cfRule type="cellIs" dxfId="359" priority="236" operator="lessThan">
      <formula>0</formula>
    </cfRule>
  </conditionalFormatting>
  <conditionalFormatting sqref="S43">
    <cfRule type="cellIs" dxfId="358" priority="235" operator="lessThan">
      <formula>0</formula>
    </cfRule>
  </conditionalFormatting>
  <conditionalFormatting sqref="D46">
    <cfRule type="cellIs" dxfId="357" priority="234" operator="lessThan">
      <formula>0</formula>
    </cfRule>
  </conditionalFormatting>
  <conditionalFormatting sqref="E46">
    <cfRule type="cellIs" dxfId="356" priority="233" operator="lessThan">
      <formula>0</formula>
    </cfRule>
  </conditionalFormatting>
  <conditionalFormatting sqref="F46">
    <cfRule type="cellIs" dxfId="355" priority="232" operator="lessThan">
      <formula>0</formula>
    </cfRule>
  </conditionalFormatting>
  <conditionalFormatting sqref="G46">
    <cfRule type="cellIs" dxfId="354" priority="231" operator="lessThan">
      <formula>0</formula>
    </cfRule>
  </conditionalFormatting>
  <conditionalFormatting sqref="H46">
    <cfRule type="cellIs" dxfId="353" priority="230" operator="lessThan">
      <formula>0</formula>
    </cfRule>
  </conditionalFormatting>
  <conditionalFormatting sqref="I46">
    <cfRule type="cellIs" dxfId="352" priority="229" operator="lessThan">
      <formula>0</formula>
    </cfRule>
  </conditionalFormatting>
  <conditionalFormatting sqref="J46">
    <cfRule type="cellIs" dxfId="351" priority="228" operator="lessThan">
      <formula>0</formula>
    </cfRule>
  </conditionalFormatting>
  <conditionalFormatting sqref="K46">
    <cfRule type="cellIs" dxfId="350" priority="227" operator="lessThan">
      <formula>0</formula>
    </cfRule>
  </conditionalFormatting>
  <conditionalFormatting sqref="L46">
    <cfRule type="cellIs" dxfId="349" priority="226" operator="lessThan">
      <formula>0</formula>
    </cfRule>
  </conditionalFormatting>
  <conditionalFormatting sqref="M46">
    <cfRule type="cellIs" dxfId="348" priority="225" operator="lessThan">
      <formula>0</formula>
    </cfRule>
  </conditionalFormatting>
  <conditionalFormatting sqref="P46">
    <cfRule type="cellIs" dxfId="347" priority="224" operator="lessThan">
      <formula>0</formula>
    </cfRule>
  </conditionalFormatting>
  <conditionalFormatting sqref="Q46">
    <cfRule type="cellIs" dxfId="346" priority="223" operator="lessThan">
      <formula>0</formula>
    </cfRule>
  </conditionalFormatting>
  <conditionalFormatting sqref="R46">
    <cfRule type="cellIs" dxfId="345" priority="222" operator="lessThan">
      <formula>0</formula>
    </cfRule>
  </conditionalFormatting>
  <conditionalFormatting sqref="S46">
    <cfRule type="cellIs" dxfId="344" priority="221" operator="lessThan">
      <formula>0</formula>
    </cfRule>
  </conditionalFormatting>
  <conditionalFormatting sqref="D64">
    <cfRule type="cellIs" dxfId="343" priority="220" operator="lessThan">
      <formula>0</formula>
    </cfRule>
  </conditionalFormatting>
  <conditionalFormatting sqref="E64">
    <cfRule type="cellIs" dxfId="342" priority="219" operator="lessThan">
      <formula>0</formula>
    </cfRule>
  </conditionalFormatting>
  <conditionalFormatting sqref="F64">
    <cfRule type="cellIs" dxfId="341" priority="218" operator="lessThan">
      <formula>0</formula>
    </cfRule>
  </conditionalFormatting>
  <conditionalFormatting sqref="G64">
    <cfRule type="cellIs" dxfId="340" priority="217" operator="lessThan">
      <formula>0</formula>
    </cfRule>
  </conditionalFormatting>
  <conditionalFormatting sqref="H64">
    <cfRule type="cellIs" dxfId="339" priority="216" operator="lessThan">
      <formula>0</formula>
    </cfRule>
  </conditionalFormatting>
  <conditionalFormatting sqref="I64">
    <cfRule type="cellIs" dxfId="338" priority="215" operator="lessThan">
      <formula>0</formula>
    </cfRule>
  </conditionalFormatting>
  <conditionalFormatting sqref="J64">
    <cfRule type="cellIs" dxfId="337" priority="214" operator="lessThan">
      <formula>0</formula>
    </cfRule>
  </conditionalFormatting>
  <conditionalFormatting sqref="K64">
    <cfRule type="cellIs" dxfId="336" priority="213" operator="lessThan">
      <formula>0</formula>
    </cfRule>
  </conditionalFormatting>
  <conditionalFormatting sqref="L64">
    <cfRule type="cellIs" dxfId="335" priority="212" operator="lessThan">
      <formula>0</formula>
    </cfRule>
  </conditionalFormatting>
  <conditionalFormatting sqref="M64">
    <cfRule type="cellIs" dxfId="334" priority="211" operator="lessThan">
      <formula>0</formula>
    </cfRule>
  </conditionalFormatting>
  <conditionalFormatting sqref="P64">
    <cfRule type="cellIs" dxfId="333" priority="210" operator="lessThan">
      <formula>0</formula>
    </cfRule>
  </conditionalFormatting>
  <conditionalFormatting sqref="Q64">
    <cfRule type="cellIs" dxfId="332" priority="209" operator="lessThan">
      <formula>0</formula>
    </cfRule>
  </conditionalFormatting>
  <conditionalFormatting sqref="R64">
    <cfRule type="cellIs" dxfId="331" priority="208" operator="lessThan">
      <formula>0</formula>
    </cfRule>
  </conditionalFormatting>
  <conditionalFormatting sqref="S64">
    <cfRule type="cellIs" dxfId="330" priority="207" operator="lessThan">
      <formula>0</formula>
    </cfRule>
  </conditionalFormatting>
  <conditionalFormatting sqref="N13">
    <cfRule type="cellIs" dxfId="329" priority="206" operator="lessThan">
      <formula>0</formula>
    </cfRule>
  </conditionalFormatting>
  <conditionalFormatting sqref="O13">
    <cfRule type="cellIs" dxfId="328" priority="205" operator="lessThan">
      <formula>0</formula>
    </cfRule>
  </conditionalFormatting>
  <conditionalFormatting sqref="N16">
    <cfRule type="cellIs" dxfId="327" priority="204" operator="lessThan">
      <formula>0</formula>
    </cfRule>
  </conditionalFormatting>
  <conditionalFormatting sqref="O16">
    <cfRule type="cellIs" dxfId="326" priority="203" operator="lessThan">
      <formula>0</formula>
    </cfRule>
  </conditionalFormatting>
  <conditionalFormatting sqref="N19">
    <cfRule type="cellIs" dxfId="325" priority="202" operator="lessThan">
      <formula>0</formula>
    </cfRule>
  </conditionalFormatting>
  <conditionalFormatting sqref="O19">
    <cfRule type="cellIs" dxfId="324" priority="201" operator="lessThan">
      <formula>0</formula>
    </cfRule>
  </conditionalFormatting>
  <conditionalFormatting sqref="N22">
    <cfRule type="cellIs" dxfId="323" priority="200" operator="lessThan">
      <formula>0</formula>
    </cfRule>
  </conditionalFormatting>
  <conditionalFormatting sqref="O22">
    <cfRule type="cellIs" dxfId="322" priority="199" operator="lessThan">
      <formula>0</formula>
    </cfRule>
  </conditionalFormatting>
  <conditionalFormatting sqref="N43">
    <cfRule type="cellIs" dxfId="321" priority="186" operator="lessThan">
      <formula>0</formula>
    </cfRule>
  </conditionalFormatting>
  <conditionalFormatting sqref="O43">
    <cfRule type="cellIs" dxfId="320" priority="185" operator="lessThan">
      <formula>0</formula>
    </cfRule>
  </conditionalFormatting>
  <conditionalFormatting sqref="N64">
    <cfRule type="cellIs" dxfId="319" priority="182" operator="lessThan">
      <formula>0</formula>
    </cfRule>
  </conditionalFormatting>
  <conditionalFormatting sqref="O64">
    <cfRule type="cellIs" dxfId="318" priority="181" operator="lessThan">
      <formula>0</formula>
    </cfRule>
  </conditionalFormatting>
  <conditionalFormatting sqref="D52">
    <cfRule type="cellIs" dxfId="317" priority="114" operator="lessThan">
      <formula>0</formula>
    </cfRule>
  </conditionalFormatting>
  <conditionalFormatting sqref="E52">
    <cfRule type="cellIs" dxfId="316" priority="113" operator="lessThan">
      <formula>0</formula>
    </cfRule>
  </conditionalFormatting>
  <conditionalFormatting sqref="F52">
    <cfRule type="cellIs" dxfId="315" priority="112" operator="lessThan">
      <formula>0</formula>
    </cfRule>
  </conditionalFormatting>
  <conditionalFormatting sqref="G52">
    <cfRule type="cellIs" dxfId="314" priority="111" operator="lessThan">
      <formula>0</formula>
    </cfRule>
  </conditionalFormatting>
  <conditionalFormatting sqref="H52">
    <cfRule type="cellIs" dxfId="313" priority="110" operator="lessThan">
      <formula>0</formula>
    </cfRule>
  </conditionalFormatting>
  <conditionalFormatting sqref="I52">
    <cfRule type="cellIs" dxfId="312" priority="109" operator="lessThan">
      <formula>0</formula>
    </cfRule>
  </conditionalFormatting>
  <conditionalFormatting sqref="J52">
    <cfRule type="cellIs" dxfId="311" priority="108" operator="lessThan">
      <formula>0</formula>
    </cfRule>
  </conditionalFormatting>
  <conditionalFormatting sqref="K52">
    <cfRule type="cellIs" dxfId="310" priority="107" operator="lessThan">
      <formula>0</formula>
    </cfRule>
  </conditionalFormatting>
  <conditionalFormatting sqref="P52">
    <cfRule type="cellIs" dxfId="309" priority="104" operator="lessThan">
      <formula>0</formula>
    </cfRule>
  </conditionalFormatting>
  <conditionalFormatting sqref="Q52">
    <cfRule type="cellIs" dxfId="308" priority="103" operator="lessThan">
      <formula>0</formula>
    </cfRule>
  </conditionalFormatting>
  <conditionalFormatting sqref="R52">
    <cfRule type="cellIs" dxfId="307" priority="102" operator="lessThan">
      <formula>0</formula>
    </cfRule>
  </conditionalFormatting>
  <conditionalFormatting sqref="S52">
    <cfRule type="cellIs" dxfId="306" priority="101" operator="lessThan">
      <formula>0</formula>
    </cfRule>
  </conditionalFormatting>
  <conditionalFormatting sqref="D49">
    <cfRule type="cellIs" dxfId="305" priority="130" operator="lessThan">
      <formula>0</formula>
    </cfRule>
  </conditionalFormatting>
  <conditionalFormatting sqref="E49">
    <cfRule type="cellIs" dxfId="304" priority="129" operator="lessThan">
      <formula>0</formula>
    </cfRule>
  </conditionalFormatting>
  <conditionalFormatting sqref="F49">
    <cfRule type="cellIs" dxfId="303" priority="128" operator="lessThan">
      <formula>0</formula>
    </cfRule>
  </conditionalFormatting>
  <conditionalFormatting sqref="G49">
    <cfRule type="cellIs" dxfId="302" priority="127" operator="lessThan">
      <formula>0</formula>
    </cfRule>
  </conditionalFormatting>
  <conditionalFormatting sqref="H49">
    <cfRule type="cellIs" dxfId="301" priority="126" operator="lessThan">
      <formula>0</formula>
    </cfRule>
  </conditionalFormatting>
  <conditionalFormatting sqref="I49">
    <cfRule type="cellIs" dxfId="300" priority="125" operator="lessThan">
      <formula>0</formula>
    </cfRule>
  </conditionalFormatting>
  <conditionalFormatting sqref="J49">
    <cfRule type="cellIs" dxfId="299" priority="124" operator="lessThan">
      <formula>0</formula>
    </cfRule>
  </conditionalFormatting>
  <conditionalFormatting sqref="K49">
    <cfRule type="cellIs" dxfId="298" priority="123" operator="lessThan">
      <formula>0</formula>
    </cfRule>
  </conditionalFormatting>
  <conditionalFormatting sqref="P49">
    <cfRule type="cellIs" dxfId="297" priority="120" operator="lessThan">
      <formula>0</formula>
    </cfRule>
  </conditionalFormatting>
  <conditionalFormatting sqref="Q49">
    <cfRule type="cellIs" dxfId="296" priority="119" operator="lessThan">
      <formula>0</formula>
    </cfRule>
  </conditionalFormatting>
  <conditionalFormatting sqref="R49">
    <cfRule type="cellIs" dxfId="295" priority="118" operator="lessThan">
      <formula>0</formula>
    </cfRule>
  </conditionalFormatting>
  <conditionalFormatting sqref="S49">
    <cfRule type="cellIs" dxfId="294" priority="117" operator="lessThan">
      <formula>0</formula>
    </cfRule>
  </conditionalFormatting>
  <conditionalFormatting sqref="D55">
    <cfRule type="cellIs" dxfId="293" priority="98" operator="lessThan">
      <formula>0</formula>
    </cfRule>
  </conditionalFormatting>
  <conditionalFormatting sqref="E55">
    <cfRule type="cellIs" dxfId="292" priority="97" operator="lessThan">
      <formula>0</formula>
    </cfRule>
  </conditionalFormatting>
  <conditionalFormatting sqref="F55">
    <cfRule type="cellIs" dxfId="291" priority="96" operator="lessThan">
      <formula>0</formula>
    </cfRule>
  </conditionalFormatting>
  <conditionalFormatting sqref="G55">
    <cfRule type="cellIs" dxfId="290" priority="95" operator="lessThan">
      <formula>0</formula>
    </cfRule>
  </conditionalFormatting>
  <conditionalFormatting sqref="H55">
    <cfRule type="cellIs" dxfId="289" priority="94" operator="lessThan">
      <formula>0</formula>
    </cfRule>
  </conditionalFormatting>
  <conditionalFormatting sqref="I55">
    <cfRule type="cellIs" dxfId="288" priority="93" operator="lessThan">
      <formula>0</formula>
    </cfRule>
  </conditionalFormatting>
  <conditionalFormatting sqref="J55">
    <cfRule type="cellIs" dxfId="287" priority="92" operator="lessThan">
      <formula>0</formula>
    </cfRule>
  </conditionalFormatting>
  <conditionalFormatting sqref="K55">
    <cfRule type="cellIs" dxfId="286" priority="91" operator="lessThan">
      <formula>0</formula>
    </cfRule>
  </conditionalFormatting>
  <conditionalFormatting sqref="L55">
    <cfRule type="cellIs" dxfId="285" priority="90" operator="lessThan">
      <formula>0</formula>
    </cfRule>
  </conditionalFormatting>
  <conditionalFormatting sqref="M55">
    <cfRule type="cellIs" dxfId="284" priority="89" operator="lessThan">
      <formula>0</formula>
    </cfRule>
  </conditionalFormatting>
  <conditionalFormatting sqref="P55">
    <cfRule type="cellIs" dxfId="283" priority="88" operator="lessThan">
      <formula>0</formula>
    </cfRule>
  </conditionalFormatting>
  <conditionalFormatting sqref="Q55">
    <cfRule type="cellIs" dxfId="282" priority="87" operator="lessThan">
      <formula>0</formula>
    </cfRule>
  </conditionalFormatting>
  <conditionalFormatting sqref="R55">
    <cfRule type="cellIs" dxfId="281" priority="86" operator="lessThan">
      <formula>0</formula>
    </cfRule>
  </conditionalFormatting>
  <conditionalFormatting sqref="S55">
    <cfRule type="cellIs" dxfId="280" priority="85" operator="lessThan">
      <formula>0</formula>
    </cfRule>
  </conditionalFormatting>
  <conditionalFormatting sqref="D58">
    <cfRule type="cellIs" dxfId="279" priority="82" operator="lessThan">
      <formula>0</formula>
    </cfRule>
  </conditionalFormatting>
  <conditionalFormatting sqref="E58">
    <cfRule type="cellIs" dxfId="278" priority="81" operator="lessThan">
      <formula>0</formula>
    </cfRule>
  </conditionalFormatting>
  <conditionalFormatting sqref="F58">
    <cfRule type="cellIs" dxfId="277" priority="80" operator="lessThan">
      <formula>0</formula>
    </cfRule>
  </conditionalFormatting>
  <conditionalFormatting sqref="G58">
    <cfRule type="cellIs" dxfId="276" priority="79" operator="lessThan">
      <formula>0</formula>
    </cfRule>
  </conditionalFormatting>
  <conditionalFormatting sqref="H58">
    <cfRule type="cellIs" dxfId="275" priority="78" operator="lessThan">
      <formula>0</formula>
    </cfRule>
  </conditionalFormatting>
  <conditionalFormatting sqref="I58">
    <cfRule type="cellIs" dxfId="274" priority="77" operator="lessThan">
      <formula>0</formula>
    </cfRule>
  </conditionalFormatting>
  <conditionalFormatting sqref="J58">
    <cfRule type="cellIs" dxfId="273" priority="76" operator="lessThan">
      <formula>0</formula>
    </cfRule>
  </conditionalFormatting>
  <conditionalFormatting sqref="K58">
    <cfRule type="cellIs" dxfId="272" priority="75" operator="lessThan">
      <formula>0</formula>
    </cfRule>
  </conditionalFormatting>
  <conditionalFormatting sqref="L58">
    <cfRule type="cellIs" dxfId="271" priority="74" operator="lessThan">
      <formula>0</formula>
    </cfRule>
  </conditionalFormatting>
  <conditionalFormatting sqref="M58">
    <cfRule type="cellIs" dxfId="270" priority="73" operator="lessThan">
      <formula>0</formula>
    </cfRule>
  </conditionalFormatting>
  <conditionalFormatting sqref="P58">
    <cfRule type="cellIs" dxfId="269" priority="72" operator="lessThan">
      <formula>0</formula>
    </cfRule>
  </conditionalFormatting>
  <conditionalFormatting sqref="Q58">
    <cfRule type="cellIs" dxfId="268" priority="71" operator="lessThan">
      <formula>0</formula>
    </cfRule>
  </conditionalFormatting>
  <conditionalFormatting sqref="R58">
    <cfRule type="cellIs" dxfId="267" priority="70" operator="lessThan">
      <formula>0</formula>
    </cfRule>
  </conditionalFormatting>
  <conditionalFormatting sqref="S58">
    <cfRule type="cellIs" dxfId="266" priority="69" operator="lessThan">
      <formula>0</formula>
    </cfRule>
  </conditionalFormatting>
  <conditionalFormatting sqref="N25">
    <cfRule type="cellIs" dxfId="265" priority="50" operator="lessThan">
      <formula>0</formula>
    </cfRule>
  </conditionalFormatting>
  <conditionalFormatting sqref="O25">
    <cfRule type="cellIs" dxfId="264" priority="49" operator="lessThan">
      <formula>0</formula>
    </cfRule>
  </conditionalFormatting>
  <conditionalFormatting sqref="N28">
    <cfRule type="cellIs" dxfId="263" priority="48" operator="lessThan">
      <formula>0</formula>
    </cfRule>
  </conditionalFormatting>
  <conditionalFormatting sqref="O28">
    <cfRule type="cellIs" dxfId="262" priority="47" operator="lessThan">
      <formula>0</formula>
    </cfRule>
  </conditionalFormatting>
  <conditionalFormatting sqref="N31">
    <cfRule type="cellIs" dxfId="261" priority="46" operator="lessThan">
      <formula>0</formula>
    </cfRule>
  </conditionalFormatting>
  <conditionalFormatting sqref="O31">
    <cfRule type="cellIs" dxfId="260" priority="45" operator="lessThan">
      <formula>0</formula>
    </cfRule>
  </conditionalFormatting>
  <conditionalFormatting sqref="N34">
    <cfRule type="cellIs" dxfId="259" priority="44" operator="lessThan">
      <formula>0</formula>
    </cfRule>
  </conditionalFormatting>
  <conditionalFormatting sqref="O34">
    <cfRule type="cellIs" dxfId="258" priority="43" operator="lessThan">
      <formula>0</formula>
    </cfRule>
  </conditionalFormatting>
  <conditionalFormatting sqref="N37">
    <cfRule type="cellIs" dxfId="257" priority="42" operator="lessThan">
      <formula>0</formula>
    </cfRule>
  </conditionalFormatting>
  <conditionalFormatting sqref="O37">
    <cfRule type="cellIs" dxfId="256" priority="41" operator="lessThan">
      <formula>0</formula>
    </cfRule>
  </conditionalFormatting>
  <conditionalFormatting sqref="N40">
    <cfRule type="cellIs" dxfId="255" priority="40" operator="lessThan">
      <formula>0</formula>
    </cfRule>
  </conditionalFormatting>
  <conditionalFormatting sqref="O40">
    <cfRule type="cellIs" dxfId="254" priority="39" operator="lessThan">
      <formula>0</formula>
    </cfRule>
  </conditionalFormatting>
  <conditionalFormatting sqref="L49">
    <cfRule type="cellIs" dxfId="253" priority="32" operator="lessThan">
      <formula>0</formula>
    </cfRule>
  </conditionalFormatting>
  <conditionalFormatting sqref="M49">
    <cfRule type="cellIs" dxfId="252" priority="31" operator="lessThan">
      <formula>0</formula>
    </cfRule>
  </conditionalFormatting>
  <conditionalFormatting sqref="L52">
    <cfRule type="cellIs" dxfId="251" priority="30" operator="lessThan">
      <formula>0</formula>
    </cfRule>
  </conditionalFormatting>
  <conditionalFormatting sqref="M52">
    <cfRule type="cellIs" dxfId="250" priority="29" operator="lessThan">
      <formula>0</formula>
    </cfRule>
  </conditionalFormatting>
  <conditionalFormatting sqref="N46">
    <cfRule type="cellIs" dxfId="249" priority="28" operator="lessThan">
      <formula>0</formula>
    </cfRule>
  </conditionalFormatting>
  <conditionalFormatting sqref="O46">
    <cfRule type="cellIs" dxfId="248" priority="27" operator="lessThan">
      <formula>0</formula>
    </cfRule>
  </conditionalFormatting>
  <conditionalFormatting sqref="N49">
    <cfRule type="cellIs" dxfId="247" priority="26" operator="lessThan">
      <formula>0</formula>
    </cfRule>
  </conditionalFormatting>
  <conditionalFormatting sqref="O49">
    <cfRule type="cellIs" dxfId="246" priority="25" operator="lessThan">
      <formula>0</formula>
    </cfRule>
  </conditionalFormatting>
  <conditionalFormatting sqref="N52">
    <cfRule type="cellIs" dxfId="245" priority="24" operator="lessThan">
      <formula>0</formula>
    </cfRule>
  </conditionalFormatting>
  <conditionalFormatting sqref="O52">
    <cfRule type="cellIs" dxfId="244" priority="23" operator="lessThan">
      <formula>0</formula>
    </cfRule>
  </conditionalFormatting>
  <conditionalFormatting sqref="D61">
    <cfRule type="cellIs" dxfId="243" priority="22" operator="lessThan">
      <formula>0</formula>
    </cfRule>
  </conditionalFormatting>
  <conditionalFormatting sqref="E61">
    <cfRule type="cellIs" dxfId="242" priority="21" operator="lessThan">
      <formula>0</formula>
    </cfRule>
  </conditionalFormatting>
  <conditionalFormatting sqref="F61">
    <cfRule type="cellIs" dxfId="241" priority="20" operator="lessThan">
      <formula>0</formula>
    </cfRule>
  </conditionalFormatting>
  <conditionalFormatting sqref="G61">
    <cfRule type="cellIs" dxfId="240" priority="19" operator="lessThan">
      <formula>0</formula>
    </cfRule>
  </conditionalFormatting>
  <conditionalFormatting sqref="H61">
    <cfRule type="cellIs" dxfId="239" priority="18" operator="lessThan">
      <formula>0</formula>
    </cfRule>
  </conditionalFormatting>
  <conditionalFormatting sqref="I61">
    <cfRule type="cellIs" dxfId="238" priority="17" operator="lessThan">
      <formula>0</formula>
    </cfRule>
  </conditionalFormatting>
  <conditionalFormatting sqref="J61">
    <cfRule type="cellIs" dxfId="237" priority="16" operator="lessThan">
      <formula>0</formula>
    </cfRule>
  </conditionalFormatting>
  <conditionalFormatting sqref="K61">
    <cfRule type="cellIs" dxfId="236" priority="15" operator="lessThan">
      <formula>0</formula>
    </cfRule>
  </conditionalFormatting>
  <conditionalFormatting sqref="L61">
    <cfRule type="cellIs" dxfId="235" priority="14" operator="lessThan">
      <formula>0</formula>
    </cfRule>
  </conditionalFormatting>
  <conditionalFormatting sqref="M61">
    <cfRule type="cellIs" dxfId="234" priority="13" operator="lessThan">
      <formula>0</formula>
    </cfRule>
  </conditionalFormatting>
  <conditionalFormatting sqref="P61">
    <cfRule type="cellIs" dxfId="233" priority="12" operator="lessThan">
      <formula>0</formula>
    </cfRule>
  </conditionalFormatting>
  <conditionalFormatting sqref="Q61">
    <cfRule type="cellIs" dxfId="232" priority="11" operator="lessThan">
      <formula>0</formula>
    </cfRule>
  </conditionalFormatting>
  <conditionalFormatting sqref="R61">
    <cfRule type="cellIs" dxfId="231" priority="10" operator="lessThan">
      <formula>0</formula>
    </cfRule>
  </conditionalFormatting>
  <conditionalFormatting sqref="S61">
    <cfRule type="cellIs" dxfId="230" priority="9" operator="lessThan">
      <formula>0</formula>
    </cfRule>
  </conditionalFormatting>
  <conditionalFormatting sqref="N58">
    <cfRule type="cellIs" dxfId="229" priority="6" operator="lessThan">
      <formula>0</formula>
    </cfRule>
  </conditionalFormatting>
  <conditionalFormatting sqref="O58">
    <cfRule type="cellIs" dxfId="228" priority="5" operator="lessThan">
      <formula>0</formula>
    </cfRule>
  </conditionalFormatting>
  <conditionalFormatting sqref="N55">
    <cfRule type="cellIs" dxfId="227" priority="4" operator="lessThan">
      <formula>0</formula>
    </cfRule>
  </conditionalFormatting>
  <conditionalFormatting sqref="O55">
    <cfRule type="cellIs" dxfId="226" priority="3" operator="lessThan">
      <formula>0</formula>
    </cfRule>
  </conditionalFormatting>
  <conditionalFormatting sqref="N61">
    <cfRule type="cellIs" dxfId="225" priority="2" operator="lessThan">
      <formula>0</formula>
    </cfRule>
  </conditionalFormatting>
  <conditionalFormatting sqref="O61">
    <cfRule type="cellIs" dxfId="224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70" zoomScaleNormal="85" zoomScaleSheetLayoutView="70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7.8554687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390">
        <v>45170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531" t="s">
        <v>17</v>
      </c>
      <c r="D10" s="1532"/>
      <c r="E10" s="1533"/>
      <c r="F10" s="652" t="s">
        <v>455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0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1033</v>
      </c>
      <c r="D13" s="108">
        <v>6049811.3780000005</v>
      </c>
      <c r="E13" s="108">
        <v>3884209.0521428571</v>
      </c>
      <c r="F13" s="108"/>
      <c r="G13" s="108">
        <v>0</v>
      </c>
      <c r="H13" s="108">
        <v>0</v>
      </c>
      <c r="I13" s="108">
        <v>0</v>
      </c>
      <c r="J13" s="108">
        <v>1033</v>
      </c>
      <c r="K13" s="108">
        <v>10348523.020142859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440</v>
      </c>
      <c r="C15" s="796">
        <v>251</v>
      </c>
      <c r="D15" s="796">
        <v>376044.13599999994</v>
      </c>
      <c r="E15" s="796">
        <v>743251.9171428571</v>
      </c>
      <c r="F15" s="796">
        <v>0</v>
      </c>
      <c r="G15" s="796">
        <v>0</v>
      </c>
      <c r="H15" s="796">
        <v>0</v>
      </c>
      <c r="I15" s="796">
        <v>0</v>
      </c>
      <c r="J15" s="796">
        <v>251</v>
      </c>
      <c r="K15" s="796">
        <v>1119296.0531428573</v>
      </c>
      <c r="L15" s="83"/>
    </row>
    <row r="16" spans="1:15" s="107" customFormat="1" ht="50.1" customHeight="1">
      <c r="A16" s="104"/>
      <c r="B16" s="789" t="s">
        <v>129</v>
      </c>
      <c r="C16" s="797">
        <v>187</v>
      </c>
      <c r="D16" s="797">
        <v>904268.32899999991</v>
      </c>
      <c r="E16" s="797">
        <v>557465.32000000007</v>
      </c>
      <c r="F16" s="797">
        <v>0</v>
      </c>
      <c r="G16" s="797">
        <v>0</v>
      </c>
      <c r="H16" s="797">
        <v>0</v>
      </c>
      <c r="I16" s="797">
        <v>0</v>
      </c>
      <c r="J16" s="797">
        <v>187</v>
      </c>
      <c r="K16" s="797">
        <v>1461733.649</v>
      </c>
      <c r="L16" s="83"/>
    </row>
    <row r="17" spans="1:12" s="107" customFormat="1" ht="50.1" customHeight="1">
      <c r="A17" s="104"/>
      <c r="B17" s="789" t="s">
        <v>57</v>
      </c>
      <c r="C17" s="797">
        <v>595</v>
      </c>
      <c r="D17" s="797">
        <v>4769498.9130000006</v>
      </c>
      <c r="E17" s="797">
        <v>2583491.8149999999</v>
      </c>
      <c r="F17" s="797">
        <v>414502.58999999997</v>
      </c>
      <c r="G17" s="797">
        <v>0</v>
      </c>
      <c r="H17" s="797">
        <v>0</v>
      </c>
      <c r="I17" s="797">
        <v>0</v>
      </c>
      <c r="J17" s="797">
        <v>595</v>
      </c>
      <c r="K17" s="797">
        <v>7767493.318</v>
      </c>
      <c r="L17" s="83"/>
    </row>
    <row r="18" spans="1:12" s="107" customFormat="1" ht="50.1" customHeight="1">
      <c r="A18" s="104"/>
      <c r="B18" s="789" t="s">
        <v>58</v>
      </c>
      <c r="C18" s="797">
        <v>151</v>
      </c>
      <c r="D18" s="797">
        <v>2564598.8330000001</v>
      </c>
      <c r="E18" s="797">
        <v>342922.25099999993</v>
      </c>
      <c r="F18" s="797">
        <v>0</v>
      </c>
      <c r="G18" s="797">
        <v>114</v>
      </c>
      <c r="H18" s="797">
        <v>0</v>
      </c>
      <c r="I18" s="797">
        <v>1452252.2880000002</v>
      </c>
      <c r="J18" s="797">
        <v>265</v>
      </c>
      <c r="K18" s="797">
        <v>4359773.3720000004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151</v>
      </c>
      <c r="D20" s="797">
        <v>2564598.8330000001</v>
      </c>
      <c r="E20" s="797">
        <v>342922.25099999993</v>
      </c>
      <c r="F20" s="797">
        <v>0</v>
      </c>
      <c r="G20" s="797">
        <v>114</v>
      </c>
      <c r="H20" s="797">
        <v>0</v>
      </c>
      <c r="I20" s="797">
        <v>1452252.2880000002</v>
      </c>
      <c r="J20" s="797">
        <v>265</v>
      </c>
      <c r="K20" s="797">
        <v>4359773.3720000004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141</v>
      </c>
      <c r="C22" s="797">
        <v>184</v>
      </c>
      <c r="D22" s="797">
        <v>6136609.3289999999</v>
      </c>
      <c r="E22" s="797">
        <v>234415.60000000003</v>
      </c>
      <c r="F22" s="797">
        <v>0</v>
      </c>
      <c r="G22" s="797">
        <v>0</v>
      </c>
      <c r="H22" s="797">
        <v>0</v>
      </c>
      <c r="I22" s="797">
        <v>0</v>
      </c>
      <c r="J22" s="797">
        <v>184</v>
      </c>
      <c r="K22" s="797">
        <v>6371024.9290000005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52</v>
      </c>
      <c r="D24" s="797">
        <v>1224152.0789999999</v>
      </c>
      <c r="E24" s="797">
        <v>234415.60000000003</v>
      </c>
      <c r="F24" s="797">
        <v>0</v>
      </c>
      <c r="G24" s="797">
        <v>0</v>
      </c>
      <c r="H24" s="797">
        <v>0</v>
      </c>
      <c r="I24" s="797">
        <v>0</v>
      </c>
      <c r="J24" s="797">
        <v>52</v>
      </c>
      <c r="K24" s="797">
        <v>1458567.679</v>
      </c>
      <c r="L24" s="83"/>
    </row>
    <row r="25" spans="1:12" s="107" customFormat="1" ht="26.1" hidden="1" customHeight="1">
      <c r="A25" s="104"/>
      <c r="B25" s="792" t="s">
        <v>77</v>
      </c>
      <c r="C25" s="797">
        <v>132</v>
      </c>
      <c r="D25" s="797">
        <v>4912457.2500000009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132</v>
      </c>
      <c r="K25" s="797">
        <v>4912457.2500000009</v>
      </c>
      <c r="L25" s="83"/>
    </row>
    <row r="26" spans="1:12" s="107" customFormat="1" ht="26.1" hidden="1" customHeight="1">
      <c r="A26" s="104"/>
      <c r="B26" s="789" t="s">
        <v>369</v>
      </c>
      <c r="C26" s="797">
        <v>318</v>
      </c>
      <c r="D26" s="797">
        <v>5335076.2283894559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319</v>
      </c>
      <c r="K26" s="797">
        <v>5340076.2283894559</v>
      </c>
      <c r="L26" s="83"/>
    </row>
    <row r="27" spans="1:12" s="107" customFormat="1" ht="50.1" customHeight="1">
      <c r="A27" s="104"/>
      <c r="B27" s="789" t="s">
        <v>438</v>
      </c>
      <c r="C27" s="797">
        <v>120</v>
      </c>
      <c r="D27" s="797">
        <v>736727.81099999999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120</v>
      </c>
      <c r="K27" s="797">
        <v>736727.81099999999</v>
      </c>
      <c r="L27" s="83"/>
    </row>
    <row r="28" spans="1:12" s="107" customFormat="1" ht="50.1" customHeight="1">
      <c r="A28" s="104"/>
      <c r="B28" s="789" t="s">
        <v>439</v>
      </c>
      <c r="C28" s="797">
        <v>198</v>
      </c>
      <c r="D28" s="797">
        <v>4598348.4173894562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199</v>
      </c>
      <c r="K28" s="797">
        <v>4603348.4173894562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1686</v>
      </c>
      <c r="D30" s="795">
        <v>20086095.768389456</v>
      </c>
      <c r="E30" s="795">
        <v>4461546.9031428574</v>
      </c>
      <c r="F30" s="795">
        <v>414502.58999999997</v>
      </c>
      <c r="G30" s="795">
        <v>115</v>
      </c>
      <c r="H30" s="795">
        <v>5000</v>
      </c>
      <c r="I30" s="795">
        <v>1452252.2880000002</v>
      </c>
      <c r="J30" s="795">
        <v>1801</v>
      </c>
      <c r="K30" s="795">
        <v>26419397.549532313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537" t="s">
        <v>51</v>
      </c>
      <c r="D85" s="1537"/>
      <c r="E85" s="1537"/>
      <c r="F85" s="1537"/>
      <c r="G85" s="1537"/>
      <c r="H85" s="1537"/>
      <c r="I85" s="1537"/>
      <c r="J85" s="1537"/>
      <c r="K85" s="1537"/>
      <c r="L85" s="1537"/>
      <c r="M85" s="1537"/>
      <c r="N85" s="1537"/>
      <c r="O85" s="600"/>
      <c r="P85" s="338"/>
      <c r="Q85" s="369"/>
    </row>
    <row r="86" spans="1:19" s="339" customFormat="1" ht="24" customHeight="1">
      <c r="A86" s="369"/>
      <c r="B86" s="338"/>
      <c r="C86" s="1537" t="s">
        <v>25</v>
      </c>
      <c r="D86" s="1537"/>
      <c r="E86" s="1537"/>
      <c r="F86" s="1537"/>
      <c r="G86" s="1537"/>
      <c r="H86" s="1537"/>
      <c r="I86" s="1537"/>
      <c r="J86" s="1537"/>
      <c r="K86" s="1537"/>
      <c r="L86" s="1537"/>
      <c r="M86" s="1537"/>
      <c r="N86" s="1537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538">
        <v>45170</v>
      </c>
      <c r="D88" s="1538"/>
      <c r="E88" s="1538"/>
      <c r="F88" s="1538"/>
      <c r="G88" s="1538"/>
      <c r="H88" s="1538"/>
      <c r="I88" s="1538"/>
      <c r="J88" s="1538"/>
      <c r="K88" s="1538"/>
      <c r="L88" s="1538"/>
      <c r="M88" s="1538"/>
      <c r="N88" s="1538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534" t="s">
        <v>53</v>
      </c>
      <c r="D91" s="662" t="s">
        <v>267</v>
      </c>
      <c r="E91" s="663" t="s">
        <v>43</v>
      </c>
      <c r="F91" s="662"/>
      <c r="G91" s="662"/>
      <c r="H91" s="662"/>
      <c r="I91" s="662"/>
      <c r="J91" s="664" t="s">
        <v>268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535"/>
      <c r="D92" s="667" t="s">
        <v>458</v>
      </c>
      <c r="E92" s="668"/>
      <c r="F92" s="668"/>
      <c r="G92" s="667" t="s">
        <v>459</v>
      </c>
      <c r="H92" s="668"/>
      <c r="I92" s="668"/>
      <c r="J92" s="1192" t="s">
        <v>458</v>
      </c>
      <c r="K92" s="669"/>
      <c r="L92" s="1192" t="s">
        <v>459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536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5489</v>
      </c>
      <c r="E95" s="508"/>
      <c r="F95" s="509">
        <v>112357.10500000001</v>
      </c>
      <c r="G95" s="508">
        <v>4015</v>
      </c>
      <c r="H95" s="508">
        <v>8832.9999999999982</v>
      </c>
      <c r="I95" s="509">
        <v>83268.431999999986</v>
      </c>
      <c r="J95" s="508">
        <v>1153</v>
      </c>
      <c r="K95" s="508">
        <v>3210.2000000000003</v>
      </c>
      <c r="L95" s="508">
        <v>2227</v>
      </c>
      <c r="M95" s="508">
        <v>5089.3</v>
      </c>
      <c r="N95" s="508">
        <v>12884</v>
      </c>
      <c r="O95" s="508">
        <v>12884</v>
      </c>
      <c r="P95" s="510">
        <v>195625.53699999998</v>
      </c>
      <c r="Q95" s="511"/>
      <c r="S95" s="513"/>
    </row>
    <row r="96" spans="1:19" s="512" customFormat="1" ht="43.5" customHeight="1">
      <c r="A96" s="505"/>
      <c r="B96" s="1252" t="s">
        <v>29</v>
      </c>
      <c r="C96" s="507" t="s">
        <v>27</v>
      </c>
      <c r="D96" s="508">
        <v>9513</v>
      </c>
      <c r="E96" s="508"/>
      <c r="F96" s="509">
        <v>202539.75200000004</v>
      </c>
      <c r="G96" s="508">
        <v>11671</v>
      </c>
      <c r="H96" s="508">
        <v>49018.200000000012</v>
      </c>
      <c r="I96" s="509">
        <v>310124.913</v>
      </c>
      <c r="J96" s="508">
        <v>3667</v>
      </c>
      <c r="K96" s="508">
        <v>18844</v>
      </c>
      <c r="L96" s="508">
        <v>3207</v>
      </c>
      <c r="M96" s="508">
        <v>17505.7</v>
      </c>
      <c r="N96" s="508">
        <v>28058</v>
      </c>
      <c r="O96" s="508">
        <v>56116</v>
      </c>
      <c r="P96" s="510">
        <v>512664.66500000004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15002</v>
      </c>
      <c r="E97" s="517"/>
      <c r="F97" s="518">
        <v>314896.85700000008</v>
      </c>
      <c r="G97" s="517">
        <v>15686</v>
      </c>
      <c r="H97" s="517">
        <v>57851.200000000012</v>
      </c>
      <c r="I97" s="518">
        <v>393393.34499999997</v>
      </c>
      <c r="J97" s="517">
        <v>4820</v>
      </c>
      <c r="K97" s="517">
        <v>22054.2</v>
      </c>
      <c r="L97" s="517">
        <v>5434</v>
      </c>
      <c r="M97" s="517">
        <v>22595</v>
      </c>
      <c r="N97" s="517">
        <v>40942</v>
      </c>
      <c r="O97" s="517">
        <v>69000</v>
      </c>
      <c r="P97" s="519">
        <v>708290.20200000005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60049</v>
      </c>
      <c r="E109" s="508"/>
      <c r="F109" s="509">
        <v>1203669.8320000002</v>
      </c>
      <c r="G109" s="508">
        <v>21328</v>
      </c>
      <c r="H109" s="508">
        <v>46921.600000000006</v>
      </c>
      <c r="I109" s="509">
        <v>495204.52000000008</v>
      </c>
      <c r="J109" s="508">
        <v>100</v>
      </c>
      <c r="K109" s="508">
        <v>277.90999999999997</v>
      </c>
      <c r="L109" s="508">
        <v>36519</v>
      </c>
      <c r="M109" s="508">
        <v>82611.64</v>
      </c>
      <c r="N109" s="508">
        <v>117996</v>
      </c>
      <c r="O109" s="508">
        <v>117996</v>
      </c>
      <c r="P109" s="510">
        <v>1698874.3520000004</v>
      </c>
      <c r="Q109" s="511"/>
    </row>
    <row r="110" spans="1:17" s="512" customFormat="1" ht="48" customHeight="1">
      <c r="A110" s="511"/>
      <c r="B110" s="1252" t="s">
        <v>13</v>
      </c>
      <c r="C110" s="507" t="s">
        <v>27</v>
      </c>
      <c r="D110" s="508">
        <v>165774</v>
      </c>
      <c r="E110" s="508"/>
      <c r="F110" s="509">
        <v>3457748.844</v>
      </c>
      <c r="G110" s="508">
        <v>75474</v>
      </c>
      <c r="H110" s="508">
        <v>316990.80000000005</v>
      </c>
      <c r="I110" s="509">
        <v>1902579.9199999997</v>
      </c>
      <c r="J110" s="508">
        <v>8504</v>
      </c>
      <c r="K110" s="508">
        <v>37892.19</v>
      </c>
      <c r="L110" s="508">
        <v>95645</v>
      </c>
      <c r="M110" s="508">
        <v>405269.41000000003</v>
      </c>
      <c r="N110" s="508">
        <v>345397</v>
      </c>
      <c r="O110" s="508">
        <v>690794</v>
      </c>
      <c r="P110" s="510">
        <v>5360328.7640000004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225823</v>
      </c>
      <c r="E111" s="517"/>
      <c r="F111" s="518">
        <v>4661418.676</v>
      </c>
      <c r="G111" s="517">
        <v>96802</v>
      </c>
      <c r="H111" s="517">
        <v>363912.4</v>
      </c>
      <c r="I111" s="518">
        <v>2397784.44</v>
      </c>
      <c r="J111" s="517">
        <v>8604</v>
      </c>
      <c r="K111" s="517">
        <v>38170.100000000006</v>
      </c>
      <c r="L111" s="517">
        <v>132164</v>
      </c>
      <c r="M111" s="517">
        <v>487881.05000000005</v>
      </c>
      <c r="N111" s="517">
        <v>463393</v>
      </c>
      <c r="O111" s="517">
        <v>808790</v>
      </c>
      <c r="P111" s="519">
        <v>7059203.1160000004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342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127723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65538</v>
      </c>
      <c r="E121" s="537"/>
      <c r="F121" s="538">
        <v>1316026.9370000002</v>
      </c>
      <c r="G121" s="537">
        <v>25343</v>
      </c>
      <c r="H121" s="537">
        <v>55754.600000000006</v>
      </c>
      <c r="I121" s="538">
        <v>578472.95200000005</v>
      </c>
      <c r="J121" s="537">
        <v>1253</v>
      </c>
      <c r="K121" s="537">
        <v>3488.11</v>
      </c>
      <c r="L121" s="537">
        <v>38746</v>
      </c>
      <c r="M121" s="537">
        <v>87700.94</v>
      </c>
      <c r="N121" s="537">
        <v>130880</v>
      </c>
      <c r="O121" s="537">
        <v>130880</v>
      </c>
      <c r="P121" s="539">
        <v>1894499.8890000004</v>
      </c>
      <c r="Q121" s="511"/>
    </row>
    <row r="122" spans="1:20" s="512" customFormat="1" ht="45" customHeight="1">
      <c r="A122" s="511"/>
      <c r="B122" s="1253" t="s">
        <v>3</v>
      </c>
      <c r="C122" s="540" t="s">
        <v>27</v>
      </c>
      <c r="D122" s="537">
        <v>175287</v>
      </c>
      <c r="E122" s="537"/>
      <c r="F122" s="538">
        <v>3660288.5959999999</v>
      </c>
      <c r="G122" s="537">
        <v>87145</v>
      </c>
      <c r="H122" s="537">
        <v>366009.00000000006</v>
      </c>
      <c r="I122" s="538">
        <v>2212704.8329999996</v>
      </c>
      <c r="J122" s="537">
        <v>12171</v>
      </c>
      <c r="K122" s="537">
        <v>56736.19</v>
      </c>
      <c r="L122" s="537">
        <v>98852</v>
      </c>
      <c r="M122" s="537">
        <v>422775.11000000004</v>
      </c>
      <c r="N122" s="537">
        <v>373455</v>
      </c>
      <c r="O122" s="537">
        <v>746910</v>
      </c>
      <c r="P122" s="539">
        <v>5872993.4290000005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240825</v>
      </c>
      <c r="E123" s="543"/>
      <c r="F123" s="544">
        <v>4976315.5329999998</v>
      </c>
      <c r="G123" s="543">
        <v>112488</v>
      </c>
      <c r="H123" s="543">
        <v>421763.60000000003</v>
      </c>
      <c r="I123" s="544">
        <v>2791177.7850000001</v>
      </c>
      <c r="J123" s="543">
        <v>13424</v>
      </c>
      <c r="K123" s="543">
        <v>60224.3</v>
      </c>
      <c r="L123" s="543">
        <v>137598</v>
      </c>
      <c r="M123" s="543">
        <v>510476.05000000005</v>
      </c>
      <c r="N123" s="543">
        <v>504335</v>
      </c>
      <c r="O123" s="543">
        <v>877790</v>
      </c>
      <c r="P123" s="545">
        <v>7767493.318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416112</v>
      </c>
      <c r="G128" s="549">
        <v>199633</v>
      </c>
      <c r="J128" s="549">
        <v>25595</v>
      </c>
      <c r="L128" s="549">
        <v>236450</v>
      </c>
    </row>
    <row r="131" spans="4:4">
      <c r="D131" s="549">
        <v>563873</v>
      </c>
    </row>
    <row r="132" spans="4:4">
      <c r="D132" s="549">
        <v>244917</v>
      </c>
    </row>
    <row r="135" spans="4:4">
      <c r="D135" s="549">
        <v>51872</v>
      </c>
    </row>
    <row r="136" spans="4:4">
      <c r="D136" s="549">
        <v>17128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5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525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380">
        <v>45170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413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525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833</v>
      </c>
      <c r="L14" s="127">
        <v>0.14110429447852768</v>
      </c>
      <c r="M14" s="126" t="s">
        <v>833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833</v>
      </c>
      <c r="L17" s="127">
        <v>0.14193548387096766</v>
      </c>
      <c r="M17" s="126" t="s">
        <v>833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833</v>
      </c>
      <c r="L20" s="127">
        <v>9.5744680851063801E-2</v>
      </c>
      <c r="M20" s="126" t="s">
        <v>834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>
        <v>198</v>
      </c>
      <c r="H23" s="125">
        <v>3087232.1640000003</v>
      </c>
      <c r="I23" s="126">
        <v>16</v>
      </c>
      <c r="J23" s="126">
        <v>210402.2567124241</v>
      </c>
      <c r="K23" s="126" t="s">
        <v>833</v>
      </c>
      <c r="L23" s="127">
        <v>8.7912087912087822E-2</v>
      </c>
      <c r="M23" s="126" t="s">
        <v>833</v>
      </c>
      <c r="N23" s="127">
        <v>7.3136842807228097E-2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>
        <v>207</v>
      </c>
      <c r="H26" s="125">
        <v>2910498.8100000005</v>
      </c>
      <c r="I26" s="126">
        <v>15</v>
      </c>
      <c r="J26" s="126">
        <v>-159779.00364714209</v>
      </c>
      <c r="K26" s="132" t="s">
        <v>833</v>
      </c>
      <c r="L26" s="127">
        <v>7.8125E-2</v>
      </c>
      <c r="M26" s="132" t="s">
        <v>834</v>
      </c>
      <c r="N26" s="127">
        <v>5.2040568751445582E-2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>
        <v>209</v>
      </c>
      <c r="H29" s="125">
        <v>2999042.5350000001</v>
      </c>
      <c r="I29" s="126">
        <v>20</v>
      </c>
      <c r="J29" s="126">
        <v>-63457.590721771587</v>
      </c>
      <c r="K29" s="132" t="s">
        <v>833</v>
      </c>
      <c r="L29" s="127">
        <v>0.10582010582010581</v>
      </c>
      <c r="M29" s="132" t="s">
        <v>834</v>
      </c>
      <c r="N29" s="127">
        <v>2.0720845099333918E-2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>
        <v>222</v>
      </c>
      <c r="H32" s="125">
        <v>3150571.5469385353</v>
      </c>
      <c r="I32" s="126">
        <v>37</v>
      </c>
      <c r="J32" s="126">
        <v>385401.95232207701</v>
      </c>
      <c r="K32" s="132" t="s">
        <v>833</v>
      </c>
      <c r="L32" s="127">
        <v>0.19999999999999996</v>
      </c>
      <c r="M32" s="132" t="s">
        <v>833</v>
      </c>
      <c r="N32" s="127">
        <v>0.13937732899725952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>
        <v>211</v>
      </c>
      <c r="H35" s="133">
        <v>3058139.4874509205</v>
      </c>
      <c r="I35" s="126">
        <v>25</v>
      </c>
      <c r="J35" s="126">
        <v>-35154.479620147031</v>
      </c>
      <c r="K35" s="132" t="s">
        <v>833</v>
      </c>
      <c r="L35" s="127">
        <v>0.13440860215053774</v>
      </c>
      <c r="M35" s="132" t="s">
        <v>834</v>
      </c>
      <c r="N35" s="127">
        <v>1.1364739334306928E-2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>
        <v>185</v>
      </c>
      <c r="H38" s="125">
        <v>3182399.7321428573</v>
      </c>
      <c r="I38" s="126">
        <v>25</v>
      </c>
      <c r="J38" s="126">
        <v>586090.51114285691</v>
      </c>
      <c r="K38" s="132" t="s">
        <v>833</v>
      </c>
      <c r="L38" s="127">
        <v>0.15625</v>
      </c>
      <c r="M38" s="132" t="s">
        <v>833</v>
      </c>
      <c r="N38" s="127">
        <v>0.22573987196991774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>
        <v>177</v>
      </c>
      <c r="H41" s="125">
        <v>2598319.4890000001</v>
      </c>
      <c r="I41" s="126">
        <v>-15</v>
      </c>
      <c r="J41" s="126">
        <v>-348797.3849788229</v>
      </c>
      <c r="K41" s="126" t="s">
        <v>834</v>
      </c>
      <c r="L41" s="127">
        <v>7.8125E-2</v>
      </c>
      <c r="M41" s="126" t="s">
        <v>834</v>
      </c>
      <c r="N41" s="127">
        <v>0.11835207081825738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>
        <v>153</v>
      </c>
      <c r="H44" s="133">
        <v>2599895.3020000001</v>
      </c>
      <c r="I44" s="126">
        <v>-28</v>
      </c>
      <c r="J44" s="126">
        <v>-209923.27844172018</v>
      </c>
      <c r="K44" s="126" t="s">
        <v>834</v>
      </c>
      <c r="L44" s="127">
        <v>0.15469613259668513</v>
      </c>
      <c r="M44" s="126" t="s">
        <v>834</v>
      </c>
      <c r="N44" s="127">
        <v>7.4710616515575534E-2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419</v>
      </c>
      <c r="C51" s="146"/>
      <c r="D51" s="147">
        <v>1973</v>
      </c>
      <c r="E51" s="148"/>
      <c r="F51" s="147">
        <v>31416846.413279202</v>
      </c>
      <c r="G51" s="147">
        <v>2131</v>
      </c>
      <c r="H51" s="147">
        <v>31617612.340532314</v>
      </c>
      <c r="I51" s="149">
        <v>158</v>
      </c>
      <c r="J51" s="149">
        <v>200765.9272531122</v>
      </c>
      <c r="K51" s="126" t="s">
        <v>833</v>
      </c>
      <c r="L51" s="127">
        <v>8.0081094779523632E-2</v>
      </c>
      <c r="M51" s="126" t="s">
        <v>833</v>
      </c>
      <c r="N51" s="127">
        <v>6.3903908308331481E-3</v>
      </c>
      <c r="O51" s="91"/>
      <c r="P51" s="91"/>
    </row>
    <row r="52" spans="1:16" s="93" customFormat="1" ht="20.100000000000001" customHeight="1">
      <c r="A52" s="98"/>
      <c r="B52" s="150" t="s">
        <v>119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223" priority="1" stopIfTrue="1">
      <formula>(G48&gt;0)</formula>
    </cfRule>
  </conditionalFormatting>
  <conditionalFormatting sqref="D14:D47">
    <cfRule type="expression" dxfId="222" priority="2" stopIfTrue="1">
      <formula>(ISNUMBER(G14))</formula>
    </cfRule>
  </conditionalFormatting>
  <conditionalFormatting sqref="F14:F48">
    <cfRule type="expression" dxfId="221" priority="3" stopIfTrue="1">
      <formula>ISNUMBER((H14))</formula>
    </cfRule>
  </conditionalFormatting>
  <conditionalFormatting sqref="K14:K51 M14:M51">
    <cfRule type="cellIs" dxfId="220" priority="4" stopIfTrue="1" operator="equal">
      <formula>"-"</formula>
    </cfRule>
  </conditionalFormatting>
  <conditionalFormatting sqref="L15 L48:L50 N15 I14:J51">
    <cfRule type="cellIs" dxfId="219" priority="5" stopIfTrue="1" operator="lessThan">
      <formula>0</formula>
    </cfRule>
  </conditionalFormatting>
  <conditionalFormatting sqref="L14 L16:L47 L51">
    <cfRule type="expression" dxfId="218" priority="6" stopIfTrue="1">
      <formula>IF($K14="-",1,0)</formula>
    </cfRule>
  </conditionalFormatting>
  <conditionalFormatting sqref="N14 N16:N51">
    <cfRule type="expression" dxfId="217" priority="7" stopIfTrue="1">
      <formula>IF($M14="-",1,0)</formula>
    </cfRule>
  </conditionalFormatting>
  <conditionalFormatting sqref="B14:B47">
    <cfRule type="expression" dxfId="216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526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380">
        <v>45170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525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834</v>
      </c>
      <c r="P14" s="161">
        <v>1.6728065558980543</v>
      </c>
      <c r="Q14" s="160" t="s">
        <v>834</v>
      </c>
      <c r="R14" s="161">
        <v>0.90546982130030873</v>
      </c>
      <c r="S14" s="160" t="s">
        <v>834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834</v>
      </c>
      <c r="P16" s="161">
        <v>2.1215382704806052</v>
      </c>
      <c r="Q16" s="160" t="s">
        <v>834</v>
      </c>
      <c r="R16" s="161">
        <v>1.3449013376511942</v>
      </c>
      <c r="S16" s="160" t="s">
        <v>834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834</v>
      </c>
      <c r="P18" s="161">
        <v>9.5860638739112431</v>
      </c>
      <c r="Q18" s="160" t="s">
        <v>834</v>
      </c>
      <c r="R18" s="161">
        <v>8.7175446351353987</v>
      </c>
      <c r="S18" s="160" t="s">
        <v>834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>
        <v>82732</v>
      </c>
      <c r="F20" s="157">
        <v>82732</v>
      </c>
      <c r="G20" s="157">
        <v>802326.44999999984</v>
      </c>
      <c r="H20" s="157">
        <v>802326.44999999984</v>
      </c>
      <c r="I20" s="158">
        <v>53921</v>
      </c>
      <c r="J20" s="158">
        <v>94140</v>
      </c>
      <c r="K20" s="159">
        <v>827846.19000000018</v>
      </c>
      <c r="L20" s="149">
        <v>6341</v>
      </c>
      <c r="M20" s="149">
        <v>11408</v>
      </c>
      <c r="N20" s="149">
        <v>25519.74000000034</v>
      </c>
      <c r="O20" s="160" t="s">
        <v>833</v>
      </c>
      <c r="P20" s="161">
        <v>13.327028163093747</v>
      </c>
      <c r="Q20" s="160" t="s">
        <v>833</v>
      </c>
      <c r="R20" s="161">
        <v>13.789102161195178</v>
      </c>
      <c r="S20" s="160" t="s">
        <v>833</v>
      </c>
      <c r="T20" s="161">
        <v>3.1807177739186177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>
        <v>109557</v>
      </c>
      <c r="F22" s="157">
        <v>109557</v>
      </c>
      <c r="G22" s="157">
        <v>989880.05099999998</v>
      </c>
      <c r="H22" s="157">
        <v>989880.05099999998</v>
      </c>
      <c r="I22" s="158">
        <v>56142</v>
      </c>
      <c r="J22" s="158">
        <v>98341</v>
      </c>
      <c r="K22" s="159">
        <v>826256.47</v>
      </c>
      <c r="L22" s="149">
        <v>-7665</v>
      </c>
      <c r="M22" s="149">
        <v>-11216</v>
      </c>
      <c r="N22" s="149">
        <v>-163623.58100000001</v>
      </c>
      <c r="O22" s="160" t="s">
        <v>834</v>
      </c>
      <c r="P22" s="161">
        <v>12.012788565517884</v>
      </c>
      <c r="Q22" s="160" t="s">
        <v>834</v>
      </c>
      <c r="R22" s="161">
        <v>10.23759321631662</v>
      </c>
      <c r="S22" s="160" t="s">
        <v>834</v>
      </c>
      <c r="T22" s="161">
        <v>16.52963718530378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>
        <v>109522</v>
      </c>
      <c r="F24" s="157">
        <v>109522</v>
      </c>
      <c r="G24" s="157">
        <v>1041897.2</v>
      </c>
      <c r="H24" s="157">
        <v>1041897.2</v>
      </c>
      <c r="I24" s="158">
        <v>60133</v>
      </c>
      <c r="J24" s="158">
        <v>105606</v>
      </c>
      <c r="K24" s="159">
        <v>929408.48699999996</v>
      </c>
      <c r="L24" s="149">
        <v>-2822</v>
      </c>
      <c r="M24" s="149">
        <v>-3916</v>
      </c>
      <c r="N24" s="149">
        <v>-112488.71299999999</v>
      </c>
      <c r="O24" s="160" t="s">
        <v>834</v>
      </c>
      <c r="P24" s="161">
        <v>4.4825669128742751</v>
      </c>
      <c r="Q24" s="160" t="s">
        <v>834</v>
      </c>
      <c r="R24" s="161">
        <v>3.5755373349646624</v>
      </c>
      <c r="S24" s="160" t="s">
        <v>834</v>
      </c>
      <c r="T24" s="161">
        <v>10.796527047006176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>
        <v>101917</v>
      </c>
      <c r="F26" s="157">
        <v>101917</v>
      </c>
      <c r="G26" s="157">
        <v>892883.7</v>
      </c>
      <c r="H26" s="157">
        <v>892883.7</v>
      </c>
      <c r="I26" s="158">
        <v>59323</v>
      </c>
      <c r="J26" s="158">
        <v>103138</v>
      </c>
      <c r="K26" s="159">
        <v>962745.23600000003</v>
      </c>
      <c r="L26" s="149">
        <v>505</v>
      </c>
      <c r="M26" s="149">
        <v>1221</v>
      </c>
      <c r="N26" s="149">
        <v>69861.53600000008</v>
      </c>
      <c r="O26" s="160" t="s">
        <v>833</v>
      </c>
      <c r="P26" s="161">
        <v>0.85858070658642038</v>
      </c>
      <c r="Q26" s="160" t="s">
        <v>833</v>
      </c>
      <c r="R26" s="161">
        <v>1.1980336940843994</v>
      </c>
      <c r="S26" s="160" t="s">
        <v>833</v>
      </c>
      <c r="T26" s="161">
        <v>7.824259307231185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>
        <v>107641</v>
      </c>
      <c r="F28" s="157">
        <v>107641</v>
      </c>
      <c r="G28" s="157">
        <v>979585.82000000007</v>
      </c>
      <c r="H28" s="157">
        <v>979585.82000000007</v>
      </c>
      <c r="I28" s="158">
        <v>58464</v>
      </c>
      <c r="J28" s="158">
        <v>101277</v>
      </c>
      <c r="K28" s="159">
        <v>896393.79499999981</v>
      </c>
      <c r="L28" s="149">
        <v>-3354</v>
      </c>
      <c r="M28" s="149">
        <v>-6364</v>
      </c>
      <c r="N28" s="149">
        <v>-83192.025000000256</v>
      </c>
      <c r="O28" s="160" t="s">
        <v>834</v>
      </c>
      <c r="P28" s="161">
        <v>5.4256041929535037</v>
      </c>
      <c r="Q28" s="160" t="s">
        <v>834</v>
      </c>
      <c r="R28" s="161">
        <v>5.9122453340270003</v>
      </c>
      <c r="S28" s="160" t="s">
        <v>834</v>
      </c>
      <c r="T28" s="161">
        <v>8.4925713808311603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>
        <v>93696</v>
      </c>
      <c r="F30" s="157">
        <v>93696</v>
      </c>
      <c r="G30" s="157">
        <v>837308.69000000018</v>
      </c>
      <c r="H30" s="157">
        <v>837308.69000000018</v>
      </c>
      <c r="I30" s="158">
        <v>62252</v>
      </c>
      <c r="J30" s="158">
        <v>107596</v>
      </c>
      <c r="K30" s="159">
        <v>949930.99</v>
      </c>
      <c r="L30" s="149">
        <v>8072</v>
      </c>
      <c r="M30" s="149">
        <v>13900</v>
      </c>
      <c r="N30" s="149">
        <v>112622.29999999981</v>
      </c>
      <c r="O30" s="160" t="s">
        <v>833</v>
      </c>
      <c r="P30" s="161">
        <v>14.898486526393494</v>
      </c>
      <c r="Q30" s="160" t="s">
        <v>833</v>
      </c>
      <c r="R30" s="161">
        <v>14.835211748633871</v>
      </c>
      <c r="S30" s="160" t="s">
        <v>833</v>
      </c>
      <c r="T30" s="161">
        <v>13.450511304259827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>
        <v>112925</v>
      </c>
      <c r="F32" s="157">
        <v>112925</v>
      </c>
      <c r="G32" s="157">
        <v>998008.95000000019</v>
      </c>
      <c r="H32" s="157">
        <v>998008.95000000019</v>
      </c>
      <c r="I32" s="158">
        <v>56505</v>
      </c>
      <c r="J32" s="158">
        <v>97905</v>
      </c>
      <c r="K32" s="159">
        <v>877375.2</v>
      </c>
      <c r="L32" s="149">
        <v>-7979</v>
      </c>
      <c r="M32" s="149">
        <v>-15020</v>
      </c>
      <c r="N32" s="149">
        <v>-120633.75000000023</v>
      </c>
      <c r="O32" s="160" t="s">
        <v>834</v>
      </c>
      <c r="P32" s="161">
        <v>12.373612058805284</v>
      </c>
      <c r="Q32" s="160" t="s">
        <v>834</v>
      </c>
      <c r="R32" s="161">
        <v>13.300863404914764</v>
      </c>
      <c r="S32" s="160" t="s">
        <v>834</v>
      </c>
      <c r="T32" s="161">
        <v>12.087441700798395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>
        <v>89788</v>
      </c>
      <c r="F34" s="157">
        <v>89788</v>
      </c>
      <c r="G34" s="157">
        <v>803802.21844172035</v>
      </c>
      <c r="H34" s="157">
        <v>803802.21844172035</v>
      </c>
      <c r="I34" s="158">
        <v>49189</v>
      </c>
      <c r="J34" s="158">
        <v>84418</v>
      </c>
      <c r="K34" s="159">
        <v>770585.12999999989</v>
      </c>
      <c r="L34" s="149">
        <v>-2649</v>
      </c>
      <c r="M34" s="149">
        <v>-5370</v>
      </c>
      <c r="N34" s="149">
        <v>-33217.088441720465</v>
      </c>
      <c r="O34" s="160" t="s">
        <v>834</v>
      </c>
      <c r="P34" s="161">
        <v>5.1101508545854379</v>
      </c>
      <c r="Q34" s="160" t="s">
        <v>834</v>
      </c>
      <c r="R34" s="161">
        <v>5.9807546665478721</v>
      </c>
      <c r="S34" s="160" t="s">
        <v>834</v>
      </c>
      <c r="T34" s="161">
        <v>4.1324952431851081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835</v>
      </c>
      <c r="C40" s="146"/>
      <c r="D40" s="147">
        <v>627273</v>
      </c>
      <c r="E40" s="148">
        <v>0</v>
      </c>
      <c r="F40" s="147">
        <v>1086487</v>
      </c>
      <c r="G40" s="148">
        <v>0</v>
      </c>
      <c r="H40" s="147">
        <v>10075479.299441721</v>
      </c>
      <c r="I40" s="147">
        <v>610029</v>
      </c>
      <c r="J40" s="147">
        <v>1060113</v>
      </c>
      <c r="K40" s="147">
        <v>9415453.6479999982</v>
      </c>
      <c r="L40" s="149">
        <v>-17244</v>
      </c>
      <c r="M40" s="149">
        <v>-26374</v>
      </c>
      <c r="N40" s="149">
        <v>-660025.65144172311</v>
      </c>
      <c r="O40" s="160" t="s">
        <v>834</v>
      </c>
      <c r="P40" s="161">
        <v>2.7490422830250938</v>
      </c>
      <c r="Q40" s="160" t="s">
        <v>834</v>
      </c>
      <c r="R40" s="161">
        <v>2.4274565641374424</v>
      </c>
      <c r="S40" s="160" t="s">
        <v>834</v>
      </c>
      <c r="T40" s="161">
        <v>6.5508114485262725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215" priority="1" stopIfTrue="1">
      <formula>(J14&gt;0)</formula>
    </cfRule>
  </conditionalFormatting>
  <conditionalFormatting sqref="D14 D16:D37 B15">
    <cfRule type="expression" dxfId="214" priority="2" stopIfTrue="1">
      <formula>(ISNUMBER(G14))</formula>
    </cfRule>
  </conditionalFormatting>
  <conditionalFormatting sqref="F14 F16:F37">
    <cfRule type="expression" dxfId="213" priority="3" stopIfTrue="1">
      <formula>(ISNUMBER(J14))</formula>
    </cfRule>
  </conditionalFormatting>
  <conditionalFormatting sqref="H14 H16:H37">
    <cfRule type="expression" dxfId="212" priority="4" stopIfTrue="1">
      <formula>(ISNUMBER(K14))</formula>
    </cfRule>
  </conditionalFormatting>
  <conditionalFormatting sqref="N14:N40">
    <cfRule type="cellIs" dxfId="211" priority="5" stopIfTrue="1" operator="lessThan">
      <formula>0</formula>
    </cfRule>
  </conditionalFormatting>
  <conditionalFormatting sqref="L14:M40">
    <cfRule type="cellIs" dxfId="210" priority="6" stopIfTrue="1" operator="lessThan">
      <formula>0</formula>
    </cfRule>
  </conditionalFormatting>
  <conditionalFormatting sqref="P15">
    <cfRule type="expression" dxfId="209" priority="7" stopIfTrue="1">
      <formula>IF($O15=""-"",1,0)</formula>
    </cfRule>
  </conditionalFormatting>
  <conditionalFormatting sqref="P14 P16:P40">
    <cfRule type="expression" dxfId="208" priority="8" stopIfTrue="1">
      <formula>IF($L14&lt;0,1,0)</formula>
    </cfRule>
  </conditionalFormatting>
  <conditionalFormatting sqref="O14:O40">
    <cfRule type="expression" dxfId="207" priority="9" stopIfTrue="1">
      <formula>IF(L14&lt;0,1,0)</formula>
    </cfRule>
  </conditionalFormatting>
  <conditionalFormatting sqref="Q14:Q40">
    <cfRule type="expression" dxfId="206" priority="10" stopIfTrue="1">
      <formula>IF(M14&lt;0,1,0)</formula>
    </cfRule>
  </conditionalFormatting>
  <conditionalFormatting sqref="R14:R40">
    <cfRule type="expression" dxfId="205" priority="11" stopIfTrue="1">
      <formula>IF($M14&lt;0,1,0)</formula>
    </cfRule>
  </conditionalFormatting>
  <conditionalFormatting sqref="S14:S40">
    <cfRule type="expression" dxfId="204" priority="12" stopIfTrue="1">
      <formula>IF(N14&lt;0,1,0)</formula>
    </cfRule>
  </conditionalFormatting>
  <conditionalFormatting sqref="T14:T40">
    <cfRule type="expression" dxfId="203" priority="13" stopIfTrue="1">
      <formula>IF($N14&lt;0,1,0)</formula>
    </cfRule>
  </conditionalFormatting>
  <conditionalFormatting sqref="B14 B16:B36">
    <cfRule type="expression" dxfId="202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541" t="s">
        <v>225</v>
      </c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541" t="s">
        <v>528</v>
      </c>
      <c r="B4" s="1541"/>
      <c r="C4" s="1541"/>
      <c r="D4" s="1541"/>
      <c r="E4" s="1541"/>
      <c r="F4" s="1541"/>
      <c r="G4" s="1541"/>
      <c r="H4" s="1541"/>
      <c r="I4" s="1541"/>
      <c r="J4" s="1541"/>
      <c r="K4" s="1541"/>
      <c r="L4" s="1541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542">
        <v>45170</v>
      </c>
      <c r="B5" s="1542"/>
      <c r="C5" s="1542"/>
      <c r="D5" s="1542"/>
      <c r="E5" s="1542"/>
      <c r="F5" s="1542"/>
      <c r="G5" s="1542"/>
      <c r="H5" s="1542"/>
      <c r="I5" s="1542"/>
      <c r="J5" s="1542"/>
      <c r="K5" s="1542"/>
      <c r="L5" s="1542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539" t="s">
        <v>0</v>
      </c>
      <c r="C8" s="742">
        <v>2022</v>
      </c>
      <c r="D8" s="743"/>
      <c r="E8" s="742">
        <v>2023</v>
      </c>
      <c r="F8" s="743"/>
      <c r="G8" s="742" t="s">
        <v>320</v>
      </c>
      <c r="H8" s="743"/>
      <c r="I8" s="742" t="s">
        <v>527</v>
      </c>
      <c r="J8" s="743"/>
      <c r="K8" s="742" t="s">
        <v>343</v>
      </c>
      <c r="L8" s="744"/>
      <c r="M8" s="3"/>
      <c r="N8" s="4"/>
      <c r="P8" s="210" t="s">
        <v>226</v>
      </c>
      <c r="Q8" s="210" t="s">
        <v>226</v>
      </c>
    </row>
    <row r="9" spans="1:22" ht="19.5" thickBot="1">
      <c r="A9" s="79"/>
      <c r="B9" s="1540"/>
      <c r="C9" s="745" t="s">
        <v>306</v>
      </c>
      <c r="D9" s="746" t="s">
        <v>224</v>
      </c>
      <c r="E9" s="745" t="s">
        <v>306</v>
      </c>
      <c r="F9" s="746" t="s">
        <v>224</v>
      </c>
      <c r="G9" s="745" t="s">
        <v>306</v>
      </c>
      <c r="H9" s="746" t="s">
        <v>224</v>
      </c>
      <c r="I9" s="745" t="s">
        <v>306</v>
      </c>
      <c r="J9" s="746" t="s">
        <v>224</v>
      </c>
      <c r="K9" s="745" t="s">
        <v>306</v>
      </c>
      <c r="L9" s="747" t="s">
        <v>224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301</v>
      </c>
      <c r="C10" s="740">
        <v>171.42601953860202</v>
      </c>
      <c r="D10" s="741">
        <v>120</v>
      </c>
      <c r="E10" s="740">
        <v>240.25263306082809</v>
      </c>
      <c r="F10" s="741">
        <v>101.89979320386885</v>
      </c>
      <c r="G10" s="740">
        <v>275</v>
      </c>
      <c r="H10" s="741" t="s">
        <v>321</v>
      </c>
      <c r="I10" s="388">
        <v>0.40149455553757152</v>
      </c>
      <c r="J10" s="389">
        <v>-0.1508350566344262</v>
      </c>
      <c r="K10" s="388">
        <v>-0.12635406159698881</v>
      </c>
      <c r="L10" s="390" t="s">
        <v>35</v>
      </c>
      <c r="M10" s="3"/>
      <c r="N10" s="4"/>
      <c r="P10" s="213">
        <v>1.4285501628216835</v>
      </c>
      <c r="Q10" s="213">
        <v>2.3577342554578058</v>
      </c>
    </row>
    <row r="11" spans="1:22" ht="43.15" customHeight="1">
      <c r="A11" s="76"/>
      <c r="B11" s="479" t="s">
        <v>313</v>
      </c>
      <c r="C11" s="432">
        <v>491.49495484460556</v>
      </c>
      <c r="D11" s="429">
        <v>245.74747742230278</v>
      </c>
      <c r="E11" s="428">
        <v>346.84696021021841</v>
      </c>
      <c r="F11" s="429">
        <v>250</v>
      </c>
      <c r="G11" s="428">
        <v>400</v>
      </c>
      <c r="H11" s="429" t="s">
        <v>321</v>
      </c>
      <c r="I11" s="388">
        <v>-0.29430209447443878</v>
      </c>
      <c r="J11" s="389">
        <v>1.7304440404853016E-2</v>
      </c>
      <c r="K11" s="388">
        <v>-0.13288259947445402</v>
      </c>
      <c r="L11" s="390" t="s">
        <v>35</v>
      </c>
      <c r="M11" s="3"/>
      <c r="N11" s="4"/>
      <c r="P11" s="213">
        <v>2</v>
      </c>
      <c r="Q11" s="213">
        <v>1.3873878408408737</v>
      </c>
    </row>
    <row r="12" spans="1:22" ht="43.15" customHeight="1">
      <c r="A12" s="76"/>
      <c r="B12" s="480" t="s">
        <v>314</v>
      </c>
      <c r="C12" s="430">
        <v>166.51028982185767</v>
      </c>
      <c r="D12" s="431">
        <v>73.264433422156699</v>
      </c>
      <c r="E12" s="430">
        <v>156.97590076721588</v>
      </c>
      <c r="F12" s="431">
        <v>71</v>
      </c>
      <c r="G12" s="430" t="s">
        <v>321</v>
      </c>
      <c r="H12" s="431" t="s">
        <v>321</v>
      </c>
      <c r="I12" s="388">
        <v>-5.7260059212209891E-2</v>
      </c>
      <c r="J12" s="389">
        <v>-3.0907676704586162E-2</v>
      </c>
      <c r="K12" s="388" t="s">
        <v>35</v>
      </c>
      <c r="L12" s="390" t="s">
        <v>35</v>
      </c>
      <c r="M12" s="3"/>
      <c r="N12" s="4"/>
      <c r="P12" s="213">
        <v>2.2727301917754472</v>
      </c>
      <c r="Q12" s="213">
        <v>2.2109281798199421</v>
      </c>
    </row>
    <row r="13" spans="1:22" ht="43.15" customHeight="1">
      <c r="A13" s="76"/>
      <c r="B13" s="481" t="s">
        <v>315</v>
      </c>
      <c r="C13" s="430">
        <v>322.61869949957492</v>
      </c>
      <c r="D13" s="431">
        <v>125</v>
      </c>
      <c r="E13" s="430">
        <v>347.09056993326288</v>
      </c>
      <c r="F13" s="431">
        <v>124</v>
      </c>
      <c r="G13" s="430">
        <v>400</v>
      </c>
      <c r="H13" s="431" t="s">
        <v>321</v>
      </c>
      <c r="I13" s="388">
        <v>7.5853849983423594E-2</v>
      </c>
      <c r="J13" s="389">
        <v>-8.0000000000000071E-3</v>
      </c>
      <c r="K13" s="388">
        <v>-0.13227357516684279</v>
      </c>
      <c r="L13" s="390" t="s">
        <v>35</v>
      </c>
      <c r="M13" s="3"/>
      <c r="N13" s="4"/>
      <c r="P13" s="213">
        <v>2.5809495959965991</v>
      </c>
      <c r="Q13" s="213">
        <v>2.7991174994617976</v>
      </c>
    </row>
    <row r="14" spans="1:22" ht="43.15" customHeight="1">
      <c r="A14" s="76"/>
      <c r="B14" s="481" t="s">
        <v>433</v>
      </c>
      <c r="C14" s="430">
        <v>257.74848711870072</v>
      </c>
      <c r="D14" s="431">
        <v>258</v>
      </c>
      <c r="E14" s="430">
        <v>283.20237560562214</v>
      </c>
      <c r="F14" s="431">
        <v>234</v>
      </c>
      <c r="G14" s="430">
        <v>320</v>
      </c>
      <c r="H14" s="431" t="s">
        <v>322</v>
      </c>
      <c r="I14" s="388">
        <v>9.8754754184839033E-2</v>
      </c>
      <c r="J14" s="389">
        <v>-9.3023255813953543E-2</v>
      </c>
      <c r="K14" s="388">
        <v>-0.11499257623243087</v>
      </c>
      <c r="L14" s="390" t="s">
        <v>35</v>
      </c>
      <c r="M14" s="3"/>
      <c r="N14" s="4"/>
      <c r="P14" s="213">
        <v>0.999025143870933</v>
      </c>
      <c r="Q14" s="213">
        <v>1.2102665624171887</v>
      </c>
    </row>
    <row r="15" spans="1:22" ht="43.15" customHeight="1">
      <c r="A15" s="76"/>
      <c r="B15" s="481" t="s">
        <v>309</v>
      </c>
      <c r="C15" s="482">
        <v>527.09014226209513</v>
      </c>
      <c r="D15" s="429" t="s">
        <v>379</v>
      </c>
      <c r="E15" s="430">
        <v>757.95197714388871</v>
      </c>
      <c r="F15" s="429" t="s">
        <v>379</v>
      </c>
      <c r="G15" s="430" t="s">
        <v>321</v>
      </c>
      <c r="H15" s="431" t="s">
        <v>321</v>
      </c>
      <c r="I15" s="388">
        <v>0.4379930800659857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351</v>
      </c>
      <c r="C17" s="430">
        <v>88.180937963189507</v>
      </c>
      <c r="D17" s="431">
        <v>24</v>
      </c>
      <c r="E17" s="430">
        <v>81.375307859593889</v>
      </c>
      <c r="F17" s="431">
        <v>22</v>
      </c>
      <c r="G17" s="430">
        <v>96</v>
      </c>
      <c r="H17" s="431" t="s">
        <v>321</v>
      </c>
      <c r="I17" s="388">
        <v>-7.7178018977713481E-2</v>
      </c>
      <c r="J17" s="389">
        <v>-8.333333333333337E-2</v>
      </c>
      <c r="K17" s="388">
        <v>-0.15234054312923029</v>
      </c>
      <c r="L17" s="390" t="s">
        <v>35</v>
      </c>
      <c r="M17" s="3"/>
      <c r="N17" s="4"/>
      <c r="P17" s="213">
        <v>3.6742057484662296</v>
      </c>
      <c r="Q17" s="213">
        <v>3.6988776299815402</v>
      </c>
    </row>
    <row r="18" spans="1:17" ht="43.15" customHeight="1">
      <c r="A18" s="76"/>
      <c r="B18" s="481" t="s">
        <v>316</v>
      </c>
      <c r="C18" s="430">
        <v>27.665279496165613</v>
      </c>
      <c r="D18" s="431">
        <v>13</v>
      </c>
      <c r="E18" s="430">
        <v>26.00686538412161</v>
      </c>
      <c r="F18" s="431">
        <v>14</v>
      </c>
      <c r="G18" s="430" t="s">
        <v>321</v>
      </c>
      <c r="H18" s="431" t="s">
        <v>321</v>
      </c>
      <c r="I18" s="388">
        <v>-5.9945684346831118E-2</v>
      </c>
      <c r="J18" s="389">
        <v>7.6923076923076872E-2</v>
      </c>
      <c r="K18" s="388" t="s">
        <v>35</v>
      </c>
      <c r="L18" s="390" t="s">
        <v>35</v>
      </c>
      <c r="M18" s="3"/>
      <c r="N18" s="4"/>
      <c r="P18" s="213">
        <v>2.1280984227819704</v>
      </c>
      <c r="Q18" s="213">
        <v>1.8576332417229722</v>
      </c>
    </row>
    <row r="19" spans="1:17" ht="43.15" customHeight="1">
      <c r="A19" s="76"/>
      <c r="B19" s="481" t="s">
        <v>317</v>
      </c>
      <c r="C19" s="430">
        <v>93.68350104610974</v>
      </c>
      <c r="D19" s="431">
        <v>103.4483643298306</v>
      </c>
      <c r="E19" s="430">
        <v>83.292388730421195</v>
      </c>
      <c r="F19" s="431">
        <v>87.385943351651733</v>
      </c>
      <c r="G19" s="430">
        <v>100</v>
      </c>
      <c r="H19" s="431" t="s">
        <v>321</v>
      </c>
      <c r="I19" s="388">
        <v>-0.11091720740212496</v>
      </c>
      <c r="J19" s="389">
        <v>-0.15526993667068612</v>
      </c>
      <c r="K19" s="388">
        <v>-0.16707611269578804</v>
      </c>
      <c r="L19" s="390" t="s">
        <v>35</v>
      </c>
      <c r="M19" s="3"/>
      <c r="N19" s="4"/>
      <c r="P19" s="213">
        <v>0.90560640231500467</v>
      </c>
      <c r="Q19" s="213">
        <v>0.95315545653884437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231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232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233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294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241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234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310</v>
      </c>
      <c r="C29" s="31"/>
      <c r="D29" s="74" t="s">
        <v>323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325</v>
      </c>
      <c r="C30" s="31"/>
      <c r="D30" s="74" t="s">
        <v>324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319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311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201" priority="3" operator="lessThanOrEqual">
      <formula>0</formula>
    </cfRule>
  </conditionalFormatting>
  <conditionalFormatting sqref="I15:L16 I18:L21">
    <cfRule type="cellIs" dxfId="200" priority="2" operator="lessThanOrEqual">
      <formula>0</formula>
    </cfRule>
  </conditionalFormatting>
  <conditionalFormatting sqref="I17:L17">
    <cfRule type="cellIs" dxfId="199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545" t="s">
        <v>529</v>
      </c>
      <c r="C1" s="1546"/>
      <c r="D1" s="1546"/>
      <c r="E1" s="1546"/>
      <c r="F1" s="1546"/>
      <c r="G1" s="1546"/>
      <c r="H1" s="1546"/>
      <c r="I1" s="1546"/>
      <c r="J1" s="1546"/>
    </row>
    <row r="2" spans="1:16" s="367" customFormat="1" ht="30" customHeight="1">
      <c r="B2" s="1547">
        <v>45170</v>
      </c>
      <c r="C2" s="1547"/>
      <c r="D2" s="1547"/>
      <c r="E2" s="1547"/>
      <c r="F2" s="1547"/>
      <c r="G2" s="1547"/>
      <c r="H2" s="1547"/>
      <c r="I2" s="1547"/>
      <c r="J2" s="1547"/>
    </row>
    <row r="3" spans="1:16" ht="21" customHeight="1"/>
    <row r="4" spans="1:16" ht="13.5">
      <c r="A4" s="1548" t="s">
        <v>0</v>
      </c>
      <c r="B4" s="1543" t="s">
        <v>19</v>
      </c>
      <c r="C4" s="1543"/>
      <c r="D4" s="1543"/>
      <c r="E4" s="1543" t="s">
        <v>238</v>
      </c>
      <c r="F4" s="1543"/>
      <c r="G4" s="1543"/>
      <c r="H4" s="1543" t="s">
        <v>237</v>
      </c>
      <c r="I4" s="1543"/>
      <c r="J4" s="1543"/>
      <c r="K4" s="1543" t="s">
        <v>239</v>
      </c>
      <c r="L4" s="1543"/>
      <c r="M4" s="1544"/>
    </row>
    <row r="5" spans="1:16" ht="13.5">
      <c r="A5" s="1548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177</v>
      </c>
      <c r="C6" s="577">
        <v>187</v>
      </c>
      <c r="D6" s="578">
        <v>5.6497175141242861E-2</v>
      </c>
      <c r="E6" s="576">
        <v>18133.858757062146</v>
      </c>
      <c r="F6" s="577">
        <v>17084.139013452914</v>
      </c>
      <c r="G6" s="578">
        <v>-5.7887279131940028E-2</v>
      </c>
      <c r="H6" s="576">
        <v>9656.6420564971741</v>
      </c>
      <c r="I6" s="577">
        <v>6962.5194260089702</v>
      </c>
      <c r="J6" s="578">
        <v>-0.27899166342978887</v>
      </c>
      <c r="K6" s="579">
        <v>139.17175141242984</v>
      </c>
      <c r="L6" s="580">
        <v>111.6502989536653</v>
      </c>
      <c r="M6" s="581">
        <v>-0.19775171455021667</v>
      </c>
      <c r="P6" s="209"/>
    </row>
    <row r="7" spans="1:16" ht="29.45" customHeight="1">
      <c r="A7" s="559" t="s">
        <v>130</v>
      </c>
      <c r="B7" s="576">
        <v>225</v>
      </c>
      <c r="C7" s="577">
        <v>251</v>
      </c>
      <c r="D7" s="567">
        <v>0.11555555555555563</v>
      </c>
      <c r="E7" s="569">
        <v>55988.84</v>
      </c>
      <c r="F7" s="561">
        <v>54538.614379084967</v>
      </c>
      <c r="G7" s="567">
        <v>-2.5902047995904676E-2</v>
      </c>
      <c r="H7" s="569">
        <v>5274.3575866666661</v>
      </c>
      <c r="I7" s="561">
        <v>5093.2768697478987</v>
      </c>
      <c r="J7" s="567">
        <v>-3.4332279134151045E-2</v>
      </c>
      <c r="K7" s="571">
        <v>41.182518518514307</v>
      </c>
      <c r="L7" s="562">
        <v>46.109204793028766</v>
      </c>
      <c r="M7" s="572">
        <v>0.11963052410938846</v>
      </c>
      <c r="P7" s="209"/>
    </row>
    <row r="8" spans="1:16" ht="29.45" customHeight="1">
      <c r="A8" s="559" t="s">
        <v>58</v>
      </c>
      <c r="B8" s="576">
        <v>225</v>
      </c>
      <c r="C8" s="577">
        <v>265</v>
      </c>
      <c r="D8" s="567">
        <v>0.17777777777777781</v>
      </c>
      <c r="E8" s="569">
        <v>15715.391111111112</v>
      </c>
      <c r="F8" s="561">
        <v>18246.400000000001</v>
      </c>
      <c r="G8" s="567">
        <v>0.16105287300800386</v>
      </c>
      <c r="H8" s="569">
        <v>16684.548279999999</v>
      </c>
      <c r="I8" s="561">
        <v>16742.455407142854</v>
      </c>
      <c r="J8" s="567">
        <v>3.4707039214403324E-3</v>
      </c>
      <c r="K8" s="571">
        <v>91.251407407405793</v>
      </c>
      <c r="L8" s="562">
        <v>88.747202380944927</v>
      </c>
      <c r="M8" s="572">
        <v>-2.7442919485947903E-2</v>
      </c>
      <c r="P8" s="209"/>
    </row>
    <row r="9" spans="1:16" ht="29.45" customHeight="1">
      <c r="A9" s="559" t="s">
        <v>59</v>
      </c>
      <c r="B9" s="576">
        <v>166</v>
      </c>
      <c r="C9" s="577">
        <v>184</v>
      </c>
      <c r="D9" s="567">
        <v>0.10843373493975905</v>
      </c>
      <c r="E9" s="569">
        <v>26541.090361445782</v>
      </c>
      <c r="F9" s="561">
        <v>28174.310502283104</v>
      </c>
      <c r="G9" s="567">
        <v>6.1535532964002826E-2</v>
      </c>
      <c r="H9" s="569">
        <v>33061.183102409639</v>
      </c>
      <c r="I9" s="561">
        <v>36365.869652968031</v>
      </c>
      <c r="J9" s="567">
        <v>9.9956693634400962E-2</v>
      </c>
      <c r="K9" s="571">
        <v>149.43393574297184</v>
      </c>
      <c r="L9" s="562">
        <v>177.79307458142443</v>
      </c>
      <c r="M9" s="572">
        <v>0.18977709914052365</v>
      </c>
      <c r="P9" s="209"/>
    </row>
    <row r="10" spans="1:16" ht="29.45" customHeight="1">
      <c r="A10" s="1182" t="s">
        <v>438</v>
      </c>
      <c r="B10" s="576">
        <v>132</v>
      </c>
      <c r="C10" s="577">
        <v>120</v>
      </c>
      <c r="D10" s="567">
        <v>-9.0909090909090939E-2</v>
      </c>
      <c r="E10" s="569">
        <v>11416.242424242424</v>
      </c>
      <c r="F10" s="561">
        <v>12037.192052980132</v>
      </c>
      <c r="G10" s="567">
        <v>5.4391769696403802E-2</v>
      </c>
      <c r="H10" s="569">
        <v>5413.9651287878769</v>
      </c>
      <c r="I10" s="561">
        <v>6064.2538410595989</v>
      </c>
      <c r="J10" s="567">
        <v>0.12011320664293113</v>
      </c>
      <c r="K10" s="571">
        <v>32.09457070707338</v>
      </c>
      <c r="L10" s="562">
        <v>30.140507726262427</v>
      </c>
      <c r="M10" s="572">
        <v>-6.0884533980705147E-2</v>
      </c>
      <c r="P10" s="209"/>
    </row>
    <row r="11" spans="1:16" ht="29.45" customHeight="1">
      <c r="A11" s="590" t="s">
        <v>375</v>
      </c>
      <c r="B11" s="569">
        <v>84</v>
      </c>
      <c r="C11" s="561">
        <v>132</v>
      </c>
      <c r="D11" s="567">
        <v>0.5714285714285714</v>
      </c>
      <c r="E11" s="569">
        <v>17755.654761904763</v>
      </c>
      <c r="F11" s="561">
        <v>17395.238993710693</v>
      </c>
      <c r="G11" s="567">
        <v>-2.0298646995961622E-2</v>
      </c>
      <c r="H11" s="569">
        <v>8747.7176190476184</v>
      </c>
      <c r="I11" s="561">
        <v>5283.4417106918236</v>
      </c>
      <c r="J11" s="567">
        <v>-0.39602054606935944</v>
      </c>
      <c r="K11" s="571">
        <v>26.902976190477993</v>
      </c>
      <c r="L11" s="562">
        <v>26.717610062894032</v>
      </c>
      <c r="M11" s="572">
        <v>-6.8901717888584235E-3</v>
      </c>
      <c r="P11" s="209"/>
    </row>
    <row r="12" spans="1:16" ht="29.45" customHeight="1">
      <c r="A12" s="590" t="s">
        <v>374</v>
      </c>
      <c r="B12" s="569">
        <v>386</v>
      </c>
      <c r="C12" s="561">
        <v>463</v>
      </c>
      <c r="D12" s="567">
        <v>0.19948186528497414</v>
      </c>
      <c r="E12" s="569">
        <v>54262.89378238342</v>
      </c>
      <c r="F12" s="561">
        <v>54831.762250453721</v>
      </c>
      <c r="G12" s="567">
        <v>1.048356304681608E-2</v>
      </c>
      <c r="H12" s="569">
        <v>19520.823266839383</v>
      </c>
      <c r="I12" s="561">
        <v>15540.437215970951</v>
      </c>
      <c r="J12" s="567">
        <v>-0.20390462002850229</v>
      </c>
      <c r="K12" s="571">
        <v>21.8830310880845</v>
      </c>
      <c r="L12" s="562">
        <v>21.196793708405178</v>
      </c>
      <c r="M12" s="572">
        <v>-3.135933851745909E-2</v>
      </c>
      <c r="P12" s="209"/>
    </row>
    <row r="13" spans="1:16" ht="29.45" customHeight="1">
      <c r="A13" s="787" t="s">
        <v>421</v>
      </c>
      <c r="B13" s="575">
        <v>205</v>
      </c>
      <c r="C13" s="563">
        <v>199</v>
      </c>
      <c r="D13" s="568">
        <v>-2.9268292682926855E-2</v>
      </c>
      <c r="E13" s="566">
        <v>29394.784615384615</v>
      </c>
      <c r="F13" s="564">
        <v>29502.176954732509</v>
      </c>
      <c r="G13" s="567">
        <v>3.6534487581068031E-3</v>
      </c>
      <c r="H13" s="570">
        <v>15220.734575066581</v>
      </c>
      <c r="I13" s="564">
        <v>16499.820309263032</v>
      </c>
      <c r="J13" s="568">
        <v>8.4035742682994297E-2</v>
      </c>
      <c r="K13" s="573">
        <v>81.413205128208773</v>
      </c>
      <c r="L13" s="565">
        <v>92.251444444436345</v>
      </c>
      <c r="M13" s="574">
        <v>0.13312630671105019</v>
      </c>
      <c r="P13" s="209"/>
    </row>
    <row r="14" spans="1:16" ht="29.45" customHeight="1" thickBot="1">
      <c r="A14" s="560" t="s">
        <v>3</v>
      </c>
      <c r="B14" s="582">
        <v>1600</v>
      </c>
      <c r="C14" s="583">
        <v>1801</v>
      </c>
      <c r="D14" s="587">
        <v>0.1256250000000001</v>
      </c>
      <c r="E14" s="586">
        <v>33584.1175</v>
      </c>
      <c r="F14" s="583">
        <v>34588.430581613509</v>
      </c>
      <c r="G14" s="588">
        <v>2.9904405902984044E-2</v>
      </c>
      <c r="H14" s="586">
        <v>16037.444349286659</v>
      </c>
      <c r="I14" s="583">
        <v>14829.886343589262</v>
      </c>
      <c r="J14" s="587">
        <v>-7.5296161869525591E-2</v>
      </c>
      <c r="K14" s="589">
        <v>70.486510416666675</v>
      </c>
      <c r="L14" s="584">
        <v>67.05367417135426</v>
      </c>
      <c r="M14" s="585">
        <v>-4.8702031424451286E-2</v>
      </c>
    </row>
    <row r="15" spans="1:16">
      <c r="O15" s="209"/>
    </row>
    <row r="16" spans="1:16" ht="20.25" customHeight="1">
      <c r="A16" t="s">
        <v>211</v>
      </c>
    </row>
    <row r="17" spans="1:4" ht="13.5" customHeight="1">
      <c r="A17" t="s">
        <v>220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98" priority="16" operator="lessThan">
      <formula>0</formula>
    </cfRule>
  </conditionalFormatting>
  <conditionalFormatting sqref="G6:G7 G14">
    <cfRule type="cellIs" dxfId="197" priority="15" operator="lessThanOrEqual">
      <formula>0</formula>
    </cfRule>
  </conditionalFormatting>
  <conditionalFormatting sqref="J6:J7 J14">
    <cfRule type="cellIs" dxfId="196" priority="14" operator="lessThanOrEqual">
      <formula>0</formula>
    </cfRule>
  </conditionalFormatting>
  <conditionalFormatting sqref="M6:M7 M14">
    <cfRule type="cellIs" dxfId="195" priority="13" operator="lessThanOrEqual">
      <formula>0</formula>
    </cfRule>
  </conditionalFormatting>
  <conditionalFormatting sqref="D8:D9">
    <cfRule type="cellIs" dxfId="194" priority="12" operator="lessThan">
      <formula>0</formula>
    </cfRule>
  </conditionalFormatting>
  <conditionalFormatting sqref="G8:G9">
    <cfRule type="cellIs" dxfId="193" priority="11" operator="lessThanOrEqual">
      <formula>0</formula>
    </cfRule>
  </conditionalFormatting>
  <conditionalFormatting sqref="J8:J9">
    <cfRule type="cellIs" dxfId="192" priority="10" operator="lessThanOrEqual">
      <formula>0</formula>
    </cfRule>
  </conditionalFormatting>
  <conditionalFormatting sqref="M8:M9">
    <cfRule type="cellIs" dxfId="191" priority="9" operator="lessThanOrEqual">
      <formula>0</formula>
    </cfRule>
  </conditionalFormatting>
  <conditionalFormatting sqref="D10:D11">
    <cfRule type="cellIs" dxfId="190" priority="8" operator="lessThan">
      <formula>0</formula>
    </cfRule>
  </conditionalFormatting>
  <conditionalFormatting sqref="G10:G11">
    <cfRule type="cellIs" dxfId="189" priority="7" operator="lessThanOrEqual">
      <formula>0</formula>
    </cfRule>
  </conditionalFormatting>
  <conditionalFormatting sqref="J10:J11">
    <cfRule type="cellIs" dxfId="188" priority="6" operator="lessThanOrEqual">
      <formula>0</formula>
    </cfRule>
  </conditionalFormatting>
  <conditionalFormatting sqref="M10:M11">
    <cfRule type="cellIs" dxfId="187" priority="5" operator="lessThanOrEqual">
      <formula>0</formula>
    </cfRule>
  </conditionalFormatting>
  <conditionalFormatting sqref="D12:D13">
    <cfRule type="cellIs" dxfId="186" priority="4" operator="lessThan">
      <formula>0</formula>
    </cfRule>
  </conditionalFormatting>
  <conditionalFormatting sqref="G12:G13">
    <cfRule type="cellIs" dxfId="185" priority="3" operator="lessThanOrEqual">
      <formula>0</formula>
    </cfRule>
  </conditionalFormatting>
  <conditionalFormatting sqref="J12:J13">
    <cfRule type="cellIs" dxfId="184" priority="2" operator="lessThanOrEqual">
      <formula>0</formula>
    </cfRule>
  </conditionalFormatting>
  <conditionalFormatting sqref="M12:M13">
    <cfRule type="cellIs" dxfId="183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30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39.42578125" style="860" customWidth="1"/>
    <col min="4" max="12" width="15.140625" style="860" customWidth="1"/>
    <col min="13" max="13" width="22.140625" style="860" customWidth="1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1549" t="s">
        <v>206</v>
      </c>
      <c r="D2" s="1549"/>
      <c r="E2" s="1549"/>
      <c r="F2" s="1549"/>
      <c r="G2" s="1549"/>
      <c r="H2" s="1549"/>
      <c r="I2" s="1549"/>
      <c r="J2" s="1549"/>
      <c r="K2" s="1549"/>
      <c r="L2" s="1549"/>
      <c r="M2" s="1549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1549" t="s">
        <v>205</v>
      </c>
      <c r="D3" s="1549"/>
      <c r="E3" s="1549"/>
      <c r="F3" s="1549"/>
      <c r="G3" s="1549"/>
      <c r="H3" s="1549"/>
      <c r="I3" s="1549"/>
      <c r="J3" s="1549"/>
      <c r="K3" s="1549"/>
      <c r="L3" s="1549"/>
      <c r="M3" s="1549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1549" t="s">
        <v>660</v>
      </c>
      <c r="D4" s="1549"/>
      <c r="E4" s="1549"/>
      <c r="F4" s="1549"/>
      <c r="G4" s="1549"/>
      <c r="H4" s="1549"/>
      <c r="I4" s="1549"/>
      <c r="J4" s="1549"/>
      <c r="K4" s="1549"/>
      <c r="L4" s="1549"/>
      <c r="M4" s="1549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68"/>
      <c r="D6" s="1268"/>
      <c r="E6" s="1268"/>
      <c r="F6" s="1268"/>
      <c r="G6" s="1268"/>
      <c r="H6" s="858"/>
      <c r="I6" s="858"/>
    </row>
    <row r="7" spans="1:24" ht="6" customHeight="1">
      <c r="A7" s="858"/>
      <c r="B7" s="858"/>
      <c r="C7" s="1484"/>
      <c r="D7" s="1485"/>
      <c r="E7" s="1485"/>
      <c r="F7" s="1486"/>
      <c r="G7" s="1486"/>
      <c r="H7" s="858"/>
      <c r="I7" s="858"/>
      <c r="J7" s="859"/>
      <c r="K7" s="859"/>
      <c r="L7" s="859"/>
      <c r="M7" s="859"/>
      <c r="N7" s="859"/>
    </row>
    <row r="8" spans="1:24" ht="27.2" customHeight="1">
      <c r="A8" s="858"/>
      <c r="B8" s="859"/>
      <c r="C8" s="1475" t="s">
        <v>599</v>
      </c>
      <c r="D8" s="1476">
        <v>44936</v>
      </c>
      <c r="E8" s="1476">
        <v>44969</v>
      </c>
      <c r="F8" s="1476">
        <v>44994.5</v>
      </c>
      <c r="G8" s="1476">
        <v>45027</v>
      </c>
      <c r="H8" s="1476">
        <v>45057</v>
      </c>
      <c r="I8" s="1476">
        <v>45086</v>
      </c>
      <c r="J8" s="1476">
        <v>45115</v>
      </c>
      <c r="K8" s="1476">
        <v>45146</v>
      </c>
      <c r="L8" s="1476">
        <v>45178</v>
      </c>
      <c r="M8" s="1477" t="s">
        <v>600</v>
      </c>
    </row>
    <row r="9" spans="1:24" ht="20.100000000000001" customHeight="1">
      <c r="A9" s="858"/>
      <c r="B9" s="859"/>
      <c r="C9" s="1478" t="s">
        <v>57</v>
      </c>
      <c r="D9" s="1479">
        <v>487954.58999999991</v>
      </c>
      <c r="E9" s="1479">
        <v>478956.29</v>
      </c>
      <c r="F9" s="1479">
        <v>532990.98999999987</v>
      </c>
      <c r="G9" s="1479">
        <v>553480.06000000006</v>
      </c>
      <c r="H9" s="1479">
        <v>539587.48</v>
      </c>
      <c r="I9" s="1479">
        <v>584785.35700000031</v>
      </c>
      <c r="J9" s="1479">
        <v>592224.02600000007</v>
      </c>
      <c r="K9" s="1479">
        <v>596364.37000000023</v>
      </c>
      <c r="L9" s="1479">
        <v>609972.37000000011</v>
      </c>
      <c r="M9" s="1479">
        <v>4976315.5330000008</v>
      </c>
    </row>
    <row r="10" spans="1:24" ht="20.100000000000001" customHeight="1">
      <c r="A10" s="858"/>
      <c r="B10" s="859"/>
      <c r="C10" s="1480" t="s">
        <v>511</v>
      </c>
      <c r="D10" s="1481">
        <v>487954.58999999991</v>
      </c>
      <c r="E10" s="1481">
        <v>478956.29</v>
      </c>
      <c r="F10" s="1481">
        <v>532990.98999999987</v>
      </c>
      <c r="G10" s="1481">
        <v>553480.06000000006</v>
      </c>
      <c r="H10" s="1481">
        <v>539587.48</v>
      </c>
      <c r="I10" s="1481">
        <v>584785.35700000031</v>
      </c>
      <c r="J10" s="1481">
        <v>592224.02600000007</v>
      </c>
      <c r="K10" s="1481">
        <v>596364.37000000023</v>
      </c>
      <c r="L10" s="1481">
        <v>609972.37000000011</v>
      </c>
      <c r="M10" s="1481">
        <v>4976315.5330000008</v>
      </c>
    </row>
    <row r="11" spans="1:24" ht="16.5" customHeight="1">
      <c r="A11" s="858"/>
      <c r="B11" s="859"/>
      <c r="C11" s="1478" t="s">
        <v>56</v>
      </c>
      <c r="D11" s="1479">
        <v>131156.62600000002</v>
      </c>
      <c r="E11" s="1479">
        <v>163864.016</v>
      </c>
      <c r="F11" s="1479">
        <v>120711.45400000003</v>
      </c>
      <c r="G11" s="1479">
        <v>147224.74300000002</v>
      </c>
      <c r="H11" s="1479">
        <v>173432.13500000001</v>
      </c>
      <c r="I11" s="1479">
        <v>103888.28599999999</v>
      </c>
      <c r="J11" s="1479">
        <v>127344.47200000001</v>
      </c>
      <c r="K11" s="1479">
        <v>169133.89399999997</v>
      </c>
      <c r="L11" s="1479">
        <v>143556.83900000001</v>
      </c>
      <c r="M11" s="1479">
        <v>1280312.4649999999</v>
      </c>
    </row>
    <row r="12" spans="1:24" ht="16.5" customHeight="1">
      <c r="A12" s="858"/>
      <c r="B12" s="859"/>
      <c r="C12" s="1480" t="s">
        <v>601</v>
      </c>
      <c r="D12" s="1481">
        <v>41130.584999999999</v>
      </c>
      <c r="E12" s="1481">
        <v>72284.707000000009</v>
      </c>
      <c r="F12" s="1481">
        <v>36979.660000000003</v>
      </c>
      <c r="G12" s="1481">
        <v>75261.491000000009</v>
      </c>
      <c r="H12" s="1481">
        <v>25069.897999999997</v>
      </c>
      <c r="I12" s="1481">
        <v>16022.98</v>
      </c>
      <c r="J12" s="1481">
        <v>30926.34</v>
      </c>
      <c r="K12" s="1481">
        <v>37758.339</v>
      </c>
      <c r="L12" s="1481">
        <v>68710.421000000002</v>
      </c>
      <c r="M12" s="1481">
        <v>404144.42099999997</v>
      </c>
    </row>
    <row r="13" spans="1:24" ht="16.5" customHeight="1">
      <c r="A13" s="858"/>
      <c r="B13" s="859"/>
      <c r="C13" s="1480" t="s">
        <v>80</v>
      </c>
      <c r="D13" s="1481">
        <v>42343.432999999997</v>
      </c>
      <c r="E13" s="1481">
        <v>25434.705000000002</v>
      </c>
      <c r="F13" s="1481">
        <v>44800.132999999994</v>
      </c>
      <c r="G13" s="1481">
        <v>30230.347999999998</v>
      </c>
      <c r="H13" s="1481">
        <v>58138.567000000003</v>
      </c>
      <c r="I13" s="1481">
        <v>46465.348999999995</v>
      </c>
      <c r="J13" s="1481">
        <v>31409.145000000004</v>
      </c>
      <c r="K13" s="1481">
        <v>42012.972000000002</v>
      </c>
      <c r="L13" s="1481">
        <v>49182.381000000001</v>
      </c>
      <c r="M13" s="1481">
        <v>370017.033</v>
      </c>
    </row>
    <row r="14" spans="1:24" ht="16.5" customHeight="1">
      <c r="A14" s="858"/>
      <c r="B14" s="859"/>
      <c r="C14" s="1480" t="s">
        <v>136</v>
      </c>
      <c r="D14" s="1481">
        <v>17737.921000000002</v>
      </c>
      <c r="E14" s="1481">
        <v>24180.029000000002</v>
      </c>
      <c r="F14" s="1481">
        <v>14257.279000000002</v>
      </c>
      <c r="G14" s="1481">
        <v>11416.5</v>
      </c>
      <c r="H14" s="1481">
        <v>18676.760000000002</v>
      </c>
      <c r="I14" s="1481">
        <v>10070.76</v>
      </c>
      <c r="J14" s="1481">
        <v>20163.323999999997</v>
      </c>
      <c r="K14" s="1481">
        <v>12631.937</v>
      </c>
      <c r="L14" s="1481">
        <v>11583.399000000001</v>
      </c>
      <c r="M14" s="1481">
        <v>140717.90899999999</v>
      </c>
    </row>
    <row r="15" spans="1:24" ht="16.5" customHeight="1">
      <c r="A15" s="858"/>
      <c r="B15" s="859"/>
      <c r="C15" s="1480" t="s">
        <v>244</v>
      </c>
      <c r="D15" s="1481">
        <v>5092.41</v>
      </c>
      <c r="E15" s="1481"/>
      <c r="F15" s="1481">
        <v>8781.52</v>
      </c>
      <c r="G15" s="1481"/>
      <c r="H15" s="1481">
        <v>54001.71</v>
      </c>
      <c r="I15" s="1481"/>
      <c r="J15" s="1481"/>
      <c r="K15" s="1481">
        <v>28922.350000000002</v>
      </c>
      <c r="L15" s="1481"/>
      <c r="M15" s="1481">
        <v>96797.99</v>
      </c>
    </row>
    <row r="16" spans="1:24" ht="16.5" customHeight="1">
      <c r="A16" s="858"/>
      <c r="B16" s="859"/>
      <c r="C16" s="1480" t="s">
        <v>137</v>
      </c>
      <c r="D16" s="1481">
        <v>1529.03</v>
      </c>
      <c r="E16" s="1481">
        <v>14388.1</v>
      </c>
      <c r="F16" s="1481">
        <v>1390.69</v>
      </c>
      <c r="G16" s="1481">
        <v>2635.7</v>
      </c>
      <c r="H16" s="1481">
        <v>398.36</v>
      </c>
      <c r="I16" s="1481">
        <v>6674.25</v>
      </c>
      <c r="J16" s="1481">
        <v>3005.04</v>
      </c>
      <c r="K16" s="1481">
        <v>10218.98</v>
      </c>
      <c r="L16" s="1481">
        <v>3216.6900000000005</v>
      </c>
      <c r="M16" s="1481">
        <v>43456.840000000004</v>
      </c>
    </row>
    <row r="17" spans="1:13" ht="16.5" customHeight="1">
      <c r="A17" s="858"/>
      <c r="B17" s="859"/>
      <c r="C17" s="1480" t="s">
        <v>602</v>
      </c>
      <c r="D17" s="1481">
        <v>22622.06</v>
      </c>
      <c r="E17" s="1481">
        <v>18570.78</v>
      </c>
      <c r="F17" s="1481"/>
      <c r="G17" s="1481"/>
      <c r="H17" s="1481"/>
      <c r="I17" s="1481"/>
      <c r="J17" s="1481"/>
      <c r="K17" s="1481"/>
      <c r="L17" s="1481"/>
      <c r="M17" s="1481">
        <v>41192.839999999997</v>
      </c>
    </row>
    <row r="18" spans="1:13" ht="16.5" customHeight="1">
      <c r="A18" s="858"/>
      <c r="B18" s="859"/>
      <c r="C18" s="1480" t="s">
        <v>133</v>
      </c>
      <c r="D18" s="1481"/>
      <c r="E18" s="1481"/>
      <c r="F18" s="1481"/>
      <c r="G18" s="1481"/>
      <c r="H18" s="1481"/>
      <c r="I18" s="1481"/>
      <c r="J18" s="1481">
        <v>32923.358</v>
      </c>
      <c r="K18" s="1481">
        <v>3284.5250000000001</v>
      </c>
      <c r="L18" s="1481"/>
      <c r="M18" s="1481">
        <v>36207.883000000002</v>
      </c>
    </row>
    <row r="19" spans="1:13" ht="16.5" customHeight="1">
      <c r="A19" s="858"/>
      <c r="B19" s="859"/>
      <c r="C19" s="1480" t="s">
        <v>608</v>
      </c>
      <c r="D19" s="1481"/>
      <c r="E19" s="1481"/>
      <c r="F19" s="1481">
        <v>2132.25</v>
      </c>
      <c r="G19" s="1481">
        <v>21203.11</v>
      </c>
      <c r="H19" s="1481"/>
      <c r="I19" s="1481"/>
      <c r="J19" s="1481"/>
      <c r="K19" s="1481">
        <v>9642.27</v>
      </c>
      <c r="L19" s="1481"/>
      <c r="M19" s="1481">
        <v>32977.630000000005</v>
      </c>
    </row>
    <row r="20" spans="1:13" ht="16.5" customHeight="1">
      <c r="A20" s="858"/>
      <c r="B20" s="859"/>
      <c r="C20" s="1480" t="s">
        <v>610</v>
      </c>
      <c r="D20" s="1481"/>
      <c r="E20" s="1481"/>
      <c r="F20" s="1481"/>
      <c r="G20" s="1481"/>
      <c r="H20" s="1481"/>
      <c r="I20" s="1481">
        <v>22060</v>
      </c>
      <c r="J20" s="1481"/>
      <c r="K20" s="1481"/>
      <c r="L20" s="1481"/>
      <c r="M20" s="1481">
        <v>22060</v>
      </c>
    </row>
    <row r="21" spans="1:13" ht="16.5" customHeight="1">
      <c r="A21" s="858"/>
      <c r="B21" s="859"/>
      <c r="C21" s="1480" t="s">
        <v>56</v>
      </c>
      <c r="D21" s="1481">
        <v>216.08700000000002</v>
      </c>
      <c r="E21" s="1481">
        <v>556.12900000000002</v>
      </c>
      <c r="F21" s="1481">
        <v>155.649</v>
      </c>
      <c r="G21" s="1481">
        <v>3375.3290000000002</v>
      </c>
      <c r="H21" s="1481">
        <v>4028.06</v>
      </c>
      <c r="I21" s="1481"/>
      <c r="J21" s="1481">
        <v>618.41499999999996</v>
      </c>
      <c r="K21" s="1481">
        <v>7880.8740000000007</v>
      </c>
      <c r="L21" s="1481">
        <v>261.75099999999998</v>
      </c>
      <c r="M21" s="1481">
        <v>17092.294000000002</v>
      </c>
    </row>
    <row r="22" spans="1:13" ht="16.5" customHeight="1">
      <c r="A22" s="858"/>
      <c r="B22" s="859"/>
      <c r="C22" s="1480" t="s">
        <v>606</v>
      </c>
      <c r="D22" s="1481"/>
      <c r="E22" s="1481"/>
      <c r="F22" s="1481"/>
      <c r="G22" s="1481"/>
      <c r="H22" s="1481"/>
      <c r="I22" s="1481"/>
      <c r="J22" s="1481"/>
      <c r="K22" s="1481">
        <v>14686.5</v>
      </c>
      <c r="L22" s="1481"/>
      <c r="M22" s="1481">
        <v>14686.5</v>
      </c>
    </row>
    <row r="23" spans="1:13" ht="16.5" customHeight="1">
      <c r="A23" s="858"/>
      <c r="B23" s="859"/>
      <c r="C23" s="1480" t="s">
        <v>605</v>
      </c>
      <c r="D23" s="1481"/>
      <c r="E23" s="1481"/>
      <c r="F23" s="1481"/>
      <c r="G23" s="1481"/>
      <c r="H23" s="1481">
        <v>13118.78</v>
      </c>
      <c r="I23" s="1481"/>
      <c r="J23" s="1481"/>
      <c r="K23" s="1481"/>
      <c r="L23" s="1481"/>
      <c r="M23" s="1481">
        <v>13118.78</v>
      </c>
    </row>
    <row r="24" spans="1:13" ht="16.5" customHeight="1">
      <c r="A24" s="858"/>
      <c r="B24" s="859"/>
      <c r="C24" s="1480" t="s">
        <v>562</v>
      </c>
      <c r="D24" s="1481"/>
      <c r="E24" s="1481"/>
      <c r="F24" s="1481">
        <v>10180.58</v>
      </c>
      <c r="G24" s="1481"/>
      <c r="H24" s="1481"/>
      <c r="I24" s="1481"/>
      <c r="J24" s="1481"/>
      <c r="K24" s="1481">
        <v>417.90000000000003</v>
      </c>
      <c r="L24" s="1481"/>
      <c r="M24" s="1481">
        <v>10598.48</v>
      </c>
    </row>
    <row r="25" spans="1:13" ht="16.5" customHeight="1">
      <c r="A25" s="858"/>
      <c r="B25" s="859"/>
      <c r="C25" s="1480" t="s">
        <v>612</v>
      </c>
      <c r="D25" s="1481"/>
      <c r="E25" s="1481"/>
      <c r="F25" s="1481"/>
      <c r="G25" s="1481"/>
      <c r="H25" s="1481"/>
      <c r="I25" s="1481"/>
      <c r="J25" s="1481"/>
      <c r="K25" s="1481"/>
      <c r="L25" s="1481">
        <v>9457.26</v>
      </c>
      <c r="M25" s="1481">
        <v>9457.26</v>
      </c>
    </row>
    <row r="26" spans="1:13" ht="16.5" customHeight="1">
      <c r="A26" s="858"/>
      <c r="B26" s="859"/>
      <c r="C26" s="1480" t="s">
        <v>607</v>
      </c>
      <c r="D26" s="1481"/>
      <c r="E26" s="1481">
        <v>8000</v>
      </c>
      <c r="F26" s="1481"/>
      <c r="G26" s="1481"/>
      <c r="H26" s="1481"/>
      <c r="I26" s="1481"/>
      <c r="J26" s="1481"/>
      <c r="K26" s="1481"/>
      <c r="L26" s="1481"/>
      <c r="M26" s="1481">
        <v>8000</v>
      </c>
    </row>
    <row r="27" spans="1:13" ht="16.5" customHeight="1">
      <c r="A27" s="858"/>
      <c r="B27" s="859"/>
      <c r="C27" s="1480" t="s">
        <v>564</v>
      </c>
      <c r="D27" s="1481"/>
      <c r="E27" s="1481"/>
      <c r="F27" s="1481"/>
      <c r="G27" s="1481"/>
      <c r="H27" s="1481"/>
      <c r="I27" s="1481"/>
      <c r="J27" s="1481">
        <v>7200</v>
      </c>
      <c r="K27" s="1481"/>
      <c r="L27" s="1481"/>
      <c r="M27" s="1481">
        <v>7200</v>
      </c>
    </row>
    <row r="28" spans="1:13" ht="16.5" customHeight="1">
      <c r="A28" s="858"/>
      <c r="B28" s="859"/>
      <c r="C28" s="1480" t="s">
        <v>604</v>
      </c>
      <c r="D28" s="1481">
        <v>485.1</v>
      </c>
      <c r="E28" s="1481">
        <v>449.56600000000003</v>
      </c>
      <c r="F28" s="1481">
        <v>2033.693</v>
      </c>
      <c r="G28" s="1481"/>
      <c r="H28" s="1481"/>
      <c r="I28" s="1481"/>
      <c r="J28" s="1481">
        <v>272.56</v>
      </c>
      <c r="K28" s="1481">
        <v>1641.2470000000003</v>
      </c>
      <c r="L28" s="1481">
        <v>1144.9369999999999</v>
      </c>
      <c r="M28" s="1481">
        <v>6027.1030000000001</v>
      </c>
    </row>
    <row r="29" spans="1:13" ht="16.5" customHeight="1">
      <c r="A29" s="858"/>
      <c r="B29" s="859"/>
      <c r="C29" s="1480" t="s">
        <v>543</v>
      </c>
      <c r="D29" s="1481"/>
      <c r="E29" s="1481"/>
      <c r="F29" s="1481"/>
      <c r="G29" s="1481">
        <v>2985.9749999999999</v>
      </c>
      <c r="H29" s="1481"/>
      <c r="I29" s="1481"/>
      <c r="J29" s="1481"/>
      <c r="K29" s="1481"/>
      <c r="L29" s="1481"/>
      <c r="M29" s="1481">
        <v>2985.9749999999999</v>
      </c>
    </row>
    <row r="30" spans="1:13" ht="16.5" customHeight="1">
      <c r="A30" s="858"/>
      <c r="B30" s="859"/>
      <c r="C30" s="1480" t="s">
        <v>611</v>
      </c>
      <c r="D30" s="1481"/>
      <c r="E30" s="1481"/>
      <c r="F30" s="1481"/>
      <c r="G30" s="1481"/>
      <c r="H30" s="1481"/>
      <c r="I30" s="1481">
        <v>2594.9470000000001</v>
      </c>
      <c r="J30" s="1481"/>
      <c r="K30" s="1481"/>
      <c r="L30" s="1481"/>
      <c r="M30" s="1481">
        <v>2594.9470000000001</v>
      </c>
    </row>
    <row r="31" spans="1:13" ht="16.5" customHeight="1">
      <c r="A31" s="858"/>
      <c r="B31" s="859"/>
      <c r="C31" s="1480" t="s">
        <v>603</v>
      </c>
      <c r="D31" s="1481"/>
      <c r="E31" s="1481"/>
      <c r="F31" s="1481"/>
      <c r="G31" s="1481"/>
      <c r="H31" s="1481"/>
      <c r="I31" s="1481"/>
      <c r="J31" s="1481">
        <v>826.29</v>
      </c>
      <c r="K31" s="1481"/>
      <c r="L31" s="1481"/>
      <c r="M31" s="1481">
        <v>826.29</v>
      </c>
    </row>
    <row r="32" spans="1:13" ht="16.5" customHeight="1">
      <c r="A32" s="858"/>
      <c r="B32" s="859"/>
      <c r="C32" s="1480" t="s">
        <v>609</v>
      </c>
      <c r="D32" s="1481"/>
      <c r="E32" s="1481"/>
      <c r="F32" s="1481"/>
      <c r="G32" s="1481">
        <v>116.29</v>
      </c>
      <c r="H32" s="1481"/>
      <c r="I32" s="1481"/>
      <c r="J32" s="1481"/>
      <c r="K32" s="1481"/>
      <c r="L32" s="1481"/>
      <c r="M32" s="1481">
        <v>116.29</v>
      </c>
    </row>
    <row r="33" spans="1:13" ht="16.5" customHeight="1">
      <c r="A33" s="858"/>
      <c r="B33" s="859"/>
      <c r="C33" s="1480" t="s">
        <v>563</v>
      </c>
      <c r="D33" s="1481"/>
      <c r="E33" s="1481"/>
      <c r="F33" s="1481"/>
      <c r="G33" s="1481"/>
      <c r="H33" s="1481"/>
      <c r="I33" s="1481"/>
      <c r="J33" s="1481"/>
      <c r="K33" s="1481">
        <v>36</v>
      </c>
      <c r="L33" s="1481"/>
      <c r="M33" s="1481">
        <v>36</v>
      </c>
    </row>
    <row r="34" spans="1:13" ht="16.5" customHeight="1">
      <c r="A34" s="858"/>
      <c r="B34" s="859"/>
      <c r="C34" s="1478" t="s">
        <v>421</v>
      </c>
      <c r="D34" s="1479">
        <v>454847.12699999998</v>
      </c>
      <c r="E34" s="1479">
        <v>476495.36499999999</v>
      </c>
      <c r="F34" s="1479">
        <v>570481.08200000005</v>
      </c>
      <c r="G34" s="1479">
        <v>501253.26899999997</v>
      </c>
      <c r="H34" s="1479">
        <v>465496.13799999998</v>
      </c>
      <c r="I34" s="1479">
        <v>507602.83600000001</v>
      </c>
      <c r="J34" s="1479">
        <v>474010.06793853542</v>
      </c>
      <c r="K34" s="1479">
        <v>540629.17245092057</v>
      </c>
      <c r="L34" s="1479">
        <v>612533.36</v>
      </c>
      <c r="M34" s="1479">
        <v>4603348.4173894562</v>
      </c>
    </row>
    <row r="35" spans="1:13" ht="16.5" customHeight="1">
      <c r="A35" s="858"/>
      <c r="B35" s="859"/>
      <c r="C35" s="1480" t="s">
        <v>613</v>
      </c>
      <c r="D35" s="1481">
        <v>117293.829</v>
      </c>
      <c r="E35" s="1481">
        <v>91213.89</v>
      </c>
      <c r="F35" s="1481">
        <v>156716.05499999999</v>
      </c>
      <c r="G35" s="1481">
        <v>152961.10100000002</v>
      </c>
      <c r="H35" s="1481">
        <v>98251.290000000008</v>
      </c>
      <c r="I35" s="1481">
        <v>110714.136</v>
      </c>
      <c r="J35" s="1481">
        <v>91934.008000000002</v>
      </c>
      <c r="K35" s="1481">
        <v>93696.843999999997</v>
      </c>
      <c r="L35" s="1481">
        <v>143614.58100000001</v>
      </c>
      <c r="M35" s="1481">
        <v>1056395.7340000002</v>
      </c>
    </row>
    <row r="36" spans="1:13" ht="16.5" customHeight="1">
      <c r="A36" s="858"/>
      <c r="B36" s="859"/>
      <c r="C36" s="1480" t="s">
        <v>428</v>
      </c>
      <c r="D36" s="1481">
        <v>113086.10200000001</v>
      </c>
      <c r="E36" s="1481">
        <v>55674.17</v>
      </c>
      <c r="F36" s="1481">
        <v>119000.215</v>
      </c>
      <c r="G36" s="1481">
        <v>72534.899000000005</v>
      </c>
      <c r="H36" s="1481">
        <v>74955.679999999993</v>
      </c>
      <c r="I36" s="1481">
        <v>105247</v>
      </c>
      <c r="J36" s="1481"/>
      <c r="K36" s="1481">
        <v>149792.448</v>
      </c>
      <c r="L36" s="1481">
        <v>74315.316999999995</v>
      </c>
      <c r="M36" s="1481">
        <v>764605.83099999989</v>
      </c>
    </row>
    <row r="37" spans="1:13" ht="16.5" customHeight="1">
      <c r="A37" s="858"/>
      <c r="B37" s="859"/>
      <c r="C37" s="1480" t="s">
        <v>434</v>
      </c>
      <c r="D37" s="1481">
        <v>72290.131999999998</v>
      </c>
      <c r="E37" s="1481">
        <v>114469.41899999999</v>
      </c>
      <c r="F37" s="1481"/>
      <c r="G37" s="1481">
        <v>105098.853</v>
      </c>
      <c r="H37" s="1481">
        <v>113398.78</v>
      </c>
      <c r="I37" s="1481"/>
      <c r="J37" s="1481">
        <v>67032.528856243458</v>
      </c>
      <c r="K37" s="1481">
        <v>87291.17571305923</v>
      </c>
      <c r="L37" s="1481">
        <v>135386.09399999998</v>
      </c>
      <c r="M37" s="1481">
        <v>694966.98256930267</v>
      </c>
    </row>
    <row r="38" spans="1:13" ht="16.5" customHeight="1">
      <c r="A38" s="858"/>
      <c r="B38" s="859"/>
      <c r="C38" s="1480" t="s">
        <v>450</v>
      </c>
      <c r="D38" s="1481">
        <v>68297.267999999996</v>
      </c>
      <c r="E38" s="1481">
        <v>98241.436000000002</v>
      </c>
      <c r="F38" s="1481"/>
      <c r="G38" s="1481">
        <v>85596.141999999993</v>
      </c>
      <c r="H38" s="1481">
        <v>93990.23</v>
      </c>
      <c r="I38" s="1481"/>
      <c r="J38" s="1481"/>
      <c r="K38" s="1481"/>
      <c r="L38" s="1481"/>
      <c r="M38" s="1481">
        <v>346125.076</v>
      </c>
    </row>
    <row r="39" spans="1:13" ht="16.5" customHeight="1">
      <c r="A39" s="858"/>
      <c r="B39" s="859"/>
      <c r="C39" s="1480" t="s">
        <v>468</v>
      </c>
      <c r="D39" s="1481"/>
      <c r="E39" s="1481"/>
      <c r="F39" s="1481"/>
      <c r="G39" s="1481"/>
      <c r="H39" s="1481"/>
      <c r="I39" s="1481"/>
      <c r="J39" s="1481">
        <v>85297.504832045539</v>
      </c>
      <c r="K39" s="1481">
        <v>88242.184966135654</v>
      </c>
      <c r="L39" s="1481">
        <v>138939.95000000001</v>
      </c>
      <c r="M39" s="1481">
        <v>312479.63979818119</v>
      </c>
    </row>
    <row r="40" spans="1:13" ht="16.5" customHeight="1">
      <c r="A40" s="858"/>
      <c r="B40" s="859"/>
      <c r="C40" s="1480" t="s">
        <v>427</v>
      </c>
      <c r="D40" s="1481">
        <v>28774.486000000001</v>
      </c>
      <c r="E40" s="1481">
        <v>22990.720000000001</v>
      </c>
      <c r="F40" s="1481">
        <v>45807.01</v>
      </c>
      <c r="G40" s="1481">
        <v>36874.347000000002</v>
      </c>
      <c r="H40" s="1481">
        <v>27367</v>
      </c>
      <c r="I40" s="1481">
        <v>38008</v>
      </c>
      <c r="J40" s="1481"/>
      <c r="K40" s="1481">
        <v>41910.749000000003</v>
      </c>
      <c r="L40" s="1481">
        <v>63450.417999999998</v>
      </c>
      <c r="M40" s="1481">
        <v>305182.73000000004</v>
      </c>
    </row>
    <row r="41" spans="1:13" ht="16.5" customHeight="1">
      <c r="A41" s="858"/>
      <c r="B41" s="859"/>
      <c r="C41" s="1480" t="s">
        <v>623</v>
      </c>
      <c r="D41" s="1481"/>
      <c r="E41" s="1481"/>
      <c r="F41" s="1481"/>
      <c r="G41" s="1481"/>
      <c r="H41" s="1481"/>
      <c r="I41" s="1481">
        <v>234118.7</v>
      </c>
      <c r="J41" s="1481"/>
      <c r="K41" s="1481"/>
      <c r="L41" s="1481"/>
      <c r="M41" s="1481">
        <v>234118.7</v>
      </c>
    </row>
    <row r="42" spans="1:13" ht="16.5" customHeight="1">
      <c r="A42" s="858"/>
      <c r="B42" s="859"/>
      <c r="C42" s="1480" t="s">
        <v>566</v>
      </c>
      <c r="D42" s="1481">
        <v>28730.400000000001</v>
      </c>
      <c r="E42" s="1481">
        <v>32911.300000000003</v>
      </c>
      <c r="F42" s="1481"/>
      <c r="G42" s="1481">
        <v>34580.926999999996</v>
      </c>
      <c r="H42" s="1481">
        <v>35556.157999999996</v>
      </c>
      <c r="I42" s="1481"/>
      <c r="J42" s="1481"/>
      <c r="K42" s="1481"/>
      <c r="L42" s="1481"/>
      <c r="M42" s="1481">
        <v>131778.785</v>
      </c>
    </row>
    <row r="43" spans="1:13" ht="16.5" customHeight="1">
      <c r="A43" s="858"/>
      <c r="B43" s="859"/>
      <c r="C43" s="1480" t="s">
        <v>624</v>
      </c>
      <c r="D43" s="1481"/>
      <c r="E43" s="1481"/>
      <c r="F43" s="1481"/>
      <c r="G43" s="1481"/>
      <c r="H43" s="1481"/>
      <c r="I43" s="1481"/>
      <c r="J43" s="1481">
        <v>128664.64</v>
      </c>
      <c r="K43" s="1481"/>
      <c r="L43" s="1481"/>
      <c r="M43" s="1481">
        <v>128664.64</v>
      </c>
    </row>
    <row r="44" spans="1:13" ht="16.5" customHeight="1">
      <c r="A44" s="858"/>
      <c r="B44" s="859"/>
      <c r="C44" s="1480" t="s">
        <v>617</v>
      </c>
      <c r="D44" s="1481"/>
      <c r="E44" s="1481"/>
      <c r="F44" s="1481">
        <v>14802.495000000001</v>
      </c>
      <c r="G44" s="1481"/>
      <c r="H44" s="1481">
        <v>21977</v>
      </c>
      <c r="I44" s="1481">
        <v>19515</v>
      </c>
      <c r="J44" s="1481">
        <v>17746</v>
      </c>
      <c r="K44" s="1481">
        <v>29558</v>
      </c>
      <c r="L44" s="1481">
        <v>11763</v>
      </c>
      <c r="M44" s="1481">
        <v>115361.495</v>
      </c>
    </row>
    <row r="45" spans="1:13" ht="16.5" customHeight="1">
      <c r="A45" s="858"/>
      <c r="B45" s="859"/>
      <c r="C45" s="1480" t="s">
        <v>616</v>
      </c>
      <c r="D45" s="1481"/>
      <c r="E45" s="1481"/>
      <c r="F45" s="1481">
        <v>108120.391</v>
      </c>
      <c r="G45" s="1481"/>
      <c r="H45" s="1481"/>
      <c r="I45" s="1481"/>
      <c r="J45" s="1481"/>
      <c r="K45" s="1481"/>
      <c r="L45" s="1481"/>
      <c r="M45" s="1481">
        <v>108120.391</v>
      </c>
    </row>
    <row r="46" spans="1:13" ht="16.5" customHeight="1">
      <c r="A46" s="858"/>
      <c r="B46" s="859"/>
      <c r="C46" s="1480" t="s">
        <v>618</v>
      </c>
      <c r="D46" s="1481">
        <v>6527.6</v>
      </c>
      <c r="E46" s="1481">
        <v>60994.43</v>
      </c>
      <c r="F46" s="1481"/>
      <c r="G46" s="1481">
        <v>13607</v>
      </c>
      <c r="H46" s="1481"/>
      <c r="I46" s="1481"/>
      <c r="J46" s="1481"/>
      <c r="K46" s="1481">
        <v>7607</v>
      </c>
      <c r="L46" s="1481">
        <v>15479</v>
      </c>
      <c r="M46" s="1481">
        <v>104215.03</v>
      </c>
    </row>
    <row r="47" spans="1:13" ht="16.5" customHeight="1">
      <c r="A47" s="858"/>
      <c r="B47" s="859"/>
      <c r="C47" s="1480" t="s">
        <v>619</v>
      </c>
      <c r="D47" s="1481"/>
      <c r="E47" s="1481"/>
      <c r="F47" s="1481">
        <v>103102.28006915959</v>
      </c>
      <c r="G47" s="1481"/>
      <c r="H47" s="1481"/>
      <c r="I47" s="1481"/>
      <c r="J47" s="1481"/>
      <c r="K47" s="1481"/>
      <c r="L47" s="1481"/>
      <c r="M47" s="1481">
        <v>103102.28006915959</v>
      </c>
    </row>
    <row r="48" spans="1:13" ht="16.5" customHeight="1">
      <c r="A48" s="858"/>
      <c r="B48" s="859"/>
      <c r="C48" s="1480" t="s">
        <v>614</v>
      </c>
      <c r="D48" s="1481"/>
      <c r="E48" s="1481"/>
      <c r="F48" s="1481"/>
      <c r="G48" s="1481"/>
      <c r="H48" s="1481"/>
      <c r="I48" s="1481"/>
      <c r="J48" s="1481">
        <v>22564.370250246429</v>
      </c>
      <c r="K48" s="1481">
        <v>42530.770771725649</v>
      </c>
      <c r="L48" s="1481">
        <v>29585</v>
      </c>
      <c r="M48" s="1481">
        <v>94680.141021972086</v>
      </c>
    </row>
    <row r="49" spans="1:13" ht="16.5" customHeight="1">
      <c r="A49" s="858"/>
      <c r="B49" s="859"/>
      <c r="C49" s="1480" t="s">
        <v>615</v>
      </c>
      <c r="D49" s="1481"/>
      <c r="E49" s="1481"/>
      <c r="F49" s="1481"/>
      <c r="G49" s="1481"/>
      <c r="H49" s="1481"/>
      <c r="I49" s="1481"/>
      <c r="J49" s="1481">
        <v>60771.016000000003</v>
      </c>
      <c r="K49" s="1481"/>
      <c r="L49" s="1481"/>
      <c r="M49" s="1481">
        <v>60771.016000000003</v>
      </c>
    </row>
    <row r="50" spans="1:13" ht="16.5" customHeight="1">
      <c r="A50" s="858"/>
      <c r="B50" s="859"/>
      <c r="C50" s="1480" t="s">
        <v>620</v>
      </c>
      <c r="D50" s="1481"/>
      <c r="E50" s="1481"/>
      <c r="F50" s="1481">
        <v>22932.63593084041</v>
      </c>
      <c r="G50" s="1481"/>
      <c r="H50" s="1481"/>
      <c r="I50" s="1481"/>
      <c r="J50" s="1481"/>
      <c r="K50" s="1481"/>
      <c r="L50" s="1481"/>
      <c r="M50" s="1481">
        <v>22932.63593084041</v>
      </c>
    </row>
    <row r="51" spans="1:13" ht="16.5" customHeight="1">
      <c r="A51" s="858"/>
      <c r="B51" s="859"/>
      <c r="C51" s="1480" t="s">
        <v>621</v>
      </c>
      <c r="D51" s="1481">
        <v>14847.31</v>
      </c>
      <c r="E51" s="1481"/>
      <c r="F51" s="1481"/>
      <c r="G51" s="1481"/>
      <c r="H51" s="1481"/>
      <c r="I51" s="1481"/>
      <c r="J51" s="1481"/>
      <c r="K51" s="1481"/>
      <c r="L51" s="1481"/>
      <c r="M51" s="1481">
        <v>14847.31</v>
      </c>
    </row>
    <row r="52" spans="1:13" ht="16.5" customHeight="1">
      <c r="A52" s="858"/>
      <c r="B52" s="859"/>
      <c r="C52" s="1480" t="s">
        <v>622</v>
      </c>
      <c r="D52" s="1481">
        <v>5000</v>
      </c>
      <c r="E52" s="1481"/>
      <c r="F52" s="1481"/>
      <c r="G52" s="1481"/>
      <c r="H52" s="1481"/>
      <c r="I52" s="1481"/>
      <c r="J52" s="1481"/>
      <c r="K52" s="1481"/>
      <c r="L52" s="1481"/>
      <c r="M52" s="1481">
        <v>5000</v>
      </c>
    </row>
    <row r="53" spans="1:13" ht="16.5" customHeight="1">
      <c r="A53" s="858"/>
      <c r="B53" s="859"/>
      <c r="C53" s="1478" t="s">
        <v>625</v>
      </c>
      <c r="D53" s="1479">
        <v>78748.871999999988</v>
      </c>
      <c r="E53" s="1479">
        <v>57065.222999999998</v>
      </c>
      <c r="F53" s="1479">
        <v>82893.223000000013</v>
      </c>
      <c r="G53" s="1479">
        <v>94096.717000000019</v>
      </c>
      <c r="H53" s="1479">
        <v>115640.36400000002</v>
      </c>
      <c r="I53" s="1479">
        <v>79188.099000000017</v>
      </c>
      <c r="J53" s="1479">
        <v>90357.011000000028</v>
      </c>
      <c r="K53" s="1479">
        <v>57850.828999999998</v>
      </c>
      <c r="L53" s="1479">
        <v>80887.472999999998</v>
      </c>
      <c r="M53" s="1479">
        <v>736727.81099999999</v>
      </c>
    </row>
    <row r="54" spans="1:13" ht="16.5" customHeight="1">
      <c r="A54" s="858"/>
      <c r="B54" s="859"/>
      <c r="C54" s="1480" t="s">
        <v>138</v>
      </c>
      <c r="D54" s="1481"/>
      <c r="E54" s="1481"/>
      <c r="F54" s="1481">
        <v>24295.421999999999</v>
      </c>
      <c r="G54" s="1481">
        <v>36357.524000000005</v>
      </c>
      <c r="H54" s="1481">
        <v>90127.927000000011</v>
      </c>
      <c r="I54" s="1481">
        <v>15265.93</v>
      </c>
      <c r="J54" s="1481">
        <v>52729.670000000006</v>
      </c>
      <c r="K54" s="1481">
        <v>34779.864999999998</v>
      </c>
      <c r="L54" s="1481">
        <v>55885.021000000001</v>
      </c>
      <c r="M54" s="1481">
        <v>309441.359</v>
      </c>
    </row>
    <row r="55" spans="1:13" ht="16.5" customHeight="1">
      <c r="A55" s="858"/>
      <c r="B55" s="859"/>
      <c r="C55" s="1480" t="s">
        <v>642</v>
      </c>
      <c r="D55" s="1481">
        <v>12965.329000000002</v>
      </c>
      <c r="E55" s="1481"/>
      <c r="F55" s="1481">
        <v>18639.025000000001</v>
      </c>
      <c r="G55" s="1481">
        <v>18566.771000000001</v>
      </c>
      <c r="H55" s="1481">
        <v>7107</v>
      </c>
      <c r="I55" s="1481">
        <v>16766.493999999999</v>
      </c>
      <c r="J55" s="1481"/>
      <c r="K55" s="1481">
        <v>9520.3150000000005</v>
      </c>
      <c r="L55" s="1481">
        <v>4077.9009999999998</v>
      </c>
      <c r="M55" s="1481">
        <v>87642.835000000006</v>
      </c>
    </row>
    <row r="56" spans="1:13" ht="16.5" customHeight="1">
      <c r="A56" s="858"/>
      <c r="B56" s="859"/>
      <c r="C56" s="1480" t="s">
        <v>633</v>
      </c>
      <c r="D56" s="1481">
        <v>26973.096000000001</v>
      </c>
      <c r="E56" s="1481">
        <v>23734.331999999999</v>
      </c>
      <c r="F56" s="1481">
        <v>12758.313</v>
      </c>
      <c r="G56" s="1481">
        <v>8210.0589999999993</v>
      </c>
      <c r="H56" s="1481"/>
      <c r="I56" s="1481">
        <v>15217.962</v>
      </c>
      <c r="J56" s="1481"/>
      <c r="K56" s="1481"/>
      <c r="L56" s="1481"/>
      <c r="M56" s="1481">
        <v>86893.762000000002</v>
      </c>
    </row>
    <row r="57" spans="1:13" ht="16.5" customHeight="1">
      <c r="A57" s="858"/>
      <c r="B57" s="859"/>
      <c r="C57" s="1480" t="s">
        <v>139</v>
      </c>
      <c r="D57" s="1481">
        <v>1697.82</v>
      </c>
      <c r="E57" s="1481">
        <v>9303.7549999999992</v>
      </c>
      <c r="F57" s="1481"/>
      <c r="G57" s="1481">
        <v>7700</v>
      </c>
      <c r="H57" s="1481"/>
      <c r="I57" s="1481">
        <v>3395.4360000000001</v>
      </c>
      <c r="J57" s="1481">
        <v>16565.588</v>
      </c>
      <c r="K57" s="1481"/>
      <c r="L57" s="1481"/>
      <c r="M57" s="1481">
        <v>38662.599000000002</v>
      </c>
    </row>
    <row r="58" spans="1:13" ht="16.5" customHeight="1">
      <c r="A58" s="858"/>
      <c r="B58" s="859"/>
      <c r="C58" s="1480" t="s">
        <v>650</v>
      </c>
      <c r="D58" s="1481"/>
      <c r="E58" s="1481"/>
      <c r="F58" s="1481"/>
      <c r="G58" s="1481">
        <v>5000</v>
      </c>
      <c r="H58" s="1481">
        <v>5500</v>
      </c>
      <c r="I58" s="1481">
        <v>9800.91</v>
      </c>
      <c r="J58" s="1481"/>
      <c r="K58" s="1481"/>
      <c r="L58" s="1481"/>
      <c r="M58" s="1481">
        <v>20300.91</v>
      </c>
    </row>
    <row r="59" spans="1:13" ht="16.5" customHeight="1">
      <c r="A59" s="858"/>
      <c r="B59" s="859"/>
      <c r="C59" s="1480" t="s">
        <v>638</v>
      </c>
      <c r="D59" s="1481">
        <v>13519.179</v>
      </c>
      <c r="E59" s="1481"/>
      <c r="F59" s="1481"/>
      <c r="G59" s="1481"/>
      <c r="H59" s="1481"/>
      <c r="I59" s="1481"/>
      <c r="J59" s="1481"/>
      <c r="K59" s="1481">
        <v>1250</v>
      </c>
      <c r="L59" s="1481"/>
      <c r="M59" s="1481">
        <v>14769.179</v>
      </c>
    </row>
    <row r="60" spans="1:13" ht="16.5" customHeight="1">
      <c r="A60" s="858"/>
      <c r="B60" s="859"/>
      <c r="C60" s="1480" t="s">
        <v>641</v>
      </c>
      <c r="D60" s="1481"/>
      <c r="E60" s="1481">
        <v>2500</v>
      </c>
      <c r="F60" s="1481">
        <v>2002.663</v>
      </c>
      <c r="G60" s="1481"/>
      <c r="H60" s="1481"/>
      <c r="I60" s="1481">
        <v>6002.625</v>
      </c>
      <c r="J60" s="1481"/>
      <c r="K60" s="1481">
        <v>3500</v>
      </c>
      <c r="L60" s="1481"/>
      <c r="M60" s="1481">
        <v>14005.288</v>
      </c>
    </row>
    <row r="61" spans="1:13" ht="16.5" customHeight="1">
      <c r="A61" s="858"/>
      <c r="B61" s="859"/>
      <c r="C61" s="1480" t="s">
        <v>639</v>
      </c>
      <c r="D61" s="1481"/>
      <c r="E61" s="1481"/>
      <c r="F61" s="1481">
        <v>3149.114</v>
      </c>
      <c r="G61" s="1481"/>
      <c r="H61" s="1481">
        <v>6320.7469999999994</v>
      </c>
      <c r="I61" s="1481"/>
      <c r="J61" s="1481"/>
      <c r="K61" s="1481"/>
      <c r="L61" s="1481">
        <v>3322.5970000000002</v>
      </c>
      <c r="M61" s="1481">
        <v>12792.457999999999</v>
      </c>
    </row>
    <row r="62" spans="1:13" ht="16.5" customHeight="1">
      <c r="A62" s="858"/>
      <c r="B62" s="859"/>
      <c r="C62" s="1480" t="s">
        <v>630</v>
      </c>
      <c r="D62" s="1481">
        <v>5600.4500000000007</v>
      </c>
      <c r="E62" s="1481">
        <v>6665.6180000000004</v>
      </c>
      <c r="F62" s="1481"/>
      <c r="G62" s="1481"/>
      <c r="H62" s="1481"/>
      <c r="I62" s="1481"/>
      <c r="J62" s="1481"/>
      <c r="K62" s="1481"/>
      <c r="L62" s="1481"/>
      <c r="M62" s="1481">
        <v>12266.068000000001</v>
      </c>
    </row>
    <row r="63" spans="1:13" ht="16.5" customHeight="1">
      <c r="A63" s="858"/>
      <c r="B63" s="859"/>
      <c r="C63" s="1480" t="s">
        <v>307</v>
      </c>
      <c r="D63" s="1481"/>
      <c r="E63" s="1481"/>
      <c r="F63" s="1481"/>
      <c r="G63" s="1481"/>
      <c r="H63" s="1481">
        <v>3350.739</v>
      </c>
      <c r="I63" s="1481">
        <v>5662.2639999999992</v>
      </c>
      <c r="J63" s="1481"/>
      <c r="K63" s="1481"/>
      <c r="L63" s="1481">
        <v>2500</v>
      </c>
      <c r="M63" s="1481">
        <v>11513.002999999999</v>
      </c>
    </row>
    <row r="64" spans="1:13" ht="16.5" customHeight="1">
      <c r="A64" s="858"/>
      <c r="B64" s="859"/>
      <c r="C64" s="1480" t="s">
        <v>634</v>
      </c>
      <c r="D64" s="1481">
        <v>4656.6360000000004</v>
      </c>
      <c r="E64" s="1481">
        <v>4310.9400000000005</v>
      </c>
      <c r="F64" s="1481">
        <v>2340.8179999999998</v>
      </c>
      <c r="G64" s="1481"/>
      <c r="H64" s="1481"/>
      <c r="I64" s="1481"/>
      <c r="J64" s="1481"/>
      <c r="K64" s="1481"/>
      <c r="L64" s="1481"/>
      <c r="M64" s="1481">
        <v>11308.394</v>
      </c>
    </row>
    <row r="65" spans="1:13" ht="16.5" customHeight="1">
      <c r="A65" s="858"/>
      <c r="B65" s="859"/>
      <c r="C65" s="1480" t="s">
        <v>627</v>
      </c>
      <c r="D65" s="1481"/>
      <c r="E65" s="1481">
        <v>5492.31</v>
      </c>
      <c r="F65" s="1481">
        <v>5494.16</v>
      </c>
      <c r="G65" s="1481"/>
      <c r="H65" s="1481"/>
      <c r="I65" s="1481"/>
      <c r="J65" s="1481"/>
      <c r="K65" s="1481"/>
      <c r="L65" s="1481"/>
      <c r="M65" s="1481">
        <v>10986.470000000001</v>
      </c>
    </row>
    <row r="66" spans="1:13" ht="16.5" customHeight="1">
      <c r="A66" s="858"/>
      <c r="B66" s="859"/>
      <c r="C66" s="1480" t="s">
        <v>333</v>
      </c>
      <c r="D66" s="1481">
        <v>2246.4659999999999</v>
      </c>
      <c r="E66" s="1481"/>
      <c r="F66" s="1481">
        <v>488.661</v>
      </c>
      <c r="G66" s="1481">
        <v>2303.9519999999998</v>
      </c>
      <c r="H66" s="1481">
        <v>1175.171</v>
      </c>
      <c r="I66" s="1481">
        <v>1265.182</v>
      </c>
      <c r="J66" s="1481"/>
      <c r="K66" s="1481">
        <v>1039.579</v>
      </c>
      <c r="L66" s="1481">
        <v>1985.577</v>
      </c>
      <c r="M66" s="1481">
        <v>10504.588</v>
      </c>
    </row>
    <row r="67" spans="1:13" ht="16.5" customHeight="1">
      <c r="A67" s="858"/>
      <c r="B67" s="859"/>
      <c r="C67" s="1480" t="s">
        <v>636</v>
      </c>
      <c r="D67" s="1481"/>
      <c r="E67" s="1481"/>
      <c r="F67" s="1481"/>
      <c r="G67" s="1481"/>
      <c r="H67" s="1481"/>
      <c r="I67" s="1481">
        <v>660</v>
      </c>
      <c r="J67" s="1481">
        <v>9554.9070000000011</v>
      </c>
      <c r="K67" s="1481"/>
      <c r="L67" s="1481"/>
      <c r="M67" s="1481">
        <v>10214.907000000001</v>
      </c>
    </row>
    <row r="68" spans="1:13" ht="16.5" customHeight="1">
      <c r="A68" s="858"/>
      <c r="B68" s="859"/>
      <c r="C68" s="1480" t="s">
        <v>656</v>
      </c>
      <c r="D68" s="1481">
        <v>816.75199999999995</v>
      </c>
      <c r="E68" s="1481">
        <v>697.14</v>
      </c>
      <c r="F68" s="1481"/>
      <c r="G68" s="1481">
        <v>1014.413</v>
      </c>
      <c r="H68" s="1481">
        <v>850</v>
      </c>
      <c r="I68" s="1481">
        <v>1622.952</v>
      </c>
      <c r="J68" s="1481">
        <v>1218.4639999999999</v>
      </c>
      <c r="K68" s="1481">
        <v>815.92600000000004</v>
      </c>
      <c r="L68" s="1481">
        <v>1211.44</v>
      </c>
      <c r="M68" s="1481">
        <v>8247.0869999999995</v>
      </c>
    </row>
    <row r="69" spans="1:13" ht="16.5" customHeight="1">
      <c r="A69" s="858"/>
      <c r="B69" s="859"/>
      <c r="C69" s="1480" t="s">
        <v>655</v>
      </c>
      <c r="D69" s="1481"/>
      <c r="E69" s="1481"/>
      <c r="F69" s="1481"/>
      <c r="G69" s="1481"/>
      <c r="H69" s="1481"/>
      <c r="I69" s="1481"/>
      <c r="J69" s="1481"/>
      <c r="K69" s="1481"/>
      <c r="L69" s="1481">
        <v>7682.5839999999998</v>
      </c>
      <c r="M69" s="1481">
        <v>7682.5839999999998</v>
      </c>
    </row>
    <row r="70" spans="1:13" ht="16.5" customHeight="1">
      <c r="A70" s="858"/>
      <c r="B70" s="859"/>
      <c r="C70" s="1480" t="s">
        <v>448</v>
      </c>
      <c r="D70" s="1481">
        <v>1192.826</v>
      </c>
      <c r="E70" s="1481"/>
      <c r="F70" s="1481">
        <v>989.01199999999994</v>
      </c>
      <c r="G70" s="1481"/>
      <c r="H70" s="1481">
        <v>1208.78</v>
      </c>
      <c r="I70" s="1481"/>
      <c r="J70" s="1481">
        <v>1204.145</v>
      </c>
      <c r="K70" s="1481"/>
      <c r="L70" s="1481">
        <v>2002.8470000000002</v>
      </c>
      <c r="M70" s="1481">
        <v>6597.6099999999988</v>
      </c>
    </row>
    <row r="71" spans="1:13" ht="16.5" customHeight="1">
      <c r="A71" s="858"/>
      <c r="B71" s="859"/>
      <c r="C71" s="1480" t="s">
        <v>637</v>
      </c>
      <c r="D71" s="1481"/>
      <c r="E71" s="1481"/>
      <c r="F71" s="1481"/>
      <c r="G71" s="1481">
        <v>3233.0680000000002</v>
      </c>
      <c r="H71" s="1481"/>
      <c r="I71" s="1481"/>
      <c r="J71" s="1481"/>
      <c r="K71" s="1481">
        <v>3325.511</v>
      </c>
      <c r="L71" s="1481"/>
      <c r="M71" s="1481">
        <v>6558.5789999999997</v>
      </c>
    </row>
    <row r="72" spans="1:13" ht="16.5" customHeight="1">
      <c r="A72" s="858"/>
      <c r="B72" s="859"/>
      <c r="C72" s="1480" t="s">
        <v>651</v>
      </c>
      <c r="D72" s="1481"/>
      <c r="E72" s="1481"/>
      <c r="F72" s="1481"/>
      <c r="G72" s="1481">
        <v>5227.0379999999996</v>
      </c>
      <c r="H72" s="1481"/>
      <c r="I72" s="1481"/>
      <c r="J72" s="1481"/>
      <c r="K72" s="1481"/>
      <c r="L72" s="1481"/>
      <c r="M72" s="1481">
        <v>5227.0379999999996</v>
      </c>
    </row>
    <row r="73" spans="1:13" ht="16.5" customHeight="1">
      <c r="A73" s="858"/>
      <c r="B73" s="859"/>
      <c r="C73" s="1480" t="s">
        <v>631</v>
      </c>
      <c r="D73" s="1481"/>
      <c r="E73" s="1481">
        <v>1515.88</v>
      </c>
      <c r="F73" s="1481">
        <v>3531.5029999999997</v>
      </c>
      <c r="G73" s="1481"/>
      <c r="H73" s="1481"/>
      <c r="I73" s="1481"/>
      <c r="J73" s="1481"/>
      <c r="K73" s="1481"/>
      <c r="L73" s="1481"/>
      <c r="M73" s="1481">
        <v>5047.3829999999998</v>
      </c>
    </row>
    <row r="74" spans="1:13" ht="16.5" customHeight="1">
      <c r="A74" s="858"/>
      <c r="B74" s="859"/>
      <c r="C74" s="1480" t="s">
        <v>640</v>
      </c>
      <c r="D74" s="1481"/>
      <c r="E74" s="1481"/>
      <c r="F74" s="1481"/>
      <c r="G74" s="1481"/>
      <c r="H74" s="1481"/>
      <c r="I74" s="1481"/>
      <c r="J74" s="1481">
        <v>5000</v>
      </c>
      <c r="K74" s="1481"/>
      <c r="L74" s="1481"/>
      <c r="M74" s="1481">
        <v>5000</v>
      </c>
    </row>
    <row r="75" spans="1:13" ht="16.5" customHeight="1">
      <c r="A75" s="858"/>
      <c r="B75" s="859"/>
      <c r="C75" s="1480" t="s">
        <v>647</v>
      </c>
      <c r="D75" s="1481">
        <v>1233.116</v>
      </c>
      <c r="E75" s="1481"/>
      <c r="F75" s="1481"/>
      <c r="G75" s="1481">
        <v>1061.652</v>
      </c>
      <c r="H75" s="1481"/>
      <c r="I75" s="1481">
        <v>1403.846</v>
      </c>
      <c r="J75" s="1481"/>
      <c r="K75" s="1481">
        <v>1018.299</v>
      </c>
      <c r="L75" s="1481"/>
      <c r="M75" s="1481">
        <v>4716.9130000000005</v>
      </c>
    </row>
    <row r="76" spans="1:13" ht="16.5" customHeight="1">
      <c r="A76" s="858"/>
      <c r="B76" s="859"/>
      <c r="C76" s="1480" t="s">
        <v>400</v>
      </c>
      <c r="D76" s="1481"/>
      <c r="E76" s="1481"/>
      <c r="F76" s="1481">
        <v>1200</v>
      </c>
      <c r="G76" s="1481">
        <v>839.18799999999999</v>
      </c>
      <c r="H76" s="1481"/>
      <c r="I76" s="1481"/>
      <c r="J76" s="1481">
        <v>1000</v>
      </c>
      <c r="K76" s="1481"/>
      <c r="L76" s="1481">
        <v>965.61900000000003</v>
      </c>
      <c r="M76" s="1481">
        <v>4004.8070000000002</v>
      </c>
    </row>
    <row r="77" spans="1:13" ht="16.5" customHeight="1">
      <c r="A77" s="858"/>
      <c r="B77" s="859"/>
      <c r="C77" s="1480" t="s">
        <v>422</v>
      </c>
      <c r="D77" s="1481"/>
      <c r="E77" s="1481"/>
      <c r="F77" s="1481">
        <v>3500</v>
      </c>
      <c r="G77" s="1481"/>
      <c r="H77" s="1481"/>
      <c r="I77" s="1481"/>
      <c r="J77" s="1481"/>
      <c r="K77" s="1481"/>
      <c r="L77" s="1481"/>
      <c r="M77" s="1481">
        <v>3500</v>
      </c>
    </row>
    <row r="78" spans="1:13" ht="16.5" customHeight="1">
      <c r="A78" s="858"/>
      <c r="B78" s="859"/>
      <c r="C78" s="1480" t="s">
        <v>645</v>
      </c>
      <c r="D78" s="1481">
        <v>3499.42</v>
      </c>
      <c r="E78" s="1481"/>
      <c r="F78" s="1481"/>
      <c r="G78" s="1481"/>
      <c r="H78" s="1481"/>
      <c r="I78" s="1481"/>
      <c r="J78" s="1481"/>
      <c r="K78" s="1481"/>
      <c r="L78" s="1481"/>
      <c r="M78" s="1481">
        <v>3499.42</v>
      </c>
    </row>
    <row r="79" spans="1:13" ht="16.5" customHeight="1">
      <c r="A79" s="858"/>
      <c r="B79" s="859"/>
      <c r="C79" s="1480" t="s">
        <v>643</v>
      </c>
      <c r="D79" s="1481">
        <v>312.178</v>
      </c>
      <c r="E79" s="1481"/>
      <c r="F79" s="1481">
        <v>617.755</v>
      </c>
      <c r="G79" s="1481">
        <v>1437.4</v>
      </c>
      <c r="H79" s="1481"/>
      <c r="I79" s="1481">
        <v>834.58900000000006</v>
      </c>
      <c r="J79" s="1481"/>
      <c r="K79" s="1481"/>
      <c r="L79" s="1481"/>
      <c r="M79" s="1481">
        <v>3201.922</v>
      </c>
    </row>
    <row r="80" spans="1:13" ht="16.5" customHeight="1">
      <c r="A80" s="858"/>
      <c r="B80" s="859"/>
      <c r="C80" s="1480" t="s">
        <v>334</v>
      </c>
      <c r="D80" s="1481"/>
      <c r="E80" s="1481"/>
      <c r="F80" s="1481">
        <v>1011.419</v>
      </c>
      <c r="G80" s="1481">
        <v>1301.7280000000001</v>
      </c>
      <c r="H80" s="1481"/>
      <c r="I80" s="1481"/>
      <c r="J80" s="1481"/>
      <c r="K80" s="1481"/>
      <c r="L80" s="1481">
        <v>798.08100000000002</v>
      </c>
      <c r="M80" s="1481">
        <v>3111.2280000000001</v>
      </c>
    </row>
    <row r="81" spans="1:13" ht="16.5" customHeight="1">
      <c r="A81" s="858"/>
      <c r="B81" s="859"/>
      <c r="C81" s="1480" t="s">
        <v>652</v>
      </c>
      <c r="D81" s="1481"/>
      <c r="E81" s="1481"/>
      <c r="F81" s="1481"/>
      <c r="G81" s="1481">
        <v>728.82</v>
      </c>
      <c r="H81" s="1481"/>
      <c r="I81" s="1481">
        <v>834.87599999999998</v>
      </c>
      <c r="J81" s="1481"/>
      <c r="K81" s="1481">
        <v>1045.3340000000001</v>
      </c>
      <c r="L81" s="1481"/>
      <c r="M81" s="1481">
        <v>2609.0299999999997</v>
      </c>
    </row>
    <row r="82" spans="1:13" ht="16.5" customHeight="1">
      <c r="A82" s="858"/>
      <c r="B82" s="859"/>
      <c r="C82" s="1480" t="s">
        <v>626</v>
      </c>
      <c r="D82" s="1481"/>
      <c r="E82" s="1481"/>
      <c r="F82" s="1481">
        <v>965.89499999999998</v>
      </c>
      <c r="G82" s="1481"/>
      <c r="H82" s="1481"/>
      <c r="I82" s="1481"/>
      <c r="J82" s="1481">
        <v>991.80700000000002</v>
      </c>
      <c r="K82" s="1481"/>
      <c r="L82" s="1481"/>
      <c r="M82" s="1481">
        <v>1957.702</v>
      </c>
    </row>
    <row r="83" spans="1:13" ht="16.5" customHeight="1">
      <c r="A83" s="858"/>
      <c r="B83" s="859"/>
      <c r="C83" s="1480" t="s">
        <v>646</v>
      </c>
      <c r="D83" s="1481">
        <v>1650.1410000000001</v>
      </c>
      <c r="E83" s="1481"/>
      <c r="F83" s="1481"/>
      <c r="G83" s="1481"/>
      <c r="H83" s="1481"/>
      <c r="I83" s="1481"/>
      <c r="J83" s="1481"/>
      <c r="K83" s="1481"/>
      <c r="L83" s="1481"/>
      <c r="M83" s="1481">
        <v>1650.1410000000001</v>
      </c>
    </row>
    <row r="84" spans="1:13" ht="16.5" customHeight="1">
      <c r="A84" s="858"/>
      <c r="B84" s="859"/>
      <c r="C84" s="1480" t="s">
        <v>644</v>
      </c>
      <c r="D84" s="1481">
        <v>780.5</v>
      </c>
      <c r="E84" s="1481"/>
      <c r="F84" s="1481">
        <v>703.11500000000001</v>
      </c>
      <c r="G84" s="1481"/>
      <c r="H84" s="1481"/>
      <c r="I84" s="1481"/>
      <c r="J84" s="1481"/>
      <c r="K84" s="1481"/>
      <c r="L84" s="1481"/>
      <c r="M84" s="1481">
        <v>1483.615</v>
      </c>
    </row>
    <row r="85" spans="1:13" ht="16.5" customHeight="1">
      <c r="A85" s="858"/>
      <c r="B85" s="859"/>
      <c r="C85" s="1480" t="s">
        <v>355</v>
      </c>
      <c r="D85" s="1481"/>
      <c r="E85" s="1481">
        <v>1017.75</v>
      </c>
      <c r="F85" s="1481"/>
      <c r="G85" s="1481"/>
      <c r="H85" s="1481"/>
      <c r="I85" s="1481"/>
      <c r="J85" s="1481">
        <v>415.71499999999997</v>
      </c>
      <c r="K85" s="1481"/>
      <c r="L85" s="1481"/>
      <c r="M85" s="1481">
        <v>1433.4649999999999</v>
      </c>
    </row>
    <row r="86" spans="1:13" ht="16.5" customHeight="1">
      <c r="A86" s="858"/>
      <c r="B86" s="859"/>
      <c r="C86" s="1480" t="s">
        <v>305</v>
      </c>
      <c r="D86" s="1481">
        <v>895.84099999999989</v>
      </c>
      <c r="E86" s="1481"/>
      <c r="F86" s="1481">
        <v>475.08699999999999</v>
      </c>
      <c r="G86" s="1481"/>
      <c r="H86" s="1481"/>
      <c r="I86" s="1481"/>
      <c r="J86" s="1481"/>
      <c r="K86" s="1481"/>
      <c r="L86" s="1481"/>
      <c r="M86" s="1481">
        <v>1370.9279999999999</v>
      </c>
    </row>
    <row r="87" spans="1:13" ht="16.5" customHeight="1">
      <c r="A87" s="858"/>
      <c r="B87" s="859"/>
      <c r="C87" s="1480" t="s">
        <v>654</v>
      </c>
      <c r="D87" s="1481"/>
      <c r="E87" s="1481"/>
      <c r="F87" s="1481"/>
      <c r="G87" s="1481"/>
      <c r="H87" s="1481"/>
      <c r="I87" s="1481"/>
      <c r="J87" s="1481"/>
      <c r="K87" s="1481">
        <v>1353.4189999999999</v>
      </c>
      <c r="L87" s="1481"/>
      <c r="M87" s="1481">
        <v>1353.4189999999999</v>
      </c>
    </row>
    <row r="88" spans="1:13" ht="16.5" customHeight="1">
      <c r="A88" s="858"/>
      <c r="B88" s="859"/>
      <c r="C88" s="1480" t="s">
        <v>635</v>
      </c>
      <c r="D88" s="1481">
        <v>458.59699999999998</v>
      </c>
      <c r="E88" s="1481"/>
      <c r="F88" s="1481"/>
      <c r="G88" s="1481">
        <v>102.35</v>
      </c>
      <c r="H88" s="1481"/>
      <c r="I88" s="1481">
        <v>304.36900000000003</v>
      </c>
      <c r="J88" s="1481"/>
      <c r="K88" s="1481"/>
      <c r="L88" s="1481">
        <v>203.47399999999999</v>
      </c>
      <c r="M88" s="1481">
        <v>1068.79</v>
      </c>
    </row>
    <row r="89" spans="1:13" ht="16.5" customHeight="1">
      <c r="A89" s="858"/>
      <c r="B89" s="859"/>
      <c r="C89" s="1480" t="s">
        <v>632</v>
      </c>
      <c r="D89" s="1481"/>
      <c r="E89" s="1481">
        <v>1017.82</v>
      </c>
      <c r="F89" s="1481"/>
      <c r="G89" s="1481"/>
      <c r="H89" s="1481"/>
      <c r="I89" s="1481"/>
      <c r="J89" s="1481"/>
      <c r="K89" s="1481"/>
      <c r="L89" s="1481"/>
      <c r="M89" s="1481">
        <v>1017.82</v>
      </c>
    </row>
    <row r="90" spans="1:13" ht="16.5" customHeight="1">
      <c r="A90" s="858"/>
      <c r="B90" s="859"/>
      <c r="C90" s="1480" t="s">
        <v>653</v>
      </c>
      <c r="D90" s="1481"/>
      <c r="E90" s="1481"/>
      <c r="F90" s="1481"/>
      <c r="G90" s="1481">
        <v>1012.754</v>
      </c>
      <c r="H90" s="1481"/>
      <c r="I90" s="1481"/>
      <c r="J90" s="1481"/>
      <c r="K90" s="1481"/>
      <c r="L90" s="1481"/>
      <c r="M90" s="1481">
        <v>1012.754</v>
      </c>
    </row>
    <row r="91" spans="1:13" ht="16.5" customHeight="1">
      <c r="A91" s="858"/>
      <c r="B91" s="859"/>
      <c r="C91" s="1480" t="s">
        <v>648</v>
      </c>
      <c r="D91" s="1481">
        <v>250.52500000000001</v>
      </c>
      <c r="E91" s="1481"/>
      <c r="F91" s="1481"/>
      <c r="G91" s="1481"/>
      <c r="H91" s="1481"/>
      <c r="I91" s="1481">
        <v>150.66399999999999</v>
      </c>
      <c r="J91" s="1481"/>
      <c r="K91" s="1481">
        <v>202.58099999999999</v>
      </c>
      <c r="L91" s="1481">
        <v>252.33199999999999</v>
      </c>
      <c r="M91" s="1481">
        <v>856.10199999999998</v>
      </c>
    </row>
    <row r="92" spans="1:13" ht="16.5" customHeight="1">
      <c r="A92" s="858"/>
      <c r="B92" s="859"/>
      <c r="C92" s="1480" t="s">
        <v>649</v>
      </c>
      <c r="D92" s="1481"/>
      <c r="E92" s="1481"/>
      <c r="F92" s="1481">
        <v>731.26099999999997</v>
      </c>
      <c r="G92" s="1481"/>
      <c r="H92" s="1481"/>
      <c r="I92" s="1481"/>
      <c r="J92" s="1481"/>
      <c r="K92" s="1481"/>
      <c r="L92" s="1481"/>
      <c r="M92" s="1481">
        <v>731.26099999999997</v>
      </c>
    </row>
    <row r="93" spans="1:13" ht="16.5" customHeight="1">
      <c r="A93" s="858"/>
      <c r="B93" s="859"/>
      <c r="C93" s="1480" t="s">
        <v>140</v>
      </c>
      <c r="D93" s="1481"/>
      <c r="E93" s="1481"/>
      <c r="F93" s="1481"/>
      <c r="G93" s="1481"/>
      <c r="H93" s="1481"/>
      <c r="I93" s="1481"/>
      <c r="J93" s="1481">
        <v>624.91200000000003</v>
      </c>
      <c r="K93" s="1481"/>
      <c r="L93" s="1481"/>
      <c r="M93" s="1481">
        <v>624.91200000000003</v>
      </c>
    </row>
    <row r="94" spans="1:13" ht="16.5" customHeight="1">
      <c r="A94" s="858"/>
      <c r="B94" s="859"/>
      <c r="C94" s="1480" t="s">
        <v>290</v>
      </c>
      <c r="D94" s="1481"/>
      <c r="E94" s="1481"/>
      <c r="F94" s="1481"/>
      <c r="G94" s="1481"/>
      <c r="H94" s="1481"/>
      <c r="I94" s="1481"/>
      <c r="J94" s="1481">
        <v>603.11199999999997</v>
      </c>
      <c r="K94" s="1481"/>
      <c r="L94" s="1481"/>
      <c r="M94" s="1481">
        <v>603.11199999999997</v>
      </c>
    </row>
    <row r="95" spans="1:13" ht="16.5" customHeight="1">
      <c r="A95" s="858"/>
      <c r="B95" s="859"/>
      <c r="C95" s="1480" t="s">
        <v>629</v>
      </c>
      <c r="D95" s="1481"/>
      <c r="E95" s="1481">
        <v>508.64</v>
      </c>
      <c r="F95" s="1481"/>
      <c r="G95" s="1481"/>
      <c r="H95" s="1481"/>
      <c r="I95" s="1481"/>
      <c r="J95" s="1481"/>
      <c r="K95" s="1481"/>
      <c r="L95" s="1481"/>
      <c r="M95" s="1481">
        <v>508.64</v>
      </c>
    </row>
    <row r="96" spans="1:13" ht="16.5" customHeight="1">
      <c r="A96" s="858"/>
      <c r="B96" s="859"/>
      <c r="C96" s="1480" t="s">
        <v>531</v>
      </c>
      <c r="D96" s="1481"/>
      <c r="E96" s="1481">
        <v>301.03800000000001</v>
      </c>
      <c r="F96" s="1481"/>
      <c r="G96" s="1481"/>
      <c r="H96" s="1481"/>
      <c r="I96" s="1481"/>
      <c r="J96" s="1481"/>
      <c r="K96" s="1481"/>
      <c r="L96" s="1481"/>
      <c r="M96" s="1481">
        <v>301.03800000000001</v>
      </c>
    </row>
    <row r="97" spans="1:13" ht="16.5" customHeight="1">
      <c r="A97" s="858"/>
      <c r="B97" s="859"/>
      <c r="C97" s="1480" t="s">
        <v>271</v>
      </c>
      <c r="D97" s="1481"/>
      <c r="E97" s="1481"/>
      <c r="F97" s="1481"/>
      <c r="G97" s="1481"/>
      <c r="H97" s="1481"/>
      <c r="I97" s="1481"/>
      <c r="J97" s="1481">
        <v>249.33799999999999</v>
      </c>
      <c r="K97" s="1481"/>
      <c r="L97" s="1481"/>
      <c r="M97" s="1481">
        <v>249.33799999999999</v>
      </c>
    </row>
    <row r="98" spans="1:13" ht="16.5" customHeight="1">
      <c r="A98" s="858"/>
      <c r="B98" s="859"/>
      <c r="C98" s="1480" t="s">
        <v>628</v>
      </c>
      <c r="D98" s="1481"/>
      <c r="E98" s="1481"/>
      <c r="F98" s="1481"/>
      <c r="G98" s="1481"/>
      <c r="H98" s="1481"/>
      <c r="I98" s="1481"/>
      <c r="J98" s="1481">
        <v>199.35300000000001</v>
      </c>
      <c r="K98" s="1481"/>
      <c r="L98" s="1481"/>
      <c r="M98" s="1481">
        <v>199.35300000000001</v>
      </c>
    </row>
    <row r="99" spans="1:13" ht="16.5" customHeight="1">
      <c r="A99" s="858"/>
      <c r="B99" s="859"/>
      <c r="C99" s="1478" t="s">
        <v>58</v>
      </c>
      <c r="D99" s="1479">
        <v>160921.26999999999</v>
      </c>
      <c r="E99" s="1479">
        <v>220904.63</v>
      </c>
      <c r="F99" s="1479">
        <v>219329.03400000001</v>
      </c>
      <c r="G99" s="1479">
        <v>383006.12899999996</v>
      </c>
      <c r="H99" s="1479">
        <v>322692.89</v>
      </c>
      <c r="I99" s="1479">
        <v>322440.89500000002</v>
      </c>
      <c r="J99" s="1479">
        <v>296053.51299999998</v>
      </c>
      <c r="K99" s="1479">
        <v>294999.33199999994</v>
      </c>
      <c r="L99" s="1479">
        <v>344251.13999999996</v>
      </c>
      <c r="M99" s="1479">
        <v>2564598.8330000001</v>
      </c>
    </row>
    <row r="100" spans="1:13" ht="16.5" customHeight="1">
      <c r="A100" s="858"/>
      <c r="B100" s="859"/>
      <c r="C100" s="1480" t="s">
        <v>545</v>
      </c>
      <c r="D100" s="1481">
        <v>33941.51</v>
      </c>
      <c r="E100" s="1481">
        <v>74083.490000000005</v>
      </c>
      <c r="F100" s="1481">
        <v>104397.82400000001</v>
      </c>
      <c r="G100" s="1481">
        <v>149455.96899999998</v>
      </c>
      <c r="H100" s="1481">
        <v>115026.47</v>
      </c>
      <c r="I100" s="1481">
        <v>156602.715</v>
      </c>
      <c r="J100" s="1481">
        <v>134961.554</v>
      </c>
      <c r="K100" s="1481">
        <v>114344.04199999999</v>
      </c>
      <c r="L100" s="1481">
        <v>40792.92</v>
      </c>
      <c r="M100" s="1481">
        <v>923606.49400000006</v>
      </c>
    </row>
    <row r="101" spans="1:13" ht="16.5" customHeight="1">
      <c r="A101" s="858"/>
      <c r="B101" s="859"/>
      <c r="C101" s="1480" t="s">
        <v>289</v>
      </c>
      <c r="D101" s="1481">
        <v>52510.03</v>
      </c>
      <c r="E101" s="1481">
        <v>101601.28</v>
      </c>
      <c r="F101" s="1481">
        <v>84431.609999999986</v>
      </c>
      <c r="G101" s="1481">
        <v>126504.68000000001</v>
      </c>
      <c r="H101" s="1481">
        <v>123402.29000000001</v>
      </c>
      <c r="I101" s="1481">
        <v>62372</v>
      </c>
      <c r="J101" s="1481">
        <v>69735.928999999989</v>
      </c>
      <c r="K101" s="1481">
        <v>19973.52</v>
      </c>
      <c r="L101" s="1481">
        <v>139493.26999999999</v>
      </c>
      <c r="M101" s="1481">
        <v>780024.60900000005</v>
      </c>
    </row>
    <row r="102" spans="1:13" ht="16.5" customHeight="1">
      <c r="A102" s="858"/>
      <c r="B102" s="859"/>
      <c r="C102" s="1480" t="s">
        <v>429</v>
      </c>
      <c r="D102" s="1481">
        <v>8323.49</v>
      </c>
      <c r="E102" s="1481">
        <v>45219.86</v>
      </c>
      <c r="F102" s="1481">
        <v>30499.599999999999</v>
      </c>
      <c r="G102" s="1481">
        <v>73975.740000000005</v>
      </c>
      <c r="H102" s="1481">
        <v>84264.13</v>
      </c>
      <c r="I102" s="1481">
        <v>70433.72</v>
      </c>
      <c r="J102" s="1481">
        <v>77001.009999999995</v>
      </c>
      <c r="K102" s="1481">
        <v>134457.76999999999</v>
      </c>
      <c r="L102" s="1481">
        <v>132857.93</v>
      </c>
      <c r="M102" s="1481">
        <v>657033.25</v>
      </c>
    </row>
    <row r="103" spans="1:13" ht="16.5" customHeight="1">
      <c r="A103" s="858"/>
      <c r="B103" s="859"/>
      <c r="C103" s="1480" t="s">
        <v>658</v>
      </c>
      <c r="D103" s="1481">
        <v>33157.94</v>
      </c>
      <c r="E103" s="1481"/>
      <c r="F103" s="1481"/>
      <c r="G103" s="1481">
        <v>33069.74</v>
      </c>
      <c r="H103" s="1481"/>
      <c r="I103" s="1481">
        <v>33032.46</v>
      </c>
      <c r="J103" s="1481">
        <v>14355.02</v>
      </c>
      <c r="K103" s="1481"/>
      <c r="L103" s="1481">
        <v>31107.02</v>
      </c>
      <c r="M103" s="1481">
        <v>144722.18</v>
      </c>
    </row>
    <row r="104" spans="1:13" ht="16.5" customHeight="1">
      <c r="A104" s="858"/>
      <c r="B104" s="859"/>
      <c r="C104" s="1480" t="s">
        <v>657</v>
      </c>
      <c r="D104" s="1481">
        <v>32988.300000000003</v>
      </c>
      <c r="E104" s="1481"/>
      <c r="F104" s="1481"/>
      <c r="G104" s="1481"/>
      <c r="H104" s="1481"/>
      <c r="I104" s="1481"/>
      <c r="J104" s="1481"/>
      <c r="K104" s="1481">
        <v>26224</v>
      </c>
      <c r="L104" s="1481"/>
      <c r="M104" s="1481">
        <v>59212.3</v>
      </c>
    </row>
    <row r="105" spans="1:13" ht="16.5" customHeight="1">
      <c r="A105" s="858"/>
      <c r="B105" s="859"/>
      <c r="C105" s="1478" t="s">
        <v>141</v>
      </c>
      <c r="D105" s="1479">
        <v>734375.92800000007</v>
      </c>
      <c r="E105" s="1479">
        <v>534310.3870000001</v>
      </c>
      <c r="F105" s="1479">
        <v>670923.81499999994</v>
      </c>
      <c r="G105" s="1479">
        <v>808838.81800000009</v>
      </c>
      <c r="H105" s="1479">
        <v>578987.16099999996</v>
      </c>
      <c r="I105" s="1479">
        <v>629817.16700000013</v>
      </c>
      <c r="J105" s="1479">
        <v>685774.67599999998</v>
      </c>
      <c r="K105" s="1479">
        <v>690929.17</v>
      </c>
      <c r="L105" s="1479">
        <v>802652.20699999994</v>
      </c>
      <c r="M105" s="1479">
        <v>6136609.3290000008</v>
      </c>
    </row>
    <row r="106" spans="1:13" ht="16.5" customHeight="1">
      <c r="A106" s="858"/>
      <c r="B106" s="859"/>
      <c r="C106" s="1480" t="s">
        <v>142</v>
      </c>
      <c r="D106" s="1481">
        <v>275605.61499999999</v>
      </c>
      <c r="E106" s="1481">
        <v>269001.08200000005</v>
      </c>
      <c r="F106" s="1481">
        <v>330625.18</v>
      </c>
      <c r="G106" s="1481">
        <v>304383.57900000003</v>
      </c>
      <c r="H106" s="1481">
        <v>244046.215</v>
      </c>
      <c r="I106" s="1481">
        <v>194920.85500000004</v>
      </c>
      <c r="J106" s="1481">
        <v>271430.74</v>
      </c>
      <c r="K106" s="1481">
        <v>280015.91000000003</v>
      </c>
      <c r="L106" s="1481">
        <v>405230.76</v>
      </c>
      <c r="M106" s="1481">
        <v>2575259.9360000007</v>
      </c>
    </row>
    <row r="107" spans="1:13" ht="16.5" customHeight="1">
      <c r="A107" s="858"/>
      <c r="B107" s="859"/>
      <c r="C107" s="1480" t="s">
        <v>144</v>
      </c>
      <c r="D107" s="1481">
        <v>156143.57100000003</v>
      </c>
      <c r="E107" s="1481">
        <v>83171.569000000003</v>
      </c>
      <c r="F107" s="1481">
        <v>163200.05899999998</v>
      </c>
      <c r="G107" s="1481">
        <v>110714.803</v>
      </c>
      <c r="H107" s="1481">
        <v>147146.20699999999</v>
      </c>
      <c r="I107" s="1481">
        <v>96778.072</v>
      </c>
      <c r="J107" s="1481">
        <v>157999.98200000002</v>
      </c>
      <c r="K107" s="1481">
        <v>113915.488</v>
      </c>
      <c r="L107" s="1481">
        <v>166830.94699999999</v>
      </c>
      <c r="M107" s="1481">
        <v>1195900.6980000001</v>
      </c>
    </row>
    <row r="108" spans="1:13" ht="16.5" customHeight="1">
      <c r="A108" s="858"/>
      <c r="B108" s="859"/>
      <c r="C108" s="1480" t="s">
        <v>143</v>
      </c>
      <c r="D108" s="1481">
        <v>109391.63</v>
      </c>
      <c r="E108" s="1481">
        <v>101060.72</v>
      </c>
      <c r="F108" s="1481">
        <v>77143.25</v>
      </c>
      <c r="G108" s="1481">
        <v>157725.52000000002</v>
      </c>
      <c r="H108" s="1481">
        <v>120246.61</v>
      </c>
      <c r="I108" s="1481">
        <v>144058.13999999998</v>
      </c>
      <c r="J108" s="1481">
        <v>134673.77000000002</v>
      </c>
      <c r="K108" s="1481">
        <v>133164.68</v>
      </c>
      <c r="L108" s="1481">
        <v>125102.84</v>
      </c>
      <c r="M108" s="1481">
        <v>1102567.1600000001</v>
      </c>
    </row>
    <row r="109" spans="1:13" ht="16.5" customHeight="1">
      <c r="A109" s="858"/>
      <c r="B109" s="859"/>
      <c r="C109" s="1480" t="s">
        <v>145</v>
      </c>
      <c r="D109" s="1481">
        <v>76838.11</v>
      </c>
      <c r="E109" s="1481">
        <v>62328.479999999996</v>
      </c>
      <c r="F109" s="1481">
        <v>27652.54</v>
      </c>
      <c r="G109" s="1481">
        <v>55831.840000000004</v>
      </c>
      <c r="H109" s="1481">
        <v>25050.12</v>
      </c>
      <c r="I109" s="1481">
        <v>93161.1</v>
      </c>
      <c r="J109" s="1481">
        <v>34400</v>
      </c>
      <c r="K109" s="1481">
        <v>53248.480000000003</v>
      </c>
      <c r="L109" s="1481">
        <v>61042.34</v>
      </c>
      <c r="M109" s="1481">
        <v>489553.01</v>
      </c>
    </row>
    <row r="110" spans="1:13" ht="16.5" customHeight="1">
      <c r="A110" s="858"/>
      <c r="B110" s="859"/>
      <c r="C110" s="1480" t="s">
        <v>659</v>
      </c>
      <c r="D110" s="1481">
        <v>84771.002000000008</v>
      </c>
      <c r="E110" s="1481"/>
      <c r="F110" s="1481"/>
      <c r="G110" s="1481">
        <v>111557.2</v>
      </c>
      <c r="H110" s="1481"/>
      <c r="I110" s="1481">
        <v>39900</v>
      </c>
      <c r="J110" s="1481"/>
      <c r="K110" s="1481">
        <v>39900</v>
      </c>
      <c r="L110" s="1481">
        <v>33000</v>
      </c>
      <c r="M110" s="1481">
        <v>309128.20199999999</v>
      </c>
    </row>
    <row r="111" spans="1:13" ht="16.5" customHeight="1">
      <c r="A111" s="858"/>
      <c r="B111" s="859"/>
      <c r="C111" s="1480" t="s">
        <v>266</v>
      </c>
      <c r="D111" s="1481">
        <v>31626</v>
      </c>
      <c r="E111" s="1481">
        <v>14348.466</v>
      </c>
      <c r="F111" s="1481">
        <v>23095.166000000001</v>
      </c>
      <c r="G111" s="1481">
        <v>27999.868000000002</v>
      </c>
      <c r="H111" s="1481">
        <v>31500</v>
      </c>
      <c r="I111" s="1481">
        <v>60999</v>
      </c>
      <c r="J111" s="1481">
        <v>33000</v>
      </c>
      <c r="K111" s="1481">
        <v>46784.108999999997</v>
      </c>
      <c r="L111" s="1481">
        <v>6000</v>
      </c>
      <c r="M111" s="1481">
        <v>275352.609</v>
      </c>
    </row>
    <row r="112" spans="1:13" ht="16.5" customHeight="1">
      <c r="A112" s="858"/>
      <c r="B112" s="859"/>
      <c r="C112" s="1480" t="s">
        <v>536</v>
      </c>
      <c r="D112" s="1481"/>
      <c r="E112" s="1481"/>
      <c r="F112" s="1481">
        <v>33084.99</v>
      </c>
      <c r="G112" s="1481">
        <v>31500</v>
      </c>
      <c r="H112" s="1481"/>
      <c r="I112" s="1481"/>
      <c r="J112" s="1481">
        <v>33000</v>
      </c>
      <c r="K112" s="1481"/>
      <c r="L112" s="1481"/>
      <c r="M112" s="1481">
        <v>97584.989999999991</v>
      </c>
    </row>
    <row r="113" spans="1:13" ht="16.5" customHeight="1">
      <c r="A113" s="858"/>
      <c r="B113" s="859"/>
      <c r="C113" s="1480" t="s">
        <v>347</v>
      </c>
      <c r="D113" s="1481"/>
      <c r="E113" s="1481">
        <v>4400.07</v>
      </c>
      <c r="F113" s="1481">
        <v>10786.4</v>
      </c>
      <c r="G113" s="1481">
        <v>4426.1379999999999</v>
      </c>
      <c r="H113" s="1481">
        <v>5498.6390000000001</v>
      </c>
      <c r="I113" s="1481"/>
      <c r="J113" s="1481">
        <v>9161.4439999999995</v>
      </c>
      <c r="K113" s="1481">
        <v>18401.782999999999</v>
      </c>
      <c r="L113" s="1481"/>
      <c r="M113" s="1481">
        <v>52674.474000000002</v>
      </c>
    </row>
    <row r="114" spans="1:13" ht="16.5" customHeight="1">
      <c r="A114" s="858"/>
      <c r="B114" s="859"/>
      <c r="C114" s="1480" t="s">
        <v>328</v>
      </c>
      <c r="D114" s="1481"/>
      <c r="E114" s="1481"/>
      <c r="F114" s="1481">
        <v>5336.2300000000005</v>
      </c>
      <c r="G114" s="1481">
        <v>4699.87</v>
      </c>
      <c r="H114" s="1481">
        <v>5499.37</v>
      </c>
      <c r="I114" s="1481"/>
      <c r="J114" s="1481"/>
      <c r="K114" s="1481">
        <v>5498.72</v>
      </c>
      <c r="L114" s="1481">
        <v>5445.32</v>
      </c>
      <c r="M114" s="1481">
        <v>26479.510000000002</v>
      </c>
    </row>
    <row r="115" spans="1:13" ht="16.5" customHeight="1">
      <c r="A115" s="858"/>
      <c r="B115" s="859"/>
      <c r="C115" s="1480" t="s">
        <v>207</v>
      </c>
      <c r="D115" s="1481"/>
      <c r="E115" s="1481"/>
      <c r="F115" s="1481"/>
      <c r="G115" s="1481"/>
      <c r="H115" s="1481"/>
      <c r="I115" s="1481"/>
      <c r="J115" s="1481">
        <v>12108.74</v>
      </c>
      <c r="K115" s="1481"/>
      <c r="L115" s="1481"/>
      <c r="M115" s="1481">
        <v>12108.74</v>
      </c>
    </row>
    <row r="116" spans="1:13" s="870" customFormat="1" ht="16.5" customHeight="1" thickBot="1">
      <c r="A116" s="869"/>
      <c r="B116" s="1299"/>
      <c r="C116" s="1482" t="s">
        <v>600</v>
      </c>
      <c r="D116" s="1483">
        <v>2048004.4130000002</v>
      </c>
      <c r="E116" s="1483">
        <v>1931595.9109999998</v>
      </c>
      <c r="F116" s="1483">
        <v>2197329.5979999998</v>
      </c>
      <c r="G116" s="1483">
        <v>2487899.7359999996</v>
      </c>
      <c r="H116" s="1483">
        <v>2195836.1680000005</v>
      </c>
      <c r="I116" s="1483">
        <v>2227722.64</v>
      </c>
      <c r="J116" s="1483">
        <v>2265763.7659385358</v>
      </c>
      <c r="K116" s="1483">
        <v>2349906.7674509208</v>
      </c>
      <c r="L116" s="1483">
        <v>2593853.389</v>
      </c>
      <c r="M116" s="1483">
        <v>20297912.388389453</v>
      </c>
    </row>
    <row r="117" spans="1:13" ht="16.5" customHeight="1">
      <c r="A117" s="859"/>
      <c r="B117" s="859"/>
      <c r="C117" s="1480"/>
      <c r="D117" s="1481"/>
      <c r="E117" s="1481"/>
      <c r="F117" s="1481"/>
      <c r="G117" s="1481"/>
      <c r="H117" s="1481"/>
      <c r="I117" s="1481"/>
      <c r="J117" s="1481"/>
      <c r="K117" s="1481"/>
      <c r="L117" s="1481"/>
      <c r="M117" s="1481"/>
    </row>
    <row r="118" spans="1:13" ht="16.5" customHeight="1">
      <c r="A118" s="859"/>
      <c r="B118" s="859"/>
      <c r="C118" s="1480"/>
      <c r="D118" s="1481"/>
      <c r="E118" s="1481"/>
      <c r="F118" s="1481"/>
      <c r="G118" s="1481"/>
      <c r="H118" s="1481"/>
      <c r="I118" s="1481"/>
      <c r="J118" s="1481"/>
      <c r="K118" s="1481"/>
      <c r="L118" s="1481"/>
      <c r="M118" s="1481"/>
    </row>
    <row r="119" spans="1:13" ht="16.5" customHeight="1">
      <c r="A119" s="859"/>
      <c r="B119" s="859"/>
      <c r="C119" s="1480"/>
      <c r="D119" s="1481"/>
      <c r="E119" s="1481"/>
      <c r="F119" s="1481"/>
      <c r="G119" s="1481"/>
      <c r="H119" s="1481"/>
      <c r="I119" s="1481"/>
      <c r="J119" s="1481"/>
      <c r="K119" s="1481"/>
      <c r="L119" s="1481"/>
      <c r="M119" s="1481"/>
    </row>
    <row r="120" spans="1:13" ht="16.5" customHeight="1">
      <c r="A120" s="859"/>
      <c r="B120" s="859"/>
      <c r="C120" s="1480"/>
      <c r="D120" s="1481"/>
      <c r="E120" s="1481"/>
      <c r="F120" s="1481"/>
      <c r="G120" s="1481"/>
      <c r="H120" s="1481"/>
      <c r="I120" s="1481"/>
      <c r="J120" s="1481"/>
      <c r="K120" s="1481"/>
      <c r="L120" s="1481"/>
      <c r="M120" s="1481"/>
    </row>
    <row r="121" spans="1:13" s="859" customFormat="1" ht="16.5" customHeight="1">
      <c r="C121" s="1487"/>
      <c r="D121" s="1488"/>
      <c r="E121" s="1488"/>
      <c r="F121" s="1488"/>
      <c r="G121" s="1488"/>
      <c r="H121" s="1488"/>
      <c r="I121" s="1488"/>
      <c r="J121" s="1488"/>
      <c r="K121" s="1488"/>
      <c r="L121" s="1488"/>
      <c r="M121" s="1488"/>
    </row>
    <row r="122" spans="1:13" s="859" customFormat="1" ht="16.5" customHeight="1">
      <c r="C122" s="1487"/>
      <c r="D122" s="1488"/>
      <c r="E122" s="1488"/>
      <c r="F122" s="1488"/>
      <c r="G122" s="1488"/>
      <c r="H122" s="1488"/>
      <c r="I122" s="1488"/>
      <c r="J122" s="1488"/>
      <c r="K122" s="1488"/>
      <c r="L122" s="1488"/>
      <c r="M122" s="1488"/>
    </row>
    <row r="123" spans="1:13" s="859" customFormat="1" ht="16.5" customHeight="1">
      <c r="C123" s="1487"/>
      <c r="D123" s="1488"/>
      <c r="E123" s="1488"/>
      <c r="F123" s="1488"/>
      <c r="G123" s="1488"/>
      <c r="H123" s="1488"/>
      <c r="I123" s="1488"/>
      <c r="J123" s="1488"/>
      <c r="K123" s="1488"/>
      <c r="L123" s="1488"/>
      <c r="M123" s="1488"/>
    </row>
    <row r="124" spans="1:13" s="859" customFormat="1" ht="16.5" customHeight="1">
      <c r="C124" s="1489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</row>
    <row r="125" spans="1:13" s="859" customFormat="1">
      <c r="D125" s="1491"/>
      <c r="E125" s="1491"/>
      <c r="F125" s="1492"/>
      <c r="G125" s="1493"/>
    </row>
    <row r="126" spans="1:13" s="859" customFormat="1">
      <c r="F126" s="1494"/>
      <c r="G126" s="1493"/>
    </row>
    <row r="127" spans="1:13" s="859" customFormat="1">
      <c r="F127" s="1495"/>
    </row>
    <row r="128" spans="1:13" s="859" customFormat="1">
      <c r="D128" s="1496"/>
      <c r="E128" s="1496"/>
      <c r="F128" s="1495"/>
    </row>
    <row r="129" spans="4:4" s="859" customFormat="1">
      <c r="D129" s="1496"/>
    </row>
    <row r="130" spans="4:4" s="859" customFormat="1"/>
  </sheetData>
  <sortState ref="C67:G86">
    <sortCondition descending="1" ref="E67:E86"/>
  </sortState>
  <mergeCells count="3">
    <mergeCell ref="C2:M2"/>
    <mergeCell ref="C3:M3"/>
    <mergeCell ref="C4:M4"/>
  </mergeCells>
  <phoneticPr fontId="0" type="noConversion"/>
  <conditionalFormatting sqref="G8 G92:G96">
    <cfRule type="cellIs" dxfId="182" priority="578" stopIfTrue="1" operator="lessThan">
      <formula>0</formula>
    </cfRule>
  </conditionalFormatting>
  <conditionalFormatting sqref="F8 F92:F96">
    <cfRule type="cellIs" dxfId="181" priority="579" stopIfTrue="1" operator="lessThan">
      <formula>0</formula>
    </cfRule>
  </conditionalFormatting>
  <conditionalFormatting sqref="F9">
    <cfRule type="cellIs" dxfId="180" priority="573" stopIfTrue="1" operator="lessThan">
      <formula>0</formula>
    </cfRule>
  </conditionalFormatting>
  <conditionalFormatting sqref="G9">
    <cfRule type="cellIs" dxfId="179" priority="570" stopIfTrue="1" operator="lessThan">
      <formula>0</formula>
    </cfRule>
  </conditionalFormatting>
  <conditionalFormatting sqref="G98 G105:G110">
    <cfRule type="cellIs" dxfId="178" priority="492" stopIfTrue="1" operator="lessThan">
      <formula>0</formula>
    </cfRule>
  </conditionalFormatting>
  <conditionalFormatting sqref="F98 F105:F110">
    <cfRule type="cellIs" dxfId="177" priority="493" stopIfTrue="1" operator="lessThan">
      <formula>0</formula>
    </cfRule>
  </conditionalFormatting>
  <conditionalFormatting sqref="F10">
    <cfRule type="cellIs" dxfId="176" priority="455" stopIfTrue="1" operator="lessThan">
      <formula>0</formula>
    </cfRule>
  </conditionalFormatting>
  <conditionalFormatting sqref="G10">
    <cfRule type="cellIs" dxfId="175" priority="454" stopIfTrue="1" operator="lessThan">
      <formula>0</formula>
    </cfRule>
  </conditionalFormatting>
  <conditionalFormatting sqref="G86">
    <cfRule type="cellIs" dxfId="174" priority="400" stopIfTrue="1" operator="lessThan">
      <formula>0</formula>
    </cfRule>
  </conditionalFormatting>
  <conditionalFormatting sqref="F86">
    <cfRule type="cellIs" dxfId="173" priority="401" stopIfTrue="1" operator="lessThan">
      <formula>0</formula>
    </cfRule>
  </conditionalFormatting>
  <conditionalFormatting sqref="G116">
    <cfRule type="cellIs" dxfId="172" priority="336" stopIfTrue="1" operator="lessThan">
      <formula>0</formula>
    </cfRule>
  </conditionalFormatting>
  <conditionalFormatting sqref="F116">
    <cfRule type="cellIs" dxfId="171" priority="337" stopIfTrue="1" operator="lessThan">
      <formula>0</formula>
    </cfRule>
  </conditionalFormatting>
  <conditionalFormatting sqref="G111:G115">
    <cfRule type="cellIs" dxfId="170" priority="334" stopIfTrue="1" operator="lessThan">
      <formula>0</formula>
    </cfRule>
  </conditionalFormatting>
  <conditionalFormatting sqref="F111:F115">
    <cfRule type="cellIs" dxfId="169" priority="335" stopIfTrue="1" operator="lessThan">
      <formula>0</formula>
    </cfRule>
  </conditionalFormatting>
  <conditionalFormatting sqref="G72:G73">
    <cfRule type="cellIs" dxfId="168" priority="152" stopIfTrue="1" operator="lessThan">
      <formula>0</formula>
    </cfRule>
  </conditionalFormatting>
  <conditionalFormatting sqref="F72:F73">
    <cfRule type="cellIs" dxfId="167" priority="153" stopIfTrue="1" operator="lessThan">
      <formula>0</formula>
    </cfRule>
  </conditionalFormatting>
  <conditionalFormatting sqref="G74:G79">
    <cfRule type="cellIs" dxfId="166" priority="140" stopIfTrue="1" operator="lessThan">
      <formula>0</formula>
    </cfRule>
  </conditionalFormatting>
  <conditionalFormatting sqref="F74:F79">
    <cfRule type="cellIs" dxfId="165" priority="141" stopIfTrue="1" operator="lessThan">
      <formula>0</formula>
    </cfRule>
  </conditionalFormatting>
  <conditionalFormatting sqref="G80:G83">
    <cfRule type="cellIs" dxfId="164" priority="126" stopIfTrue="1" operator="lessThan">
      <formula>0</formula>
    </cfRule>
  </conditionalFormatting>
  <conditionalFormatting sqref="F80:F83">
    <cfRule type="cellIs" dxfId="163" priority="127" stopIfTrue="1" operator="lessThan">
      <formula>0</formula>
    </cfRule>
  </conditionalFormatting>
  <conditionalFormatting sqref="F84:F85">
    <cfRule type="cellIs" dxfId="162" priority="101" stopIfTrue="1" operator="lessThan">
      <formula>0</formula>
    </cfRule>
  </conditionalFormatting>
  <conditionalFormatting sqref="G84:G85">
    <cfRule type="cellIs" dxfId="161" priority="100" stopIfTrue="1" operator="lessThan">
      <formula>0</formula>
    </cfRule>
  </conditionalFormatting>
  <conditionalFormatting sqref="F11:F21">
    <cfRule type="cellIs" dxfId="160" priority="119" stopIfTrue="1" operator="lessThan">
      <formula>0</formula>
    </cfRule>
  </conditionalFormatting>
  <conditionalFormatting sqref="G11:G21">
    <cfRule type="cellIs" dxfId="159" priority="118" stopIfTrue="1" operator="lessThan">
      <formula>0</formula>
    </cfRule>
  </conditionalFormatting>
  <conditionalFormatting sqref="G87:G90">
    <cfRule type="cellIs" dxfId="158" priority="80" stopIfTrue="1" operator="lessThan">
      <formula>0</formula>
    </cfRule>
  </conditionalFormatting>
  <conditionalFormatting sqref="F87:F90">
    <cfRule type="cellIs" dxfId="157" priority="81" stopIfTrue="1" operator="lessThan">
      <formula>0</formula>
    </cfRule>
  </conditionalFormatting>
  <conditionalFormatting sqref="F122">
    <cfRule type="cellIs" dxfId="156" priority="70" stopIfTrue="1" operator="lessThan">
      <formula>0</formula>
    </cfRule>
  </conditionalFormatting>
  <conditionalFormatting sqref="F55:F64 F67:F71">
    <cfRule type="cellIs" dxfId="155" priority="56" stopIfTrue="1" operator="lessThan">
      <formula>0</formula>
    </cfRule>
  </conditionalFormatting>
  <conditionalFormatting sqref="G55:G64 G67:G71">
    <cfRule type="cellIs" dxfId="154" priority="55" stopIfTrue="1" operator="lessThan">
      <formula>0</formula>
    </cfRule>
  </conditionalFormatting>
  <conditionalFormatting sqref="G65:G66">
    <cfRule type="cellIs" dxfId="153" priority="53" stopIfTrue="1" operator="lessThan">
      <formula>0</formula>
    </cfRule>
  </conditionalFormatting>
  <conditionalFormatting sqref="F65:F66">
    <cfRule type="cellIs" dxfId="152" priority="54" stopIfTrue="1" operator="lessThan">
      <formula>0</formula>
    </cfRule>
  </conditionalFormatting>
  <conditionalFormatting sqref="G97">
    <cfRule type="cellIs" dxfId="151" priority="49" stopIfTrue="1" operator="lessThan">
      <formula>0</formula>
    </cfRule>
  </conditionalFormatting>
  <conditionalFormatting sqref="F97">
    <cfRule type="cellIs" dxfId="150" priority="50" stopIfTrue="1" operator="lessThan">
      <formula>0</formula>
    </cfRule>
  </conditionalFormatting>
  <conditionalFormatting sqref="G35:G40">
    <cfRule type="cellIs" dxfId="149" priority="43" stopIfTrue="1" operator="lessThan">
      <formula>0</formula>
    </cfRule>
  </conditionalFormatting>
  <conditionalFormatting sqref="F35:F40">
    <cfRule type="cellIs" dxfId="148" priority="44" stopIfTrue="1" operator="lessThan">
      <formula>0</formula>
    </cfRule>
  </conditionalFormatting>
  <conditionalFormatting sqref="F47:F54">
    <cfRule type="cellIs" dxfId="147" priority="40" stopIfTrue="1" operator="lessThan">
      <formula>0</formula>
    </cfRule>
  </conditionalFormatting>
  <conditionalFormatting sqref="G47:G54">
    <cfRule type="cellIs" dxfId="146" priority="39" stopIfTrue="1" operator="lessThan">
      <formula>0</formula>
    </cfRule>
  </conditionalFormatting>
  <conditionalFormatting sqref="F124">
    <cfRule type="cellIs" dxfId="145" priority="36" stopIfTrue="1" operator="lessThan">
      <formula>0</formula>
    </cfRule>
  </conditionalFormatting>
  <conditionalFormatting sqref="G124">
    <cfRule type="cellIs" dxfId="144" priority="35" stopIfTrue="1" operator="lessThan">
      <formula>0</formula>
    </cfRule>
  </conditionalFormatting>
  <conditionalFormatting sqref="F32:F33">
    <cfRule type="cellIs" dxfId="143" priority="26" stopIfTrue="1" operator="lessThan">
      <formula>0</formula>
    </cfRule>
  </conditionalFormatting>
  <conditionalFormatting sqref="G32:G33">
    <cfRule type="cellIs" dxfId="142" priority="25" stopIfTrue="1" operator="lessThan">
      <formula>0</formula>
    </cfRule>
  </conditionalFormatting>
  <conditionalFormatting sqref="F29:F31">
    <cfRule type="cellIs" dxfId="141" priority="24" stopIfTrue="1" operator="lessThan">
      <formula>0</formula>
    </cfRule>
  </conditionalFormatting>
  <conditionalFormatting sqref="G29:G31">
    <cfRule type="cellIs" dxfId="140" priority="23" stopIfTrue="1" operator="lessThan">
      <formula>0</formula>
    </cfRule>
  </conditionalFormatting>
  <conditionalFormatting sqref="F22:F27">
    <cfRule type="cellIs" dxfId="139" priority="30" stopIfTrue="1" operator="lessThan">
      <formula>0</formula>
    </cfRule>
  </conditionalFormatting>
  <conditionalFormatting sqref="G22:G27">
    <cfRule type="cellIs" dxfId="138" priority="29" stopIfTrue="1" operator="lessThan">
      <formula>0</formula>
    </cfRule>
  </conditionalFormatting>
  <conditionalFormatting sqref="F28">
    <cfRule type="cellIs" dxfId="137" priority="28" stopIfTrue="1" operator="lessThan">
      <formula>0</formula>
    </cfRule>
  </conditionalFormatting>
  <conditionalFormatting sqref="G28">
    <cfRule type="cellIs" dxfId="136" priority="27" stopIfTrue="1" operator="lessThan">
      <formula>0</formula>
    </cfRule>
  </conditionalFormatting>
  <conditionalFormatting sqref="F34">
    <cfRule type="cellIs" dxfId="135" priority="22" stopIfTrue="1" operator="lessThan">
      <formula>0</formula>
    </cfRule>
  </conditionalFormatting>
  <conditionalFormatting sqref="G34">
    <cfRule type="cellIs" dxfId="134" priority="21" stopIfTrue="1" operator="lessThan">
      <formula>0</formula>
    </cfRule>
  </conditionalFormatting>
  <conditionalFormatting sqref="F41:F44">
    <cfRule type="cellIs" dxfId="133" priority="20" stopIfTrue="1" operator="lessThan">
      <formula>0</formula>
    </cfRule>
  </conditionalFormatting>
  <conditionalFormatting sqref="G41:G44">
    <cfRule type="cellIs" dxfId="132" priority="19" stopIfTrue="1" operator="lessThan">
      <formula>0</formula>
    </cfRule>
  </conditionalFormatting>
  <conditionalFormatting sqref="F126">
    <cfRule type="cellIs" dxfId="131" priority="14" stopIfTrue="1" operator="lessThan">
      <formula>0</formula>
    </cfRule>
  </conditionalFormatting>
  <conditionalFormatting sqref="G126">
    <cfRule type="cellIs" dxfId="130" priority="13" stopIfTrue="1" operator="lessThan">
      <formula>0</formula>
    </cfRule>
  </conditionalFormatting>
  <conditionalFormatting sqref="F45">
    <cfRule type="cellIs" dxfId="129" priority="12" stopIfTrue="1" operator="lessThan">
      <formula>0</formula>
    </cfRule>
  </conditionalFormatting>
  <conditionalFormatting sqref="G45">
    <cfRule type="cellIs" dxfId="128" priority="11" stopIfTrue="1" operator="lessThan">
      <formula>0</formula>
    </cfRule>
  </conditionalFormatting>
  <conditionalFormatting sqref="F46">
    <cfRule type="cellIs" dxfId="127" priority="10" stopIfTrue="1" operator="lessThan">
      <formula>0</formula>
    </cfRule>
  </conditionalFormatting>
  <conditionalFormatting sqref="G46">
    <cfRule type="cellIs" dxfId="126" priority="9" stopIfTrue="1" operator="lessThan">
      <formula>0</formula>
    </cfRule>
  </conditionalFormatting>
  <conditionalFormatting sqref="G91">
    <cfRule type="cellIs" dxfId="125" priority="7" stopIfTrue="1" operator="lessThan">
      <formula>0</formula>
    </cfRule>
  </conditionalFormatting>
  <conditionalFormatting sqref="F91">
    <cfRule type="cellIs" dxfId="124" priority="8" stopIfTrue="1" operator="lessThan">
      <formula>0</formula>
    </cfRule>
  </conditionalFormatting>
  <conditionalFormatting sqref="G99:G104">
    <cfRule type="cellIs" dxfId="123" priority="5" stopIfTrue="1" operator="lessThan">
      <formula>0</formula>
    </cfRule>
  </conditionalFormatting>
  <conditionalFormatting sqref="F102:F104">
    <cfRule type="cellIs" dxfId="122" priority="6" stopIfTrue="1" operator="lessThan">
      <formula>0</formula>
    </cfRule>
  </conditionalFormatting>
  <conditionalFormatting sqref="F99:F101">
    <cfRule type="cellIs" dxfId="121" priority="4" stopIfTrue="1" operator="lessThan">
      <formula>0</formula>
    </cfRule>
  </conditionalFormatting>
  <conditionalFormatting sqref="F125">
    <cfRule type="cellIs" dxfId="120" priority="3" stopIfTrue="1" operator="lessThan">
      <formula>0</formula>
    </cfRule>
  </conditionalFormatting>
  <conditionalFormatting sqref="G122">
    <cfRule type="cellIs" dxfId="119" priority="2" stopIfTrue="1" operator="lessThan">
      <formula>0</formula>
    </cfRule>
  </conditionalFormatting>
  <conditionalFormatting sqref="G125">
    <cfRule type="cellIs" dxfId="118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66" fitToHeight="3" orientation="landscape" verticalDpi="597" r:id="rId1"/>
  <headerFooter alignWithMargins="0">
    <oddFooter>&amp;C&amp;"Arial,Negrita"&amp;12 20.&amp;P</oddFooter>
  </headerFooter>
  <rowBreaks count="1" manualBreakCount="1">
    <brk id="65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4E8C5-8D6D-4ADB-82C4-8C8D840E7E85}">
  <sheetPr syncVertical="1" syncRef="A1" transitionEvaluation="1">
    <tabColor indexed="53"/>
  </sheetPr>
  <dimension ref="A1:X130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39.42578125" style="860" customWidth="1"/>
    <col min="4" max="12" width="15.140625" style="860" customWidth="1"/>
    <col min="13" max="13" width="22.140625" style="860" customWidth="1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1549" t="s">
        <v>661</v>
      </c>
      <c r="D2" s="1549"/>
      <c r="E2" s="1549"/>
      <c r="F2" s="1549"/>
      <c r="G2" s="1549"/>
      <c r="H2" s="1549"/>
      <c r="I2" s="1549"/>
      <c r="J2" s="1549"/>
      <c r="K2" s="1549"/>
      <c r="L2" s="1549"/>
      <c r="M2" s="1549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1549" t="s">
        <v>205</v>
      </c>
      <c r="D3" s="1549"/>
      <c r="E3" s="1549"/>
      <c r="F3" s="1549"/>
      <c r="G3" s="1549"/>
      <c r="H3" s="1549"/>
      <c r="I3" s="1549"/>
      <c r="J3" s="1549"/>
      <c r="K3" s="1549"/>
      <c r="L3" s="1549"/>
      <c r="M3" s="1549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1549" t="s">
        <v>660</v>
      </c>
      <c r="D4" s="1549"/>
      <c r="E4" s="1549"/>
      <c r="F4" s="1549"/>
      <c r="G4" s="1549"/>
      <c r="H4" s="1549"/>
      <c r="I4" s="1549"/>
      <c r="J4" s="1549"/>
      <c r="K4" s="1549"/>
      <c r="L4" s="1549"/>
      <c r="M4" s="1549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68"/>
      <c r="D6" s="1268"/>
      <c r="E6" s="1268"/>
      <c r="F6" s="1268"/>
      <c r="G6" s="1268"/>
      <c r="H6" s="858"/>
      <c r="I6" s="858"/>
    </row>
    <row r="7" spans="1:24" ht="6" customHeight="1">
      <c r="A7" s="858"/>
      <c r="B7" s="858"/>
      <c r="C7" s="1484"/>
      <c r="D7" s="1485"/>
      <c r="E7" s="1485"/>
      <c r="F7" s="1486"/>
      <c r="G7" s="1486"/>
      <c r="H7" s="858"/>
      <c r="I7" s="858"/>
      <c r="J7" s="859"/>
      <c r="K7" s="859"/>
      <c r="L7" s="859"/>
      <c r="M7" s="859"/>
      <c r="N7" s="859"/>
    </row>
    <row r="8" spans="1:24" ht="27.2" customHeight="1">
      <c r="A8" s="858"/>
      <c r="B8" s="859"/>
      <c r="C8" s="1475" t="s">
        <v>599</v>
      </c>
      <c r="D8" s="1476">
        <v>44936</v>
      </c>
      <c r="E8" s="1476">
        <v>44969</v>
      </c>
      <c r="F8" s="1476">
        <v>44994.5</v>
      </c>
      <c r="G8" s="1476">
        <v>45027</v>
      </c>
      <c r="H8" s="1476">
        <v>45057</v>
      </c>
      <c r="I8" s="1476">
        <v>45086</v>
      </c>
      <c r="J8" s="1476">
        <v>45115</v>
      </c>
      <c r="K8" s="1476">
        <v>45146</v>
      </c>
      <c r="L8" s="1476">
        <v>45178</v>
      </c>
      <c r="M8" s="1477" t="s">
        <v>600</v>
      </c>
    </row>
    <row r="9" spans="1:24" ht="20.100000000000001" customHeight="1">
      <c r="A9" s="858"/>
      <c r="B9" s="859"/>
      <c r="C9" s="1478" t="s">
        <v>57</v>
      </c>
      <c r="D9" s="1479">
        <v>292401.75</v>
      </c>
      <c r="E9" s="1479">
        <v>270483.7099999999</v>
      </c>
      <c r="F9" s="1479">
        <v>312124.82</v>
      </c>
      <c r="G9" s="1479">
        <v>274366.13000000006</v>
      </c>
      <c r="H9" s="1479">
        <v>286668.99000000005</v>
      </c>
      <c r="I9" s="1479">
        <v>344623.13000000006</v>
      </c>
      <c r="J9" s="1479">
        <v>370521.20999999996</v>
      </c>
      <c r="K9" s="1479">
        <v>300029.4250000001</v>
      </c>
      <c r="L9" s="1479">
        <v>339958.62</v>
      </c>
      <c r="M9" s="1479">
        <v>2791177.7850000006</v>
      </c>
    </row>
    <row r="10" spans="1:24" ht="20.100000000000001" customHeight="1">
      <c r="A10" s="858"/>
      <c r="B10" s="859"/>
      <c r="C10" s="1498" t="s">
        <v>511</v>
      </c>
      <c r="D10" s="1497">
        <v>292401.75</v>
      </c>
      <c r="E10" s="1497">
        <v>270483.7099999999</v>
      </c>
      <c r="F10" s="1497">
        <v>312124.82</v>
      </c>
      <c r="G10" s="1497">
        <v>274366.13000000006</v>
      </c>
      <c r="H10" s="1497">
        <v>286668.99000000005</v>
      </c>
      <c r="I10" s="1497">
        <v>344623.13000000006</v>
      </c>
      <c r="J10" s="1497">
        <v>370521.20999999996</v>
      </c>
      <c r="K10" s="1497">
        <v>300029.4250000001</v>
      </c>
      <c r="L10" s="1497">
        <v>339958.62</v>
      </c>
      <c r="M10" s="1497">
        <v>2791177.7850000006</v>
      </c>
    </row>
    <row r="11" spans="1:24" ht="20.100000000000001" customHeight="1">
      <c r="A11" s="858"/>
      <c r="B11" s="859"/>
      <c r="C11" s="1478" t="s">
        <v>56</v>
      </c>
      <c r="D11" s="1479">
        <v>169845.56299999999</v>
      </c>
      <c r="E11" s="1479">
        <v>157529.08500000002</v>
      </c>
      <c r="F11" s="1479">
        <v>163882.30399999997</v>
      </c>
      <c r="G11" s="1479">
        <v>145415.45800000001</v>
      </c>
      <c r="H11" s="1479">
        <v>140237.15700000001</v>
      </c>
      <c r="I11" s="1479">
        <v>116826.705</v>
      </c>
      <c r="J11" s="1479">
        <v>123370.27799999999</v>
      </c>
      <c r="K11" s="1479">
        <v>134718.62399999998</v>
      </c>
      <c r="L11" s="1479">
        <v>148892.06314285714</v>
      </c>
      <c r="M11" s="1479">
        <v>1300717.2371428572</v>
      </c>
    </row>
    <row r="12" spans="1:24" ht="16.5" customHeight="1">
      <c r="A12" s="858"/>
      <c r="B12" s="859"/>
      <c r="C12" s="1498" t="s">
        <v>80</v>
      </c>
      <c r="D12" s="1497">
        <v>94799.219999999987</v>
      </c>
      <c r="E12" s="1497">
        <v>68125.499000000011</v>
      </c>
      <c r="F12" s="1497">
        <v>94554.619000000006</v>
      </c>
      <c r="G12" s="1497">
        <v>57215.836000000003</v>
      </c>
      <c r="H12" s="1497">
        <v>86052.072</v>
      </c>
      <c r="I12" s="1497">
        <v>88226.876999999993</v>
      </c>
      <c r="J12" s="1497">
        <v>85888.383000000002</v>
      </c>
      <c r="K12" s="1497">
        <v>87456.870999999999</v>
      </c>
      <c r="L12" s="1497">
        <v>78933.113142857124</v>
      </c>
      <c r="M12" s="1497">
        <v>741252.49014285707</v>
      </c>
    </row>
    <row r="13" spans="1:24" ht="16.5" customHeight="1">
      <c r="A13" s="858"/>
      <c r="B13" s="859"/>
      <c r="C13" s="1498" t="s">
        <v>137</v>
      </c>
      <c r="D13" s="1497">
        <v>29132.850000000002</v>
      </c>
      <c r="E13" s="1497">
        <v>50934.700000000004</v>
      </c>
      <c r="F13" s="1497">
        <v>42560.759999999995</v>
      </c>
      <c r="G13" s="1497">
        <v>34142.199999999997</v>
      </c>
      <c r="H13" s="1497">
        <v>46776.639999999999</v>
      </c>
      <c r="I13" s="1497">
        <v>25384.604000000007</v>
      </c>
      <c r="J13" s="1497">
        <v>22679.08</v>
      </c>
      <c r="K13" s="1497">
        <v>40872.840000000004</v>
      </c>
      <c r="L13" s="1497">
        <v>50867.199999999997</v>
      </c>
      <c r="M13" s="1497">
        <v>343350.87400000007</v>
      </c>
    </row>
    <row r="14" spans="1:24" ht="16.5" customHeight="1">
      <c r="A14" s="858"/>
      <c r="B14" s="859"/>
      <c r="C14" s="1498" t="s">
        <v>133</v>
      </c>
      <c r="D14" s="1497">
        <v>8506.31</v>
      </c>
      <c r="E14" s="1497">
        <v>19756.87</v>
      </c>
      <c r="F14" s="1497"/>
      <c r="G14" s="1497">
        <v>24522.89</v>
      </c>
      <c r="H14" s="1497"/>
      <c r="I14" s="1497"/>
      <c r="J14" s="1497"/>
      <c r="K14" s="1497">
        <v>5077.62</v>
      </c>
      <c r="L14" s="1497">
        <v>18657.330000000002</v>
      </c>
      <c r="M14" s="1497">
        <v>76521.02</v>
      </c>
    </row>
    <row r="15" spans="1:24" ht="16.5" customHeight="1">
      <c r="A15" s="858"/>
      <c r="B15" s="859"/>
      <c r="C15" s="1498" t="s">
        <v>662</v>
      </c>
      <c r="D15" s="1497">
        <v>32652.160000000003</v>
      </c>
      <c r="E15" s="1497"/>
      <c r="F15" s="1497"/>
      <c r="G15" s="1497">
        <v>11665.72</v>
      </c>
      <c r="H15" s="1497"/>
      <c r="I15" s="1497"/>
      <c r="J15" s="1497"/>
      <c r="K15" s="1497"/>
      <c r="L15" s="1497"/>
      <c r="M15" s="1497">
        <v>44317.880000000005</v>
      </c>
    </row>
    <row r="16" spans="1:24" ht="16.5" customHeight="1">
      <c r="A16" s="858"/>
      <c r="B16" s="859"/>
      <c r="C16" s="1498" t="s">
        <v>663</v>
      </c>
      <c r="D16" s="1497"/>
      <c r="E16" s="1497">
        <v>8208.36</v>
      </c>
      <c r="F16" s="1497"/>
      <c r="G16" s="1497">
        <v>10082.14</v>
      </c>
      <c r="H16" s="1497"/>
      <c r="I16" s="1497"/>
      <c r="J16" s="1497">
        <v>5054.2</v>
      </c>
      <c r="K16" s="1497"/>
      <c r="L16" s="1497"/>
      <c r="M16" s="1497">
        <v>23344.7</v>
      </c>
    </row>
    <row r="17" spans="1:13" ht="16.5" customHeight="1">
      <c r="A17" s="858"/>
      <c r="B17" s="859"/>
      <c r="C17" s="1498" t="s">
        <v>562</v>
      </c>
      <c r="D17" s="1497"/>
      <c r="E17" s="1497"/>
      <c r="F17" s="1497">
        <v>21170.29</v>
      </c>
      <c r="G17" s="1497"/>
      <c r="H17" s="1497"/>
      <c r="I17" s="1497"/>
      <c r="J17" s="1497"/>
      <c r="K17" s="1497"/>
      <c r="L17" s="1497"/>
      <c r="M17" s="1497">
        <v>21170.29</v>
      </c>
    </row>
    <row r="18" spans="1:13" ht="16.5" customHeight="1">
      <c r="A18" s="858"/>
      <c r="B18" s="859"/>
      <c r="C18" s="1498" t="s">
        <v>608</v>
      </c>
      <c r="D18" s="1497"/>
      <c r="E18" s="1497"/>
      <c r="F18" s="1497"/>
      <c r="G18" s="1497">
        <v>7218.51</v>
      </c>
      <c r="H18" s="1497">
        <v>7276.3</v>
      </c>
      <c r="I18" s="1497"/>
      <c r="J18" s="1497"/>
      <c r="K18" s="1497"/>
      <c r="L18" s="1497"/>
      <c r="M18" s="1497">
        <v>14494.810000000001</v>
      </c>
    </row>
    <row r="19" spans="1:13" ht="16.5" customHeight="1">
      <c r="A19" s="858"/>
      <c r="B19" s="859"/>
      <c r="C19" s="1498" t="s">
        <v>136</v>
      </c>
      <c r="D19" s="1497">
        <v>511.125</v>
      </c>
      <c r="E19" s="1497">
        <v>2917.61</v>
      </c>
      <c r="F19" s="1497">
        <v>912.20399999999995</v>
      </c>
      <c r="G19" s="1497">
        <v>177.82</v>
      </c>
      <c r="H19" s="1497">
        <v>132.14500000000001</v>
      </c>
      <c r="I19" s="1497">
        <v>2664.2400000000002</v>
      </c>
      <c r="J19" s="1497">
        <v>1864.98</v>
      </c>
      <c r="K19" s="1497">
        <v>656.91300000000012</v>
      </c>
      <c r="L19" s="1497">
        <v>158.28</v>
      </c>
      <c r="M19" s="1497">
        <v>9995.3170000000009</v>
      </c>
    </row>
    <row r="20" spans="1:13" ht="16.5" customHeight="1">
      <c r="A20" s="858"/>
      <c r="B20" s="859"/>
      <c r="C20" s="1498" t="s">
        <v>664</v>
      </c>
      <c r="D20" s="1497">
        <v>3810.9400000000005</v>
      </c>
      <c r="E20" s="1497">
        <v>5970.17</v>
      </c>
      <c r="F20" s="1497"/>
      <c r="G20" s="1497"/>
      <c r="H20" s="1497"/>
      <c r="I20" s="1497"/>
      <c r="J20" s="1497"/>
      <c r="K20" s="1497"/>
      <c r="L20" s="1497"/>
      <c r="M20" s="1497">
        <v>9781.11</v>
      </c>
    </row>
    <row r="21" spans="1:13" ht="16.5" customHeight="1">
      <c r="A21" s="858"/>
      <c r="B21" s="859"/>
      <c r="C21" s="1498" t="s">
        <v>360</v>
      </c>
      <c r="D21" s="1497"/>
      <c r="E21" s="1497"/>
      <c r="F21" s="1497">
        <v>4288.1900000000005</v>
      </c>
      <c r="G21" s="1497"/>
      <c r="H21" s="1497"/>
      <c r="I21" s="1497"/>
      <c r="J21" s="1497">
        <v>4607.4800000000005</v>
      </c>
      <c r="K21" s="1497"/>
      <c r="L21" s="1497"/>
      <c r="M21" s="1497">
        <v>8895.6700000000019</v>
      </c>
    </row>
    <row r="22" spans="1:13" ht="16.5" customHeight="1">
      <c r="A22" s="858"/>
      <c r="B22" s="859"/>
      <c r="C22" s="1498" t="s">
        <v>565</v>
      </c>
      <c r="D22" s="1497"/>
      <c r="E22" s="1497"/>
      <c r="F22" s="1497"/>
      <c r="G22" s="1497"/>
      <c r="H22" s="1497"/>
      <c r="I22" s="1497"/>
      <c r="J22" s="1497">
        <v>2516.81</v>
      </c>
      <c r="K22" s="1497"/>
      <c r="L22" s="1497"/>
      <c r="M22" s="1497">
        <v>2516.81</v>
      </c>
    </row>
    <row r="23" spans="1:13" ht="16.5" customHeight="1">
      <c r="A23" s="858"/>
      <c r="B23" s="859"/>
      <c r="C23" s="1498" t="s">
        <v>56</v>
      </c>
      <c r="D23" s="1497">
        <v>261.35399999999998</v>
      </c>
      <c r="E23" s="1497">
        <v>267.26800000000003</v>
      </c>
      <c r="F23" s="1497">
        <v>181.80500000000001</v>
      </c>
      <c r="G23" s="1497">
        <v>390.34199999999998</v>
      </c>
      <c r="H23" s="1497"/>
      <c r="I23" s="1497">
        <v>550.98400000000004</v>
      </c>
      <c r="J23" s="1497">
        <v>448.64499999999998</v>
      </c>
      <c r="K23" s="1497">
        <v>103.828</v>
      </c>
      <c r="L23" s="1497">
        <v>132.76300000000001</v>
      </c>
      <c r="M23" s="1497">
        <v>2336.989</v>
      </c>
    </row>
    <row r="24" spans="1:13" ht="16.5" customHeight="1">
      <c r="A24" s="858"/>
      <c r="B24" s="859"/>
      <c r="C24" s="1498" t="s">
        <v>604</v>
      </c>
      <c r="D24" s="1497">
        <v>171.60400000000001</v>
      </c>
      <c r="E24" s="1497">
        <v>608.75800000000004</v>
      </c>
      <c r="F24" s="1497">
        <v>214.43599999999998</v>
      </c>
      <c r="G24" s="1497"/>
      <c r="H24" s="1497"/>
      <c r="I24" s="1497"/>
      <c r="J24" s="1497">
        <v>310.7</v>
      </c>
      <c r="K24" s="1497">
        <v>550.55199999999991</v>
      </c>
      <c r="L24" s="1497">
        <v>143.37700000000001</v>
      </c>
      <c r="M24" s="1497">
        <v>1999.4269999999999</v>
      </c>
    </row>
    <row r="25" spans="1:13" ht="16.5" customHeight="1">
      <c r="A25" s="858"/>
      <c r="B25" s="859"/>
      <c r="C25" s="1498" t="s">
        <v>665</v>
      </c>
      <c r="D25" s="1497"/>
      <c r="E25" s="1497">
        <v>739.85</v>
      </c>
      <c r="F25" s="1497"/>
      <c r="G25" s="1497"/>
      <c r="H25" s="1497"/>
      <c r="I25" s="1497"/>
      <c r="J25" s="1497"/>
      <c r="K25" s="1497"/>
      <c r="L25" s="1497"/>
      <c r="M25" s="1497">
        <v>739.85</v>
      </c>
    </row>
    <row r="26" spans="1:13" ht="20.100000000000001" customHeight="1">
      <c r="A26" s="858"/>
      <c r="B26" s="859"/>
      <c r="C26" s="1478" t="s">
        <v>141</v>
      </c>
      <c r="D26" s="1479">
        <v>31787.87</v>
      </c>
      <c r="E26" s="1479">
        <v>45261.07</v>
      </c>
      <c r="F26" s="1479">
        <v>33280.53</v>
      </c>
      <c r="G26" s="1479"/>
      <c r="H26" s="1479">
        <v>35428.050000000003</v>
      </c>
      <c r="I26" s="1479"/>
      <c r="J26" s="1479">
        <v>58400</v>
      </c>
      <c r="K26" s="1479">
        <v>30258.080000000002</v>
      </c>
      <c r="L26" s="1479"/>
      <c r="M26" s="1479">
        <v>234415.60000000003</v>
      </c>
    </row>
    <row r="27" spans="1:13" ht="16.5" customHeight="1">
      <c r="A27" s="858"/>
      <c r="B27" s="859"/>
      <c r="C27" s="1498" t="s">
        <v>666</v>
      </c>
      <c r="D27" s="1497">
        <v>31787.87</v>
      </c>
      <c r="E27" s="1497">
        <v>45261.07</v>
      </c>
      <c r="F27" s="1497">
        <v>33280.53</v>
      </c>
      <c r="G27" s="1497"/>
      <c r="H27" s="1497">
        <v>35428.050000000003</v>
      </c>
      <c r="I27" s="1497"/>
      <c r="J27" s="1497">
        <v>58400</v>
      </c>
      <c r="K27" s="1497">
        <v>30258.080000000002</v>
      </c>
      <c r="L27" s="1497"/>
      <c r="M27" s="1497">
        <v>234415.60000000003</v>
      </c>
    </row>
    <row r="28" spans="1:13" ht="16.5" customHeight="1">
      <c r="A28" s="858"/>
      <c r="B28" s="859"/>
      <c r="C28" s="1498"/>
      <c r="D28" s="1497"/>
      <c r="E28" s="1497"/>
      <c r="F28" s="1497"/>
      <c r="G28" s="1497"/>
      <c r="H28" s="1497"/>
      <c r="I28" s="1497"/>
      <c r="J28" s="1497"/>
      <c r="K28" s="1497"/>
      <c r="L28" s="1497"/>
      <c r="M28" s="1497"/>
    </row>
    <row r="29" spans="1:13" ht="16.5" customHeight="1">
      <c r="A29" s="858"/>
      <c r="B29" s="859"/>
      <c r="C29" s="1498"/>
      <c r="D29" s="1497"/>
      <c r="E29" s="1497"/>
      <c r="F29" s="1497"/>
      <c r="G29" s="1497"/>
      <c r="H29" s="1497"/>
      <c r="I29" s="1497"/>
      <c r="J29" s="1497"/>
      <c r="K29" s="1497"/>
      <c r="L29" s="1497"/>
      <c r="M29" s="1497"/>
    </row>
    <row r="30" spans="1:13" ht="20.100000000000001" customHeight="1">
      <c r="A30" s="858"/>
      <c r="B30" s="859"/>
      <c r="C30" s="1478" t="s">
        <v>58</v>
      </c>
      <c r="D30" s="1479">
        <v>93023.030000000013</v>
      </c>
      <c r="E30" s="1479">
        <v>103214.97</v>
      </c>
      <c r="F30" s="1479">
        <v>181748.65</v>
      </c>
      <c r="G30" s="1479">
        <v>179550.84000000003</v>
      </c>
      <c r="H30" s="1479">
        <v>252328.44500000001</v>
      </c>
      <c r="I30" s="1479">
        <v>309870.06000000006</v>
      </c>
      <c r="J30" s="1479">
        <v>332516.29300000001</v>
      </c>
      <c r="K30" s="1479">
        <v>243226.59100000004</v>
      </c>
      <c r="L30" s="1479">
        <v>99695.66</v>
      </c>
      <c r="M30" s="1479">
        <v>1795174.5390000001</v>
      </c>
    </row>
    <row r="31" spans="1:13" ht="16.5" customHeight="1">
      <c r="A31" s="858"/>
      <c r="B31" s="859"/>
      <c r="C31" s="1498" t="s">
        <v>667</v>
      </c>
      <c r="D31" s="1497"/>
      <c r="E31" s="1497"/>
      <c r="F31" s="1497"/>
      <c r="G31" s="1497"/>
      <c r="H31" s="1497">
        <v>237118.83499999999</v>
      </c>
      <c r="I31" s="1497">
        <v>302482.81000000006</v>
      </c>
      <c r="J31" s="1497">
        <v>332516.29300000001</v>
      </c>
      <c r="K31" s="1497">
        <v>243226.59100000004</v>
      </c>
      <c r="L31" s="1497">
        <v>99695.66</v>
      </c>
      <c r="M31" s="1497">
        <v>1215040.189</v>
      </c>
    </row>
    <row r="32" spans="1:13" ht="16.5" customHeight="1">
      <c r="A32" s="858"/>
      <c r="B32" s="859"/>
      <c r="C32" s="1498" t="s">
        <v>668</v>
      </c>
      <c r="D32" s="1497">
        <v>93023.030000000013</v>
      </c>
      <c r="E32" s="1497">
        <v>103214.97</v>
      </c>
      <c r="F32" s="1497">
        <v>181748.65</v>
      </c>
      <c r="G32" s="1497">
        <v>179550.84000000003</v>
      </c>
      <c r="H32" s="1497"/>
      <c r="I32" s="1497"/>
      <c r="J32" s="1497"/>
      <c r="K32" s="1497"/>
      <c r="L32" s="1497"/>
      <c r="M32" s="1497">
        <v>557537.49</v>
      </c>
    </row>
    <row r="33" spans="1:13" ht="16.5" customHeight="1">
      <c r="A33" s="858"/>
      <c r="B33" s="859"/>
      <c r="C33" s="1498" t="s">
        <v>669</v>
      </c>
      <c r="D33" s="1497"/>
      <c r="E33" s="1497"/>
      <c r="F33" s="1497"/>
      <c r="G33" s="1497"/>
      <c r="H33" s="1497">
        <v>15209.61</v>
      </c>
      <c r="I33" s="1497"/>
      <c r="J33" s="1497"/>
      <c r="K33" s="1497"/>
      <c r="L33" s="1497"/>
      <c r="M33" s="1497">
        <v>15209.61</v>
      </c>
    </row>
    <row r="34" spans="1:13" ht="16.5" customHeight="1">
      <c r="A34" s="858"/>
      <c r="B34" s="859"/>
      <c r="C34" s="1498" t="s">
        <v>545</v>
      </c>
      <c r="D34" s="1497"/>
      <c r="E34" s="1497"/>
      <c r="F34" s="1497"/>
      <c r="G34" s="1497"/>
      <c r="H34" s="1497"/>
      <c r="I34" s="1497">
        <v>7387.25</v>
      </c>
      <c r="J34" s="1497"/>
      <c r="K34" s="1497"/>
      <c r="L34" s="1497"/>
      <c r="M34" s="1497">
        <v>7387.25</v>
      </c>
    </row>
    <row r="35" spans="1:13" ht="20.100000000000001" customHeight="1">
      <c r="A35" s="858"/>
      <c r="B35" s="859"/>
      <c r="C35" s="1478" t="s">
        <v>600</v>
      </c>
      <c r="D35" s="1479">
        <v>587058.21299999999</v>
      </c>
      <c r="E35" s="1479">
        <v>576488.83499999985</v>
      </c>
      <c r="F35" s="1479">
        <v>691036.304</v>
      </c>
      <c r="G35" s="1479">
        <v>599332.42800000007</v>
      </c>
      <c r="H35" s="1479">
        <v>714662.64199999999</v>
      </c>
      <c r="I35" s="1479">
        <v>771319.89500000002</v>
      </c>
      <c r="J35" s="1479">
        <v>884807.78099999996</v>
      </c>
      <c r="K35" s="1479">
        <v>708232.7200000002</v>
      </c>
      <c r="L35" s="1479">
        <v>588546.34314285719</v>
      </c>
      <c r="M35" s="1479">
        <v>6121485.1611428596</v>
      </c>
    </row>
    <row r="36" spans="1:13" ht="16.5" customHeight="1">
      <c r="A36" s="858"/>
      <c r="B36" s="859"/>
      <c r="C36"/>
      <c r="D36"/>
      <c r="E36"/>
      <c r="F36"/>
      <c r="G36"/>
      <c r="H36"/>
      <c r="I36"/>
      <c r="J36"/>
      <c r="K36"/>
      <c r="L36"/>
      <c r="M36"/>
    </row>
    <row r="37" spans="1:13" ht="16.5" customHeight="1">
      <c r="A37" s="858"/>
      <c r="B37" s="859"/>
      <c r="C37" s="1480"/>
      <c r="D37" s="1481"/>
      <c r="E37" s="1481"/>
      <c r="F37" s="1481"/>
      <c r="G37" s="1481"/>
      <c r="H37" s="1481"/>
      <c r="I37" s="1481"/>
      <c r="J37" s="1481"/>
      <c r="K37" s="1481"/>
      <c r="L37" s="1481"/>
      <c r="M37" s="1481"/>
    </row>
    <row r="38" spans="1:13" ht="16.5" customHeight="1">
      <c r="A38" s="858"/>
      <c r="B38" s="859"/>
      <c r="C38" s="1480"/>
      <c r="D38" s="1481"/>
      <c r="E38" s="1481"/>
      <c r="F38" s="1481"/>
      <c r="G38" s="1481"/>
      <c r="H38" s="1481"/>
      <c r="I38" s="1481"/>
      <c r="J38" s="1481"/>
      <c r="K38" s="1481"/>
      <c r="L38" s="1481"/>
      <c r="M38" s="1481"/>
    </row>
    <row r="39" spans="1:13" ht="16.5" customHeight="1">
      <c r="A39" s="858"/>
      <c r="B39" s="859"/>
      <c r="C39" s="1480"/>
      <c r="D39" s="1481"/>
      <c r="E39" s="1481"/>
      <c r="F39" s="1481"/>
      <c r="G39" s="1481"/>
      <c r="H39" s="1481"/>
      <c r="I39" s="1481"/>
      <c r="J39" s="1481"/>
      <c r="K39" s="1481"/>
      <c r="L39" s="1481"/>
      <c r="M39" s="1481"/>
    </row>
    <row r="40" spans="1:13" ht="16.5" customHeight="1">
      <c r="A40" s="858"/>
      <c r="B40" s="859"/>
      <c r="C40" s="1480"/>
      <c r="D40" s="1481"/>
      <c r="E40" s="1481"/>
      <c r="F40" s="1481"/>
      <c r="G40" s="1481"/>
      <c r="H40" s="1481"/>
      <c r="I40" s="1481"/>
      <c r="J40" s="1481"/>
      <c r="K40" s="1481"/>
      <c r="L40" s="1481"/>
      <c r="M40" s="1481"/>
    </row>
    <row r="41" spans="1:13" ht="16.5" customHeight="1">
      <c r="A41" s="858"/>
      <c r="B41" s="859"/>
      <c r="C41" s="1480"/>
      <c r="D41" s="1481"/>
      <c r="E41" s="1481"/>
      <c r="F41" s="1481"/>
      <c r="G41" s="1481"/>
      <c r="H41" s="1481"/>
      <c r="I41" s="1481"/>
      <c r="J41" s="1481"/>
      <c r="K41" s="1481"/>
      <c r="L41" s="1481"/>
      <c r="M41" s="1481"/>
    </row>
    <row r="42" spans="1:13" ht="16.5" customHeight="1">
      <c r="A42" s="858"/>
      <c r="B42" s="859"/>
      <c r="C42" s="1480"/>
      <c r="D42" s="1481"/>
      <c r="E42" s="1481"/>
      <c r="F42" s="1481"/>
      <c r="G42" s="1481"/>
      <c r="H42" s="1481"/>
      <c r="I42" s="1481"/>
      <c r="J42" s="1481"/>
      <c r="K42" s="1481"/>
      <c r="L42" s="1481"/>
      <c r="M42" s="1481"/>
    </row>
    <row r="43" spans="1:13" ht="16.5" customHeight="1">
      <c r="A43" s="858"/>
      <c r="B43" s="859"/>
      <c r="C43" s="1480"/>
      <c r="D43" s="1481"/>
      <c r="E43" s="1481"/>
      <c r="F43" s="1481"/>
      <c r="G43" s="1481"/>
      <c r="H43" s="1481"/>
      <c r="I43" s="1481"/>
      <c r="J43" s="1481"/>
      <c r="K43" s="1481"/>
      <c r="L43" s="1481"/>
      <c r="M43" s="1481"/>
    </row>
    <row r="44" spans="1:13" ht="16.5" customHeight="1">
      <c r="A44" s="858"/>
      <c r="B44" s="859"/>
      <c r="C44" s="1480"/>
      <c r="D44" s="1481"/>
      <c r="E44" s="1481"/>
      <c r="F44" s="1481"/>
      <c r="G44" s="1481"/>
      <c r="H44" s="1481"/>
      <c r="I44" s="1481"/>
      <c r="J44" s="1481"/>
      <c r="K44" s="1481"/>
      <c r="L44" s="1481"/>
      <c r="M44" s="1481"/>
    </row>
    <row r="45" spans="1:13" ht="16.5" customHeight="1">
      <c r="A45" s="858"/>
      <c r="B45" s="859"/>
      <c r="C45" s="1480"/>
      <c r="D45" s="1481"/>
      <c r="E45" s="1481"/>
      <c r="F45" s="1481"/>
      <c r="G45" s="1481"/>
      <c r="H45" s="1481"/>
      <c r="I45" s="1481"/>
      <c r="J45" s="1481"/>
      <c r="K45" s="1481"/>
      <c r="L45" s="1481"/>
      <c r="M45" s="1481"/>
    </row>
    <row r="46" spans="1:13" ht="16.5" customHeight="1">
      <c r="A46" s="858"/>
      <c r="B46" s="859"/>
      <c r="C46" s="1480"/>
      <c r="D46" s="1481"/>
      <c r="E46" s="1481"/>
      <c r="F46" s="1481"/>
      <c r="G46" s="1481"/>
      <c r="H46" s="1481"/>
      <c r="I46" s="1481"/>
      <c r="J46" s="1481"/>
      <c r="K46" s="1481"/>
      <c r="L46" s="1481"/>
      <c r="M46" s="1481"/>
    </row>
    <row r="47" spans="1:13" ht="16.5" customHeight="1">
      <c r="A47" s="858"/>
      <c r="B47" s="859"/>
      <c r="C47" s="1480"/>
      <c r="D47" s="1481"/>
      <c r="E47" s="1481"/>
      <c r="F47" s="1481"/>
      <c r="G47" s="1481"/>
      <c r="H47" s="1481"/>
      <c r="I47" s="1481"/>
      <c r="J47" s="1481"/>
      <c r="K47" s="1481"/>
      <c r="L47" s="1481"/>
      <c r="M47" s="1481"/>
    </row>
    <row r="48" spans="1:13" ht="16.5" customHeight="1">
      <c r="A48" s="858"/>
      <c r="B48" s="859"/>
      <c r="C48" s="1480"/>
      <c r="D48" s="1481"/>
      <c r="E48" s="1481"/>
      <c r="F48" s="1481"/>
      <c r="G48" s="1481"/>
      <c r="H48" s="1481"/>
      <c r="I48" s="1481"/>
      <c r="J48" s="1481"/>
      <c r="K48" s="1481"/>
      <c r="L48" s="1481"/>
      <c r="M48" s="1481"/>
    </row>
    <row r="49" spans="1:13" ht="16.5" customHeight="1">
      <c r="A49" s="858"/>
      <c r="B49" s="859"/>
      <c r="C49" s="1480"/>
      <c r="D49" s="1481"/>
      <c r="E49" s="1481"/>
      <c r="F49" s="1481"/>
      <c r="G49" s="1481"/>
      <c r="H49" s="1481"/>
      <c r="I49" s="1481"/>
      <c r="J49" s="1481"/>
      <c r="K49" s="1481"/>
      <c r="L49" s="1481"/>
      <c r="M49" s="1481"/>
    </row>
    <row r="50" spans="1:13" ht="16.5" customHeight="1">
      <c r="A50" s="858"/>
      <c r="B50" s="859"/>
      <c r="C50" s="1480"/>
      <c r="D50" s="1481"/>
      <c r="E50" s="1481"/>
      <c r="F50" s="1481"/>
      <c r="G50" s="1481"/>
      <c r="H50" s="1481"/>
      <c r="I50" s="1481"/>
      <c r="J50" s="1481"/>
      <c r="K50" s="1481"/>
      <c r="L50" s="1481"/>
      <c r="M50" s="1481"/>
    </row>
    <row r="51" spans="1:13" ht="16.5" customHeight="1">
      <c r="A51" s="858"/>
      <c r="B51" s="859"/>
      <c r="C51" s="1480"/>
      <c r="D51" s="1481"/>
      <c r="E51" s="1481"/>
      <c r="F51" s="1481"/>
      <c r="G51" s="1481"/>
      <c r="H51" s="1481"/>
      <c r="I51" s="1481"/>
      <c r="J51" s="1481"/>
      <c r="K51" s="1481"/>
      <c r="L51" s="1481"/>
      <c r="M51" s="1481"/>
    </row>
    <row r="52" spans="1:13" ht="16.5" customHeight="1">
      <c r="A52" s="858"/>
      <c r="B52" s="859"/>
      <c r="C52" s="1480"/>
      <c r="D52" s="1481"/>
      <c r="E52" s="1481"/>
      <c r="F52" s="1481"/>
      <c r="G52" s="1481"/>
      <c r="H52" s="1481"/>
      <c r="I52" s="1481"/>
      <c r="J52" s="1481"/>
      <c r="K52" s="1481"/>
      <c r="L52" s="1481"/>
      <c r="M52" s="1481"/>
    </row>
    <row r="53" spans="1:13" ht="16.5" customHeight="1">
      <c r="A53" s="858"/>
      <c r="B53" s="859"/>
      <c r="C53" s="1478"/>
      <c r="D53" s="1479"/>
      <c r="E53" s="1479"/>
      <c r="F53" s="1479"/>
      <c r="G53" s="1479"/>
      <c r="H53" s="1479"/>
      <c r="I53" s="1479"/>
      <c r="J53" s="1479"/>
      <c r="K53" s="1479"/>
      <c r="L53" s="1479"/>
      <c r="M53" s="1479"/>
    </row>
    <row r="54" spans="1:13" ht="16.5" customHeight="1">
      <c r="A54" s="858"/>
      <c r="B54" s="859"/>
      <c r="C54" s="1480"/>
      <c r="D54" s="1481"/>
      <c r="E54" s="1481"/>
      <c r="F54" s="1481"/>
      <c r="G54" s="1481"/>
      <c r="H54" s="1481"/>
      <c r="I54" s="1481"/>
      <c r="J54" s="1481"/>
      <c r="K54" s="1481"/>
      <c r="L54" s="1481"/>
      <c r="M54" s="1481"/>
    </row>
    <row r="55" spans="1:13" ht="16.5" customHeight="1">
      <c r="A55" s="858"/>
      <c r="B55" s="859"/>
      <c r="C55" s="1480"/>
      <c r="D55" s="1481"/>
      <c r="E55" s="1481"/>
      <c r="F55" s="1481"/>
      <c r="G55" s="1481"/>
      <c r="H55" s="1481"/>
      <c r="I55" s="1481"/>
      <c r="J55" s="1481"/>
      <c r="K55" s="1481"/>
      <c r="L55" s="1481"/>
      <c r="M55" s="1481"/>
    </row>
    <row r="56" spans="1:13" ht="16.5" customHeight="1">
      <c r="A56" s="858"/>
      <c r="B56" s="859"/>
      <c r="C56" s="1480"/>
      <c r="D56" s="1481"/>
      <c r="E56" s="1481"/>
      <c r="F56" s="1481"/>
      <c r="G56" s="1481"/>
      <c r="H56" s="1481"/>
      <c r="I56" s="1481"/>
      <c r="J56" s="1481"/>
      <c r="K56" s="1481"/>
      <c r="L56" s="1481"/>
      <c r="M56" s="1481"/>
    </row>
    <row r="57" spans="1:13" ht="16.5" customHeight="1">
      <c r="A57" s="858"/>
      <c r="B57" s="859"/>
      <c r="C57" s="1480"/>
      <c r="D57" s="1481"/>
      <c r="E57" s="1481"/>
      <c r="F57" s="1481"/>
      <c r="G57" s="1481"/>
      <c r="H57" s="1481"/>
      <c r="I57" s="1481"/>
      <c r="J57" s="1481"/>
      <c r="K57" s="1481"/>
      <c r="L57" s="1481"/>
      <c r="M57" s="1481"/>
    </row>
    <row r="58" spans="1:13" ht="16.5" customHeight="1">
      <c r="A58" s="858"/>
      <c r="B58" s="859"/>
      <c r="C58" s="1480"/>
      <c r="D58" s="1481"/>
      <c r="E58" s="1481"/>
      <c r="F58" s="1481"/>
      <c r="G58" s="1481"/>
      <c r="H58" s="1481"/>
      <c r="I58" s="1481"/>
      <c r="J58" s="1481"/>
      <c r="K58" s="1481"/>
      <c r="L58" s="1481"/>
      <c r="M58" s="1481"/>
    </row>
    <row r="59" spans="1:13" ht="16.5" customHeight="1">
      <c r="A59" s="858"/>
      <c r="B59" s="859"/>
      <c r="C59" s="1480"/>
      <c r="D59" s="1481"/>
      <c r="E59" s="1481"/>
      <c r="F59" s="1481"/>
      <c r="G59" s="1481"/>
      <c r="H59" s="1481"/>
      <c r="I59" s="1481"/>
      <c r="J59" s="1481"/>
      <c r="K59" s="1481"/>
      <c r="L59" s="1481"/>
      <c r="M59" s="1481"/>
    </row>
    <row r="60" spans="1:13" ht="16.5" customHeight="1">
      <c r="A60" s="858"/>
      <c r="B60" s="859"/>
      <c r="C60" s="1480"/>
      <c r="D60" s="1481"/>
      <c r="E60" s="1481"/>
      <c r="F60" s="1481"/>
      <c r="G60" s="1481"/>
      <c r="H60" s="1481"/>
      <c r="I60" s="1481"/>
      <c r="J60" s="1481"/>
      <c r="K60" s="1481"/>
      <c r="L60" s="1481"/>
      <c r="M60" s="1481"/>
    </row>
    <row r="61" spans="1:13" ht="16.5" customHeight="1">
      <c r="A61" s="858"/>
      <c r="B61" s="859"/>
      <c r="C61" s="1480"/>
      <c r="D61" s="1481"/>
      <c r="E61" s="1481"/>
      <c r="F61" s="1481"/>
      <c r="G61" s="1481"/>
      <c r="H61" s="1481"/>
      <c r="I61" s="1481"/>
      <c r="J61" s="1481"/>
      <c r="K61" s="1481"/>
      <c r="L61" s="1481"/>
      <c r="M61" s="1481"/>
    </row>
    <row r="62" spans="1:13" ht="16.5" customHeight="1">
      <c r="A62" s="858"/>
      <c r="B62" s="859"/>
      <c r="C62" s="1480"/>
      <c r="D62" s="1481"/>
      <c r="E62" s="1481"/>
      <c r="F62" s="1481"/>
      <c r="G62" s="1481"/>
      <c r="H62" s="1481"/>
      <c r="I62" s="1481"/>
      <c r="J62" s="1481"/>
      <c r="K62" s="1481"/>
      <c r="L62" s="1481"/>
      <c r="M62" s="1481"/>
    </row>
    <row r="63" spans="1:13" ht="16.5" customHeight="1">
      <c r="A63" s="858"/>
      <c r="B63" s="859"/>
      <c r="C63" s="1480"/>
      <c r="D63" s="1481"/>
      <c r="E63" s="1481"/>
      <c r="F63" s="1481"/>
      <c r="G63" s="1481"/>
      <c r="H63" s="1481"/>
      <c r="I63" s="1481"/>
      <c r="J63" s="1481"/>
      <c r="K63" s="1481"/>
      <c r="L63" s="1481"/>
      <c r="M63" s="1481"/>
    </row>
    <row r="64" spans="1:13" ht="16.5" customHeight="1">
      <c r="A64" s="858"/>
      <c r="B64" s="859"/>
      <c r="C64" s="1480"/>
      <c r="D64" s="1481"/>
      <c r="E64" s="1481"/>
      <c r="F64" s="1481"/>
      <c r="G64" s="1481"/>
      <c r="H64" s="1481"/>
      <c r="I64" s="1481"/>
      <c r="J64" s="1481"/>
      <c r="K64" s="1481"/>
      <c r="L64" s="1481"/>
      <c r="M64" s="1481"/>
    </row>
    <row r="65" spans="1:13" ht="16.5" customHeight="1">
      <c r="A65" s="858"/>
      <c r="B65" s="859"/>
      <c r="C65" s="1480"/>
      <c r="D65" s="1481"/>
      <c r="E65" s="1481"/>
      <c r="F65" s="1481"/>
      <c r="G65" s="1481"/>
      <c r="H65" s="1481"/>
      <c r="I65" s="1481"/>
      <c r="J65" s="1481"/>
      <c r="K65" s="1481"/>
      <c r="L65" s="1481"/>
      <c r="M65" s="1481"/>
    </row>
    <row r="66" spans="1:13" ht="16.5" customHeight="1">
      <c r="A66" s="858"/>
      <c r="B66" s="859"/>
      <c r="C66" s="1480"/>
      <c r="D66" s="1481"/>
      <c r="E66" s="1481"/>
      <c r="F66" s="1481"/>
      <c r="G66" s="1481"/>
      <c r="H66" s="1481"/>
      <c r="I66" s="1481"/>
      <c r="J66" s="1481"/>
      <c r="K66" s="1481"/>
      <c r="L66" s="1481"/>
      <c r="M66" s="1481"/>
    </row>
    <row r="67" spans="1:13" ht="16.5" customHeight="1">
      <c r="A67" s="858"/>
      <c r="B67" s="859"/>
      <c r="C67" s="1480"/>
      <c r="D67" s="1481"/>
      <c r="E67" s="1481"/>
      <c r="F67" s="1481"/>
      <c r="G67" s="1481"/>
      <c r="H67" s="1481"/>
      <c r="I67" s="1481"/>
      <c r="J67" s="1481"/>
      <c r="K67" s="1481"/>
      <c r="L67" s="1481"/>
      <c r="M67" s="1481"/>
    </row>
    <row r="68" spans="1:13" ht="16.5" customHeight="1">
      <c r="A68" s="858"/>
      <c r="B68" s="859"/>
      <c r="C68" s="1480"/>
      <c r="D68" s="1481"/>
      <c r="E68" s="1481"/>
      <c r="F68" s="1481"/>
      <c r="G68" s="1481"/>
      <c r="H68" s="1481"/>
      <c r="I68" s="1481"/>
      <c r="J68" s="1481"/>
      <c r="K68" s="1481"/>
      <c r="L68" s="1481"/>
      <c r="M68" s="1481"/>
    </row>
    <row r="69" spans="1:13" ht="16.5" customHeight="1">
      <c r="A69" s="858"/>
      <c r="B69" s="859"/>
      <c r="C69" s="1480"/>
      <c r="D69" s="1481"/>
      <c r="E69" s="1481"/>
      <c r="F69" s="1481"/>
      <c r="G69" s="1481"/>
      <c r="H69" s="1481"/>
      <c r="I69" s="1481"/>
      <c r="J69" s="1481"/>
      <c r="K69" s="1481"/>
      <c r="L69" s="1481"/>
      <c r="M69" s="1481"/>
    </row>
    <row r="70" spans="1:13" ht="16.5" customHeight="1">
      <c r="A70" s="858"/>
      <c r="B70" s="859"/>
      <c r="C70" s="1480"/>
      <c r="D70" s="1481"/>
      <c r="E70" s="1481"/>
      <c r="F70" s="1481"/>
      <c r="G70" s="1481"/>
      <c r="H70" s="1481"/>
      <c r="I70" s="1481"/>
      <c r="J70" s="1481"/>
      <c r="K70" s="1481"/>
      <c r="L70" s="1481"/>
      <c r="M70" s="1481"/>
    </row>
    <row r="71" spans="1:13" ht="16.5" customHeight="1">
      <c r="A71" s="858"/>
      <c r="B71" s="859"/>
      <c r="C71" s="1480"/>
      <c r="D71" s="1481"/>
      <c r="E71" s="1481"/>
      <c r="F71" s="1481"/>
      <c r="G71" s="1481"/>
      <c r="H71" s="1481"/>
      <c r="I71" s="1481"/>
      <c r="J71" s="1481"/>
      <c r="K71" s="1481"/>
      <c r="L71" s="1481"/>
      <c r="M71" s="1481"/>
    </row>
    <row r="72" spans="1:13" ht="16.5" customHeight="1">
      <c r="A72" s="858"/>
      <c r="B72" s="859"/>
      <c r="C72" s="1480"/>
      <c r="D72" s="1481"/>
      <c r="E72" s="1481"/>
      <c r="F72" s="1481"/>
      <c r="G72" s="1481"/>
      <c r="H72" s="1481"/>
      <c r="I72" s="1481"/>
      <c r="J72" s="1481"/>
      <c r="K72" s="1481"/>
      <c r="L72" s="1481"/>
      <c r="M72" s="1481"/>
    </row>
    <row r="73" spans="1:13" ht="16.5" customHeight="1">
      <c r="A73" s="858"/>
      <c r="B73" s="859"/>
      <c r="C73" s="1480"/>
      <c r="D73" s="1481"/>
      <c r="E73" s="1481"/>
      <c r="F73" s="1481"/>
      <c r="G73" s="1481"/>
      <c r="H73" s="1481"/>
      <c r="I73" s="1481"/>
      <c r="J73" s="1481"/>
      <c r="K73" s="1481"/>
      <c r="L73" s="1481"/>
      <c r="M73" s="1481"/>
    </row>
    <row r="74" spans="1:13" ht="16.5" customHeight="1">
      <c r="A74" s="858"/>
      <c r="B74" s="859"/>
      <c r="C74" s="1480"/>
      <c r="D74" s="1481"/>
      <c r="E74" s="1481"/>
      <c r="F74" s="1481"/>
      <c r="G74" s="1481"/>
      <c r="H74" s="1481"/>
      <c r="I74" s="1481"/>
      <c r="J74" s="1481"/>
      <c r="K74" s="1481"/>
      <c r="L74" s="1481"/>
      <c r="M74" s="1481"/>
    </row>
    <row r="75" spans="1:13" ht="16.5" customHeight="1">
      <c r="A75" s="858"/>
      <c r="B75" s="859"/>
      <c r="C75" s="1480"/>
      <c r="D75" s="1481"/>
      <c r="E75" s="1481"/>
      <c r="F75" s="1481"/>
      <c r="G75" s="1481"/>
      <c r="H75" s="1481"/>
      <c r="I75" s="1481"/>
      <c r="J75" s="1481"/>
      <c r="K75" s="1481"/>
      <c r="L75" s="1481"/>
      <c r="M75" s="1481"/>
    </row>
    <row r="76" spans="1:13" ht="16.5" customHeight="1">
      <c r="A76" s="858"/>
      <c r="B76" s="859"/>
      <c r="C76" s="1480"/>
      <c r="D76" s="1481"/>
      <c r="E76" s="1481"/>
      <c r="F76" s="1481"/>
      <c r="G76" s="1481"/>
      <c r="H76" s="1481"/>
      <c r="I76" s="1481"/>
      <c r="J76" s="1481"/>
      <c r="K76" s="1481"/>
      <c r="L76" s="1481"/>
      <c r="M76" s="1481"/>
    </row>
    <row r="77" spans="1:13" ht="16.5" customHeight="1">
      <c r="A77" s="858"/>
      <c r="B77" s="859"/>
      <c r="C77" s="1480"/>
      <c r="D77" s="1481"/>
      <c r="E77" s="1481"/>
      <c r="F77" s="1481"/>
      <c r="G77" s="1481"/>
      <c r="H77" s="1481"/>
      <c r="I77" s="1481"/>
      <c r="J77" s="1481"/>
      <c r="K77" s="1481"/>
      <c r="L77" s="1481"/>
      <c r="M77" s="1481"/>
    </row>
    <row r="78" spans="1:13" ht="16.5" customHeight="1">
      <c r="A78" s="858"/>
      <c r="B78" s="859"/>
      <c r="C78" s="1480"/>
      <c r="D78" s="1481"/>
      <c r="E78" s="1481"/>
      <c r="F78" s="1481"/>
      <c r="G78" s="1481"/>
      <c r="H78" s="1481"/>
      <c r="I78" s="1481"/>
      <c r="J78" s="1481"/>
      <c r="K78" s="1481"/>
      <c r="L78" s="1481"/>
      <c r="M78" s="1481"/>
    </row>
    <row r="79" spans="1:13" ht="16.5" customHeight="1">
      <c r="A79" s="858"/>
      <c r="B79" s="859"/>
      <c r="C79" s="1480"/>
      <c r="D79" s="1481"/>
      <c r="E79" s="1481"/>
      <c r="F79" s="1481"/>
      <c r="G79" s="1481"/>
      <c r="H79" s="1481"/>
      <c r="I79" s="1481"/>
      <c r="J79" s="1481"/>
      <c r="K79" s="1481"/>
      <c r="L79" s="1481"/>
      <c r="M79" s="1481"/>
    </row>
    <row r="80" spans="1:13" ht="16.5" customHeight="1">
      <c r="A80" s="858"/>
      <c r="B80" s="859"/>
      <c r="C80" s="1480"/>
      <c r="D80" s="1481"/>
      <c r="E80" s="1481"/>
      <c r="F80" s="1481"/>
      <c r="G80" s="1481"/>
      <c r="H80" s="1481"/>
      <c r="I80" s="1481"/>
      <c r="J80" s="1481"/>
      <c r="K80" s="1481"/>
      <c r="L80" s="1481"/>
      <c r="M80" s="1481"/>
    </row>
    <row r="81" spans="1:13" ht="16.5" customHeight="1">
      <c r="A81" s="858"/>
      <c r="B81" s="859"/>
      <c r="C81" s="1480"/>
      <c r="D81" s="1481"/>
      <c r="E81" s="1481"/>
      <c r="F81" s="1481"/>
      <c r="G81" s="1481"/>
      <c r="H81" s="1481"/>
      <c r="I81" s="1481"/>
      <c r="J81" s="1481"/>
      <c r="K81" s="1481"/>
      <c r="L81" s="1481"/>
      <c r="M81" s="1481"/>
    </row>
    <row r="82" spans="1:13" ht="16.5" customHeight="1">
      <c r="A82" s="858"/>
      <c r="B82" s="859"/>
      <c r="C82" s="1480"/>
      <c r="D82" s="1481"/>
      <c r="E82" s="1481"/>
      <c r="F82" s="1481"/>
      <c r="G82" s="1481"/>
      <c r="H82" s="1481"/>
      <c r="I82" s="1481"/>
      <c r="J82" s="1481"/>
      <c r="K82" s="1481"/>
      <c r="L82" s="1481"/>
      <c r="M82" s="1481"/>
    </row>
    <row r="83" spans="1:13" ht="16.5" customHeight="1">
      <c r="A83" s="858"/>
      <c r="B83" s="859"/>
      <c r="C83" s="1480"/>
      <c r="D83" s="1481"/>
      <c r="E83" s="1481"/>
      <c r="F83" s="1481"/>
      <c r="G83" s="1481"/>
      <c r="H83" s="1481"/>
      <c r="I83" s="1481"/>
      <c r="J83" s="1481"/>
      <c r="K83" s="1481"/>
      <c r="L83" s="1481"/>
      <c r="M83" s="1481"/>
    </row>
    <row r="84" spans="1:13" ht="16.5" customHeight="1">
      <c r="A84" s="858"/>
      <c r="B84" s="859"/>
      <c r="C84" s="1480"/>
      <c r="D84" s="1481"/>
      <c r="E84" s="1481"/>
      <c r="F84" s="1481"/>
      <c r="G84" s="1481"/>
      <c r="H84" s="1481"/>
      <c r="I84" s="1481"/>
      <c r="J84" s="1481"/>
      <c r="K84" s="1481"/>
      <c r="L84" s="1481"/>
      <c r="M84" s="1481"/>
    </row>
    <row r="85" spans="1:13" ht="16.5" customHeight="1">
      <c r="A85" s="858"/>
      <c r="B85" s="859"/>
      <c r="C85" s="1480"/>
      <c r="D85" s="1481"/>
      <c r="E85" s="1481"/>
      <c r="F85" s="1481"/>
      <c r="G85" s="1481"/>
      <c r="H85" s="1481"/>
      <c r="I85" s="1481"/>
      <c r="J85" s="1481"/>
      <c r="K85" s="1481"/>
      <c r="L85" s="1481"/>
      <c r="M85" s="1481"/>
    </row>
    <row r="86" spans="1:13" ht="16.5" customHeight="1">
      <c r="A86" s="858"/>
      <c r="B86" s="859"/>
      <c r="C86" s="1480"/>
      <c r="D86" s="1481"/>
      <c r="E86" s="1481"/>
      <c r="F86" s="1481"/>
      <c r="G86" s="1481"/>
      <c r="H86" s="1481"/>
      <c r="I86" s="1481"/>
      <c r="J86" s="1481"/>
      <c r="K86" s="1481"/>
      <c r="L86" s="1481"/>
      <c r="M86" s="1481"/>
    </row>
    <row r="87" spans="1:13" ht="16.5" customHeight="1">
      <c r="A87" s="858"/>
      <c r="B87" s="859"/>
      <c r="C87" s="1480"/>
      <c r="D87" s="1481"/>
      <c r="E87" s="1481"/>
      <c r="F87" s="1481"/>
      <c r="G87" s="1481"/>
      <c r="H87" s="1481"/>
      <c r="I87" s="1481"/>
      <c r="J87" s="1481"/>
      <c r="K87" s="1481"/>
      <c r="L87" s="1481"/>
      <c r="M87" s="1481"/>
    </row>
    <row r="88" spans="1:13" ht="16.5" customHeight="1">
      <c r="A88" s="858"/>
      <c r="B88" s="859"/>
      <c r="C88" s="1480"/>
      <c r="D88" s="1481"/>
      <c r="E88" s="1481"/>
      <c r="F88" s="1481"/>
      <c r="G88" s="1481"/>
      <c r="H88" s="1481"/>
      <c r="I88" s="1481"/>
      <c r="J88" s="1481"/>
      <c r="K88" s="1481"/>
      <c r="L88" s="1481"/>
      <c r="M88" s="1481"/>
    </row>
    <row r="89" spans="1:13" ht="16.5" customHeight="1">
      <c r="A89" s="858"/>
      <c r="B89" s="859"/>
      <c r="C89" s="1480"/>
      <c r="D89" s="1481"/>
      <c r="E89" s="1481"/>
      <c r="F89" s="1481"/>
      <c r="G89" s="1481"/>
      <c r="H89" s="1481"/>
      <c r="I89" s="1481"/>
      <c r="J89" s="1481"/>
      <c r="K89" s="1481"/>
      <c r="L89" s="1481"/>
      <c r="M89" s="1481"/>
    </row>
    <row r="90" spans="1:13" ht="16.5" customHeight="1">
      <c r="A90" s="858"/>
      <c r="B90" s="859"/>
      <c r="C90" s="1480"/>
      <c r="D90" s="1481"/>
      <c r="E90" s="1481"/>
      <c r="F90" s="1481"/>
      <c r="G90" s="1481"/>
      <c r="H90" s="1481"/>
      <c r="I90" s="1481"/>
      <c r="J90" s="1481"/>
      <c r="K90" s="1481"/>
      <c r="L90" s="1481"/>
      <c r="M90" s="1481"/>
    </row>
    <row r="91" spans="1:13" ht="16.5" customHeight="1">
      <c r="A91" s="858"/>
      <c r="B91" s="859"/>
      <c r="C91" s="1480"/>
      <c r="D91" s="1481"/>
      <c r="E91" s="1481"/>
      <c r="F91" s="1481"/>
      <c r="G91" s="1481"/>
      <c r="H91" s="1481"/>
      <c r="I91" s="1481"/>
      <c r="J91" s="1481"/>
      <c r="K91" s="1481"/>
      <c r="L91" s="1481"/>
      <c r="M91" s="1481"/>
    </row>
    <row r="92" spans="1:13" ht="16.5" customHeight="1">
      <c r="A92" s="858"/>
      <c r="B92" s="859"/>
      <c r="C92" s="1480"/>
      <c r="D92" s="1481"/>
      <c r="E92" s="1481"/>
      <c r="F92" s="1481"/>
      <c r="G92" s="1481"/>
      <c r="H92" s="1481"/>
      <c r="I92" s="1481"/>
      <c r="J92" s="1481"/>
      <c r="K92" s="1481"/>
      <c r="L92" s="1481"/>
      <c r="M92" s="1481"/>
    </row>
    <row r="93" spans="1:13" ht="16.5" customHeight="1">
      <c r="A93" s="858"/>
      <c r="B93" s="859"/>
      <c r="C93" s="1480"/>
      <c r="D93" s="1481"/>
      <c r="E93" s="1481"/>
      <c r="F93" s="1481"/>
      <c r="G93" s="1481"/>
      <c r="H93" s="1481"/>
      <c r="I93" s="1481"/>
      <c r="J93" s="1481"/>
      <c r="K93" s="1481"/>
      <c r="L93" s="1481"/>
      <c r="M93" s="1481"/>
    </row>
    <row r="94" spans="1:13" ht="16.5" customHeight="1">
      <c r="A94" s="858"/>
      <c r="B94" s="859"/>
      <c r="C94" s="1480"/>
      <c r="D94" s="1481"/>
      <c r="E94" s="1481"/>
      <c r="F94" s="1481"/>
      <c r="G94" s="1481"/>
      <c r="H94" s="1481"/>
      <c r="I94" s="1481"/>
      <c r="J94" s="1481"/>
      <c r="K94" s="1481"/>
      <c r="L94" s="1481"/>
      <c r="M94" s="1481"/>
    </row>
    <row r="95" spans="1:13" ht="16.5" customHeight="1">
      <c r="A95" s="858"/>
      <c r="B95" s="859"/>
      <c r="C95" s="1480"/>
      <c r="D95" s="1481"/>
      <c r="E95" s="1481"/>
      <c r="F95" s="1481"/>
      <c r="G95" s="1481"/>
      <c r="H95" s="1481"/>
      <c r="I95" s="1481"/>
      <c r="J95" s="1481"/>
      <c r="K95" s="1481"/>
      <c r="L95" s="1481"/>
      <c r="M95" s="1481"/>
    </row>
    <row r="96" spans="1:13" ht="16.5" customHeight="1">
      <c r="A96" s="858"/>
      <c r="B96" s="859"/>
      <c r="C96" s="1480"/>
      <c r="D96" s="1481"/>
      <c r="E96" s="1481"/>
      <c r="F96" s="1481"/>
      <c r="G96" s="1481"/>
      <c r="H96" s="1481"/>
      <c r="I96" s="1481"/>
      <c r="J96" s="1481"/>
      <c r="K96" s="1481"/>
      <c r="L96" s="1481"/>
      <c r="M96" s="1481"/>
    </row>
    <row r="97" spans="1:13" ht="16.5" customHeight="1">
      <c r="A97" s="858"/>
      <c r="B97" s="859"/>
      <c r="C97" s="1480"/>
      <c r="D97" s="1481"/>
      <c r="E97" s="1481"/>
      <c r="F97" s="1481"/>
      <c r="G97" s="1481"/>
      <c r="H97" s="1481"/>
      <c r="I97" s="1481"/>
      <c r="J97" s="1481"/>
      <c r="K97" s="1481"/>
      <c r="L97" s="1481"/>
      <c r="M97" s="1481"/>
    </row>
    <row r="98" spans="1:13" ht="16.5" customHeight="1">
      <c r="A98" s="858"/>
      <c r="B98" s="859"/>
      <c r="C98" s="1480"/>
      <c r="D98" s="1481"/>
      <c r="E98" s="1481"/>
      <c r="F98" s="1481"/>
      <c r="G98" s="1481"/>
      <c r="H98" s="1481"/>
      <c r="I98" s="1481"/>
      <c r="J98" s="1481"/>
      <c r="K98" s="1481"/>
      <c r="L98" s="1481"/>
      <c r="M98" s="1481"/>
    </row>
    <row r="99" spans="1:13" ht="16.5" customHeight="1">
      <c r="A99" s="858"/>
      <c r="B99" s="859"/>
      <c r="C99" s="1478"/>
      <c r="D99" s="1479"/>
      <c r="E99" s="1479"/>
      <c r="F99" s="1479"/>
      <c r="G99" s="1479"/>
      <c r="H99" s="1479"/>
      <c r="I99" s="1479"/>
      <c r="J99" s="1479"/>
      <c r="K99" s="1479"/>
      <c r="L99" s="1479"/>
      <c r="M99" s="1479"/>
    </row>
    <row r="100" spans="1:13" ht="16.5" customHeight="1">
      <c r="A100" s="858"/>
      <c r="B100" s="859"/>
      <c r="C100" s="1480"/>
      <c r="D100" s="1481"/>
      <c r="E100" s="1481"/>
      <c r="F100" s="1481"/>
      <c r="G100" s="1481"/>
      <c r="H100" s="1481"/>
      <c r="I100" s="1481"/>
      <c r="J100" s="1481"/>
      <c r="K100" s="1481"/>
      <c r="L100" s="1481"/>
      <c r="M100" s="1481"/>
    </row>
    <row r="101" spans="1:13" ht="16.5" customHeight="1">
      <c r="A101" s="858"/>
      <c r="B101" s="859"/>
      <c r="C101" s="1480"/>
      <c r="D101" s="1481"/>
      <c r="E101" s="1481"/>
      <c r="F101" s="1481"/>
      <c r="G101" s="1481"/>
      <c r="H101" s="1481"/>
      <c r="I101" s="1481"/>
      <c r="J101" s="1481"/>
      <c r="K101" s="1481"/>
      <c r="L101" s="1481"/>
      <c r="M101" s="1481"/>
    </row>
    <row r="102" spans="1:13" ht="16.5" customHeight="1">
      <c r="A102" s="858"/>
      <c r="B102" s="859"/>
      <c r="C102" s="1480"/>
      <c r="D102" s="1481"/>
      <c r="E102" s="1481"/>
      <c r="F102" s="1481"/>
      <c r="G102" s="1481"/>
      <c r="H102" s="1481"/>
      <c r="I102" s="1481"/>
      <c r="J102" s="1481"/>
      <c r="K102" s="1481"/>
      <c r="L102" s="1481"/>
      <c r="M102" s="1481"/>
    </row>
    <row r="103" spans="1:13" ht="16.5" customHeight="1">
      <c r="A103" s="858"/>
      <c r="B103" s="859"/>
      <c r="C103" s="1480"/>
      <c r="D103" s="1481"/>
      <c r="E103" s="1481"/>
      <c r="F103" s="1481"/>
      <c r="G103" s="1481"/>
      <c r="H103" s="1481"/>
      <c r="I103" s="1481"/>
      <c r="J103" s="1481"/>
      <c r="K103" s="1481"/>
      <c r="L103" s="1481"/>
      <c r="M103" s="1481"/>
    </row>
    <row r="104" spans="1:13" ht="16.5" customHeight="1">
      <c r="A104" s="858"/>
      <c r="B104" s="859"/>
      <c r="C104" s="1480"/>
      <c r="D104" s="1481"/>
      <c r="E104" s="1481"/>
      <c r="F104" s="1481"/>
      <c r="G104" s="1481"/>
      <c r="H104" s="1481"/>
      <c r="I104" s="1481"/>
      <c r="J104" s="1481"/>
      <c r="K104" s="1481"/>
      <c r="L104" s="1481"/>
      <c r="M104" s="1481"/>
    </row>
    <row r="105" spans="1:13" ht="16.5" customHeight="1">
      <c r="A105" s="858"/>
      <c r="B105" s="859"/>
      <c r="C105" s="1478"/>
      <c r="D105" s="1479"/>
      <c r="E105" s="1479"/>
      <c r="F105" s="1479"/>
      <c r="G105" s="1479"/>
      <c r="H105" s="1479"/>
      <c r="I105" s="1479"/>
      <c r="J105" s="1479"/>
      <c r="K105" s="1479"/>
      <c r="L105" s="1479"/>
      <c r="M105" s="1479"/>
    </row>
    <row r="106" spans="1:13" ht="16.5" customHeight="1">
      <c r="A106" s="858"/>
      <c r="B106" s="859"/>
      <c r="C106" s="1480"/>
      <c r="D106" s="1481"/>
      <c r="E106" s="1481"/>
      <c r="F106" s="1481"/>
      <c r="G106" s="1481"/>
      <c r="H106" s="1481"/>
      <c r="I106" s="1481"/>
      <c r="J106" s="1481"/>
      <c r="K106" s="1481"/>
      <c r="L106" s="1481"/>
      <c r="M106" s="1481"/>
    </row>
    <row r="107" spans="1:13" ht="16.5" customHeight="1">
      <c r="A107" s="858"/>
      <c r="B107" s="859"/>
      <c r="C107" s="1480"/>
      <c r="D107" s="1481"/>
      <c r="E107" s="1481"/>
      <c r="F107" s="1481"/>
      <c r="G107" s="1481"/>
      <c r="H107" s="1481"/>
      <c r="I107" s="1481"/>
      <c r="J107" s="1481"/>
      <c r="K107" s="1481"/>
      <c r="L107" s="1481"/>
      <c r="M107" s="1481"/>
    </row>
    <row r="108" spans="1:13" ht="16.5" customHeight="1">
      <c r="A108" s="858"/>
      <c r="B108" s="859"/>
      <c r="C108" s="1480"/>
      <c r="D108" s="1481"/>
      <c r="E108" s="1481"/>
      <c r="F108" s="1481"/>
      <c r="G108" s="1481"/>
      <c r="H108" s="1481"/>
      <c r="I108" s="1481"/>
      <c r="J108" s="1481"/>
      <c r="K108" s="1481"/>
      <c r="L108" s="1481"/>
      <c r="M108" s="1481"/>
    </row>
    <row r="109" spans="1:13" ht="16.5" customHeight="1">
      <c r="A109" s="858"/>
      <c r="B109" s="859"/>
      <c r="C109" s="1480"/>
      <c r="D109" s="1481"/>
      <c r="E109" s="1481"/>
      <c r="F109" s="1481"/>
      <c r="G109" s="1481"/>
      <c r="H109" s="1481"/>
      <c r="I109" s="1481"/>
      <c r="J109" s="1481"/>
      <c r="K109" s="1481"/>
      <c r="L109" s="1481"/>
      <c r="M109" s="1481"/>
    </row>
    <row r="110" spans="1:13" ht="16.5" customHeight="1">
      <c r="A110" s="858"/>
      <c r="B110" s="859"/>
      <c r="C110" s="1480"/>
      <c r="D110" s="1481"/>
      <c r="E110" s="1481"/>
      <c r="F110" s="1481"/>
      <c r="G110" s="1481"/>
      <c r="H110" s="1481"/>
      <c r="I110" s="1481"/>
      <c r="J110" s="1481"/>
      <c r="K110" s="1481"/>
      <c r="L110" s="1481"/>
      <c r="M110" s="1481"/>
    </row>
    <row r="111" spans="1:13" ht="16.5" customHeight="1">
      <c r="A111" s="858"/>
      <c r="B111" s="859"/>
      <c r="C111" s="1480"/>
      <c r="D111" s="1481"/>
      <c r="E111" s="1481"/>
      <c r="F111" s="1481"/>
      <c r="G111" s="1481"/>
      <c r="H111" s="1481"/>
      <c r="I111" s="1481"/>
      <c r="J111" s="1481"/>
      <c r="K111" s="1481"/>
      <c r="L111" s="1481"/>
      <c r="M111" s="1481"/>
    </row>
    <row r="112" spans="1:13" ht="16.5" customHeight="1">
      <c r="A112" s="858"/>
      <c r="B112" s="859"/>
      <c r="C112" s="1480"/>
      <c r="D112" s="1481"/>
      <c r="E112" s="1481"/>
      <c r="F112" s="1481"/>
      <c r="G112" s="1481"/>
      <c r="H112" s="1481"/>
      <c r="I112" s="1481"/>
      <c r="J112" s="1481"/>
      <c r="K112" s="1481"/>
      <c r="L112" s="1481"/>
      <c r="M112" s="1481"/>
    </row>
    <row r="113" spans="1:13" ht="16.5" customHeight="1">
      <c r="A113" s="858"/>
      <c r="B113" s="859"/>
      <c r="C113" s="1480"/>
      <c r="D113" s="1481"/>
      <c r="E113" s="1481"/>
      <c r="F113" s="1481"/>
      <c r="G113" s="1481"/>
      <c r="H113" s="1481"/>
      <c r="I113" s="1481"/>
      <c r="J113" s="1481"/>
      <c r="K113" s="1481"/>
      <c r="L113" s="1481"/>
      <c r="M113" s="1481"/>
    </row>
    <row r="114" spans="1:13" ht="16.5" customHeight="1">
      <c r="A114" s="858"/>
      <c r="B114" s="859"/>
      <c r="C114" s="1480"/>
      <c r="D114" s="1481"/>
      <c r="E114" s="1481"/>
      <c r="F114" s="1481"/>
      <c r="G114" s="1481"/>
      <c r="H114" s="1481"/>
      <c r="I114" s="1481"/>
      <c r="J114" s="1481"/>
      <c r="K114" s="1481"/>
      <c r="L114" s="1481"/>
      <c r="M114" s="1481"/>
    </row>
    <row r="115" spans="1:13" ht="16.5" customHeight="1">
      <c r="A115" s="858"/>
      <c r="B115" s="859"/>
      <c r="C115" s="1480"/>
      <c r="D115" s="1481"/>
      <c r="E115" s="1481"/>
      <c r="F115" s="1481"/>
      <c r="G115" s="1481"/>
      <c r="H115" s="1481"/>
      <c r="I115" s="1481"/>
      <c r="J115" s="1481"/>
      <c r="K115" s="1481"/>
      <c r="L115" s="1481"/>
      <c r="M115" s="1481"/>
    </row>
    <row r="116" spans="1:13" s="870" customFormat="1" ht="16.5" customHeight="1" thickBot="1">
      <c r="A116" s="869"/>
      <c r="B116" s="1299"/>
      <c r="C116" s="1482"/>
      <c r="D116" s="1483"/>
      <c r="E116" s="1483"/>
      <c r="F116" s="1483"/>
      <c r="G116" s="1483"/>
      <c r="H116" s="1483"/>
      <c r="I116" s="1483"/>
      <c r="J116" s="1483"/>
      <c r="K116" s="1483"/>
      <c r="L116" s="1483"/>
      <c r="M116" s="1483"/>
    </row>
    <row r="117" spans="1:13" ht="16.5" customHeight="1">
      <c r="A117" s="859"/>
      <c r="B117" s="859"/>
      <c r="C117" s="1480"/>
      <c r="D117" s="1481"/>
      <c r="E117" s="1481"/>
      <c r="F117" s="1481"/>
      <c r="G117" s="1481"/>
      <c r="H117" s="1481"/>
      <c r="I117" s="1481"/>
      <c r="J117" s="1481"/>
      <c r="K117" s="1481"/>
      <c r="L117" s="1481"/>
      <c r="M117" s="1481"/>
    </row>
    <row r="118" spans="1:13" ht="16.5" customHeight="1">
      <c r="A118" s="859"/>
      <c r="B118" s="859"/>
      <c r="C118" s="1480"/>
      <c r="D118" s="1481"/>
      <c r="E118" s="1481"/>
      <c r="F118" s="1481"/>
      <c r="G118" s="1481"/>
      <c r="H118" s="1481"/>
      <c r="I118" s="1481"/>
      <c r="J118" s="1481"/>
      <c r="K118" s="1481"/>
      <c r="L118" s="1481"/>
      <c r="M118" s="1481"/>
    </row>
    <row r="119" spans="1:13" ht="16.5" customHeight="1">
      <c r="A119" s="859"/>
      <c r="B119" s="859"/>
      <c r="C119" s="1480"/>
      <c r="D119" s="1481"/>
      <c r="E119" s="1481"/>
      <c r="F119" s="1481"/>
      <c r="G119" s="1481"/>
      <c r="H119" s="1481"/>
      <c r="I119" s="1481"/>
      <c r="J119" s="1481"/>
      <c r="K119" s="1481"/>
      <c r="L119" s="1481"/>
      <c r="M119" s="1481"/>
    </row>
    <row r="120" spans="1:13" ht="16.5" customHeight="1">
      <c r="A120" s="859"/>
      <c r="B120" s="859"/>
      <c r="C120" s="1480"/>
      <c r="D120" s="1481"/>
      <c r="E120" s="1481"/>
      <c r="F120" s="1481"/>
      <c r="G120" s="1481"/>
      <c r="H120" s="1481"/>
      <c r="I120" s="1481"/>
      <c r="J120" s="1481"/>
      <c r="K120" s="1481"/>
      <c r="L120" s="1481"/>
      <c r="M120" s="1481"/>
    </row>
    <row r="121" spans="1:13" s="859" customFormat="1" ht="16.5" customHeight="1">
      <c r="C121" s="1487"/>
      <c r="D121" s="1488"/>
      <c r="E121" s="1488"/>
      <c r="F121" s="1488"/>
      <c r="G121" s="1488"/>
      <c r="H121" s="1488"/>
      <c r="I121" s="1488"/>
      <c r="J121" s="1488"/>
      <c r="K121" s="1488"/>
      <c r="L121" s="1488"/>
      <c r="M121" s="1488"/>
    </row>
    <row r="122" spans="1:13" s="859" customFormat="1" ht="16.5" customHeight="1">
      <c r="C122" s="1487"/>
      <c r="D122" s="1488"/>
      <c r="E122" s="1488"/>
      <c r="F122" s="1488"/>
      <c r="G122" s="1488"/>
      <c r="H122" s="1488"/>
      <c r="I122" s="1488"/>
      <c r="J122" s="1488"/>
      <c r="K122" s="1488"/>
      <c r="L122" s="1488"/>
      <c r="M122" s="1488"/>
    </row>
    <row r="123" spans="1:13" s="859" customFormat="1" ht="16.5" customHeight="1">
      <c r="C123" s="1487"/>
      <c r="D123" s="1488"/>
      <c r="E123" s="1488"/>
      <c r="F123" s="1488"/>
      <c r="G123" s="1488"/>
      <c r="H123" s="1488"/>
      <c r="I123" s="1488"/>
      <c r="J123" s="1488"/>
      <c r="K123" s="1488"/>
      <c r="L123" s="1488"/>
      <c r="M123" s="1488"/>
    </row>
    <row r="124" spans="1:13" s="859" customFormat="1" ht="16.5" customHeight="1">
      <c r="C124" s="1489"/>
      <c r="D124" s="1490"/>
      <c r="E124" s="1490"/>
      <c r="F124" s="1490"/>
      <c r="G124" s="1490"/>
      <c r="H124" s="1490"/>
      <c r="I124" s="1490"/>
      <c r="J124" s="1490"/>
      <c r="K124" s="1490"/>
      <c r="L124" s="1490"/>
      <c r="M124" s="1490"/>
    </row>
    <row r="125" spans="1:13" s="859" customFormat="1">
      <c r="D125" s="1491"/>
      <c r="E125" s="1491"/>
      <c r="F125" s="1492"/>
      <c r="G125" s="1493"/>
    </row>
    <row r="126" spans="1:13" s="859" customFormat="1">
      <c r="F126" s="1494"/>
      <c r="G126" s="1493"/>
    </row>
    <row r="127" spans="1:13" s="859" customFormat="1">
      <c r="F127" s="1495"/>
    </row>
    <row r="128" spans="1:13" s="859" customFormat="1">
      <c r="D128" s="1496"/>
      <c r="E128" s="1496"/>
      <c r="F128" s="1495"/>
    </row>
    <row r="129" spans="4:4" s="859" customFormat="1">
      <c r="D129" s="1496"/>
    </row>
    <row r="130" spans="4:4" s="859" customFormat="1"/>
  </sheetData>
  <mergeCells count="3">
    <mergeCell ref="C2:M2"/>
    <mergeCell ref="C3:M3"/>
    <mergeCell ref="C4:M4"/>
  </mergeCells>
  <conditionalFormatting sqref="G8 G92:G96">
    <cfRule type="cellIs" dxfId="117" priority="67" stopIfTrue="1" operator="lessThan">
      <formula>0</formula>
    </cfRule>
  </conditionalFormatting>
  <conditionalFormatting sqref="F8 F92:F96">
    <cfRule type="cellIs" dxfId="116" priority="68" stopIfTrue="1" operator="lessThan">
      <formula>0</formula>
    </cfRule>
  </conditionalFormatting>
  <conditionalFormatting sqref="G98 G105:G110">
    <cfRule type="cellIs" dxfId="115" priority="63" stopIfTrue="1" operator="lessThan">
      <formula>0</formula>
    </cfRule>
  </conditionalFormatting>
  <conditionalFormatting sqref="F98 F105:F110">
    <cfRule type="cellIs" dxfId="114" priority="64" stopIfTrue="1" operator="lessThan">
      <formula>0</formula>
    </cfRule>
  </conditionalFormatting>
  <conditionalFormatting sqref="F10">
    <cfRule type="cellIs" dxfId="113" priority="62" stopIfTrue="1" operator="lessThan">
      <formula>0</formula>
    </cfRule>
  </conditionalFormatting>
  <conditionalFormatting sqref="G10">
    <cfRule type="cellIs" dxfId="112" priority="61" stopIfTrue="1" operator="lessThan">
      <formula>0</formula>
    </cfRule>
  </conditionalFormatting>
  <conditionalFormatting sqref="G86">
    <cfRule type="cellIs" dxfId="111" priority="59" stopIfTrue="1" operator="lessThan">
      <formula>0</formula>
    </cfRule>
  </conditionalFormatting>
  <conditionalFormatting sqref="F86">
    <cfRule type="cellIs" dxfId="110" priority="60" stopIfTrue="1" operator="lessThan">
      <formula>0</formula>
    </cfRule>
  </conditionalFormatting>
  <conditionalFormatting sqref="G116">
    <cfRule type="cellIs" dxfId="109" priority="57" stopIfTrue="1" operator="lessThan">
      <formula>0</formula>
    </cfRule>
  </conditionalFormatting>
  <conditionalFormatting sqref="F116">
    <cfRule type="cellIs" dxfId="108" priority="58" stopIfTrue="1" operator="lessThan">
      <formula>0</formula>
    </cfRule>
  </conditionalFormatting>
  <conditionalFormatting sqref="G111:G115">
    <cfRule type="cellIs" dxfId="107" priority="55" stopIfTrue="1" operator="lessThan">
      <formula>0</formula>
    </cfRule>
  </conditionalFormatting>
  <conditionalFormatting sqref="F111:F115">
    <cfRule type="cellIs" dxfId="106" priority="56" stopIfTrue="1" operator="lessThan">
      <formula>0</formula>
    </cfRule>
  </conditionalFormatting>
  <conditionalFormatting sqref="G72:G73">
    <cfRule type="cellIs" dxfId="105" priority="53" stopIfTrue="1" operator="lessThan">
      <formula>0</formula>
    </cfRule>
  </conditionalFormatting>
  <conditionalFormatting sqref="F72:F73">
    <cfRule type="cellIs" dxfId="104" priority="54" stopIfTrue="1" operator="lessThan">
      <formula>0</formula>
    </cfRule>
  </conditionalFormatting>
  <conditionalFormatting sqref="G74:G79">
    <cfRule type="cellIs" dxfId="103" priority="51" stopIfTrue="1" operator="lessThan">
      <formula>0</formula>
    </cfRule>
  </conditionalFormatting>
  <conditionalFormatting sqref="F74:F79">
    <cfRule type="cellIs" dxfId="102" priority="52" stopIfTrue="1" operator="lessThan">
      <formula>0</formula>
    </cfRule>
  </conditionalFormatting>
  <conditionalFormatting sqref="G80:G83">
    <cfRule type="cellIs" dxfId="101" priority="49" stopIfTrue="1" operator="lessThan">
      <formula>0</formula>
    </cfRule>
  </conditionalFormatting>
  <conditionalFormatting sqref="F80:F83">
    <cfRule type="cellIs" dxfId="100" priority="50" stopIfTrue="1" operator="lessThan">
      <formula>0</formula>
    </cfRule>
  </conditionalFormatting>
  <conditionalFormatting sqref="F84:F85">
    <cfRule type="cellIs" dxfId="99" priority="46" stopIfTrue="1" operator="lessThan">
      <formula>0</formula>
    </cfRule>
  </conditionalFormatting>
  <conditionalFormatting sqref="G84:G85">
    <cfRule type="cellIs" dxfId="98" priority="45" stopIfTrue="1" operator="lessThan">
      <formula>0</formula>
    </cfRule>
  </conditionalFormatting>
  <conditionalFormatting sqref="F12:F21">
    <cfRule type="cellIs" dxfId="97" priority="48" stopIfTrue="1" operator="lessThan">
      <formula>0</formula>
    </cfRule>
  </conditionalFormatting>
  <conditionalFormatting sqref="G12:G21">
    <cfRule type="cellIs" dxfId="96" priority="47" stopIfTrue="1" operator="lessThan">
      <formula>0</formula>
    </cfRule>
  </conditionalFormatting>
  <conditionalFormatting sqref="G87:G90">
    <cfRule type="cellIs" dxfId="95" priority="43" stopIfTrue="1" operator="lessThan">
      <formula>0</formula>
    </cfRule>
  </conditionalFormatting>
  <conditionalFormatting sqref="F87:F90">
    <cfRule type="cellIs" dxfId="94" priority="44" stopIfTrue="1" operator="lessThan">
      <formula>0</formula>
    </cfRule>
  </conditionalFormatting>
  <conditionalFormatting sqref="F122">
    <cfRule type="cellIs" dxfId="93" priority="42" stopIfTrue="1" operator="lessThan">
      <formula>0</formula>
    </cfRule>
  </conditionalFormatting>
  <conditionalFormatting sqref="F55:F64 F67:F71">
    <cfRule type="cellIs" dxfId="92" priority="41" stopIfTrue="1" operator="lessThan">
      <formula>0</formula>
    </cfRule>
  </conditionalFormatting>
  <conditionalFormatting sqref="G55:G64 G67:G71">
    <cfRule type="cellIs" dxfId="91" priority="40" stopIfTrue="1" operator="lessThan">
      <formula>0</formula>
    </cfRule>
  </conditionalFormatting>
  <conditionalFormatting sqref="G65:G66">
    <cfRule type="cellIs" dxfId="90" priority="38" stopIfTrue="1" operator="lessThan">
      <formula>0</formula>
    </cfRule>
  </conditionalFormatting>
  <conditionalFormatting sqref="F65:F66">
    <cfRule type="cellIs" dxfId="89" priority="39" stopIfTrue="1" operator="lessThan">
      <formula>0</formula>
    </cfRule>
  </conditionalFormatting>
  <conditionalFormatting sqref="G97">
    <cfRule type="cellIs" dxfId="88" priority="36" stopIfTrue="1" operator="lessThan">
      <formula>0</formula>
    </cfRule>
  </conditionalFormatting>
  <conditionalFormatting sqref="F97">
    <cfRule type="cellIs" dxfId="87" priority="37" stopIfTrue="1" operator="lessThan">
      <formula>0</formula>
    </cfRule>
  </conditionalFormatting>
  <conditionalFormatting sqref="G36:G40">
    <cfRule type="cellIs" dxfId="86" priority="34" stopIfTrue="1" operator="lessThan">
      <formula>0</formula>
    </cfRule>
  </conditionalFormatting>
  <conditionalFormatting sqref="F36:F40">
    <cfRule type="cellIs" dxfId="85" priority="35" stopIfTrue="1" operator="lessThan">
      <formula>0</formula>
    </cfRule>
  </conditionalFormatting>
  <conditionalFormatting sqref="F47:F54">
    <cfRule type="cellIs" dxfId="84" priority="33" stopIfTrue="1" operator="lessThan">
      <formula>0</formula>
    </cfRule>
  </conditionalFormatting>
  <conditionalFormatting sqref="G47:G54">
    <cfRule type="cellIs" dxfId="83" priority="32" stopIfTrue="1" operator="lessThan">
      <formula>0</formula>
    </cfRule>
  </conditionalFormatting>
  <conditionalFormatting sqref="F124">
    <cfRule type="cellIs" dxfId="82" priority="31" stopIfTrue="1" operator="lessThan">
      <formula>0</formula>
    </cfRule>
  </conditionalFormatting>
  <conditionalFormatting sqref="G124">
    <cfRule type="cellIs" dxfId="81" priority="30" stopIfTrue="1" operator="lessThan">
      <formula>0</formula>
    </cfRule>
  </conditionalFormatting>
  <conditionalFormatting sqref="F32:F33">
    <cfRule type="cellIs" dxfId="80" priority="25" stopIfTrue="1" operator="lessThan">
      <formula>0</formula>
    </cfRule>
  </conditionalFormatting>
  <conditionalFormatting sqref="G32:G33">
    <cfRule type="cellIs" dxfId="79" priority="24" stopIfTrue="1" operator="lessThan">
      <formula>0</formula>
    </cfRule>
  </conditionalFormatting>
  <conditionalFormatting sqref="F29 F31">
    <cfRule type="cellIs" dxfId="78" priority="23" stopIfTrue="1" operator="lessThan">
      <formula>0</formula>
    </cfRule>
  </conditionalFormatting>
  <conditionalFormatting sqref="G29 G31">
    <cfRule type="cellIs" dxfId="77" priority="22" stopIfTrue="1" operator="lessThan">
      <formula>0</formula>
    </cfRule>
  </conditionalFormatting>
  <conditionalFormatting sqref="F22:F25 F27">
    <cfRule type="cellIs" dxfId="76" priority="29" stopIfTrue="1" operator="lessThan">
      <formula>0</formula>
    </cfRule>
  </conditionalFormatting>
  <conditionalFormatting sqref="G22:G25 G27">
    <cfRule type="cellIs" dxfId="75" priority="28" stopIfTrue="1" operator="lessThan">
      <formula>0</formula>
    </cfRule>
  </conditionalFormatting>
  <conditionalFormatting sqref="G28">
    <cfRule type="cellIs" dxfId="74" priority="26" stopIfTrue="1" operator="lessThan">
      <formula>0</formula>
    </cfRule>
  </conditionalFormatting>
  <conditionalFormatting sqref="F34">
    <cfRule type="cellIs" dxfId="73" priority="21" stopIfTrue="1" operator="lessThan">
      <formula>0</formula>
    </cfRule>
  </conditionalFormatting>
  <conditionalFormatting sqref="G34">
    <cfRule type="cellIs" dxfId="72" priority="20" stopIfTrue="1" operator="lessThan">
      <formula>0</formula>
    </cfRule>
  </conditionalFormatting>
  <conditionalFormatting sqref="F41:F44">
    <cfRule type="cellIs" dxfId="71" priority="19" stopIfTrue="1" operator="lessThan">
      <formula>0</formula>
    </cfRule>
  </conditionalFormatting>
  <conditionalFormatting sqref="G41:G44">
    <cfRule type="cellIs" dxfId="70" priority="18" stopIfTrue="1" operator="lessThan">
      <formula>0</formula>
    </cfRule>
  </conditionalFormatting>
  <conditionalFormatting sqref="F126">
    <cfRule type="cellIs" dxfId="69" priority="17" stopIfTrue="1" operator="lessThan">
      <formula>0</formula>
    </cfRule>
  </conditionalFormatting>
  <conditionalFormatting sqref="G126">
    <cfRule type="cellIs" dxfId="68" priority="16" stopIfTrue="1" operator="lessThan">
      <formula>0</formula>
    </cfRule>
  </conditionalFormatting>
  <conditionalFormatting sqref="F45">
    <cfRule type="cellIs" dxfId="67" priority="15" stopIfTrue="1" operator="lessThan">
      <formula>0</formula>
    </cfRule>
  </conditionalFormatting>
  <conditionalFormatting sqref="G45">
    <cfRule type="cellIs" dxfId="66" priority="14" stopIfTrue="1" operator="lessThan">
      <formula>0</formula>
    </cfRule>
  </conditionalFormatting>
  <conditionalFormatting sqref="F46">
    <cfRule type="cellIs" dxfId="65" priority="13" stopIfTrue="1" operator="lessThan">
      <formula>0</formula>
    </cfRule>
  </conditionalFormatting>
  <conditionalFormatting sqref="G46">
    <cfRule type="cellIs" dxfId="64" priority="12" stopIfTrue="1" operator="lessThan">
      <formula>0</formula>
    </cfRule>
  </conditionalFormatting>
  <conditionalFormatting sqref="G91">
    <cfRule type="cellIs" dxfId="63" priority="10" stopIfTrue="1" operator="lessThan">
      <formula>0</formula>
    </cfRule>
  </conditionalFormatting>
  <conditionalFormatting sqref="F91">
    <cfRule type="cellIs" dxfId="62" priority="11" stopIfTrue="1" operator="lessThan">
      <formula>0</formula>
    </cfRule>
  </conditionalFormatting>
  <conditionalFormatting sqref="G99:G104">
    <cfRule type="cellIs" dxfId="61" priority="8" stopIfTrue="1" operator="lessThan">
      <formula>0</formula>
    </cfRule>
  </conditionalFormatting>
  <conditionalFormatting sqref="F102:F104">
    <cfRule type="cellIs" dxfId="60" priority="9" stopIfTrue="1" operator="lessThan">
      <formula>0</formula>
    </cfRule>
  </conditionalFormatting>
  <conditionalFormatting sqref="F99:F101">
    <cfRule type="cellIs" dxfId="59" priority="7" stopIfTrue="1" operator="lessThan">
      <formula>0</formula>
    </cfRule>
  </conditionalFormatting>
  <conditionalFormatting sqref="F125">
    <cfRule type="cellIs" dxfId="58" priority="6" stopIfTrue="1" operator="lessThan">
      <formula>0</formula>
    </cfRule>
  </conditionalFormatting>
  <conditionalFormatting sqref="G122">
    <cfRule type="cellIs" dxfId="57" priority="5" stopIfTrue="1" operator="lessThan">
      <formula>0</formula>
    </cfRule>
  </conditionalFormatting>
  <conditionalFormatting sqref="G125">
    <cfRule type="cellIs" dxfId="56" priority="4" stopIfTrue="1" operator="lessThan">
      <formula>0</formula>
    </cfRule>
  </conditionalFormatting>
  <conditionalFormatting sqref="F35 F30 F26 F11 F9">
    <cfRule type="cellIs" dxfId="55" priority="3" stopIfTrue="1" operator="lessThan">
      <formula>0</formula>
    </cfRule>
  </conditionalFormatting>
  <conditionalFormatting sqref="G35 G30 G26 G11 G9">
    <cfRule type="cellIs" dxfId="54" priority="2" stopIfTrue="1" operator="lessThan">
      <formula>0</formula>
    </cfRule>
  </conditionalFormatting>
  <conditionalFormatting sqref="F28">
    <cfRule type="cellIs" dxfId="53" priority="1" stopIfTrue="1" operator="lessThan">
      <formula>0</formula>
    </cfRule>
  </conditionalFormatting>
  <printOptions horizontalCentered="1" gridLinesSet="0"/>
  <pageMargins left="0" right="0" top="0.74803149606299213" bottom="0.74803149606299213" header="0.31496062992125984" footer="0.31496062992125984"/>
  <pageSetup scale="65" orientation="landscape" verticalDpi="597" r:id="rId1"/>
  <headerFooter alignWithMargins="0">
    <oddFooter>&amp;C&amp;"Arial,Negrita"&amp;12 20.&amp;P</oddFooter>
  </headerFooter>
  <rowBreaks count="1" manualBreakCount="1">
    <brk id="65" max="12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222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205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68" t="s">
        <v>517</v>
      </c>
      <c r="D6" s="1268"/>
      <c r="E6" s="1268"/>
      <c r="F6" s="1268"/>
      <c r="G6" s="1268"/>
      <c r="H6" s="858"/>
      <c r="I6" s="858"/>
    </row>
    <row r="7" spans="1:24" ht="24.75" customHeight="1">
      <c r="A7" s="1266"/>
      <c r="B7" s="1266"/>
      <c r="C7" s="1275" t="s">
        <v>131</v>
      </c>
      <c r="D7" s="1276" t="s">
        <v>561</v>
      </c>
      <c r="E7" s="1277"/>
      <c r="F7" s="1278"/>
      <c r="G7" s="1279"/>
      <c r="H7" s="858"/>
      <c r="I7" s="858"/>
    </row>
    <row r="8" spans="1:24" ht="30" customHeight="1">
      <c r="A8" s="1266"/>
      <c r="B8" s="1266"/>
      <c r="C8" s="1280" t="s">
        <v>132</v>
      </c>
      <c r="D8" s="871">
        <v>2022</v>
      </c>
      <c r="E8" s="856">
        <v>2023</v>
      </c>
      <c r="F8" s="856" t="s">
        <v>242</v>
      </c>
      <c r="G8" s="1281" t="s">
        <v>243</v>
      </c>
      <c r="H8" s="858"/>
      <c r="I8" s="858"/>
    </row>
    <row r="9" spans="1:24" ht="9.1999999999999993" customHeight="1">
      <c r="A9" s="1254"/>
      <c r="B9" s="1254"/>
      <c r="C9" s="1282"/>
      <c r="D9" s="865"/>
      <c r="E9" s="865"/>
      <c r="F9" s="866"/>
      <c r="G9" s="1283"/>
      <c r="H9" s="858"/>
      <c r="I9" s="858"/>
    </row>
    <row r="10" spans="1:24" ht="36" customHeight="1">
      <c r="A10" s="1254"/>
      <c r="B10" s="1255"/>
      <c r="C10" s="1284" t="s">
        <v>210</v>
      </c>
      <c r="D10" s="873">
        <v>773592.65600000008</v>
      </c>
      <c r="E10" s="873">
        <v>487649.74700000009</v>
      </c>
      <c r="F10" s="874">
        <v>-36.962981329026469</v>
      </c>
      <c r="G10" s="1285">
        <v>-285942.90899999999</v>
      </c>
      <c r="H10" s="858"/>
      <c r="I10" s="858"/>
      <c r="N10" s="868"/>
    </row>
    <row r="11" spans="1:24">
      <c r="A11" s="1254"/>
      <c r="B11" s="1255"/>
      <c r="C11" s="1286" t="s">
        <v>137</v>
      </c>
      <c r="D11" s="876">
        <v>416976.4</v>
      </c>
      <c r="E11" s="876">
        <v>292483.67400000006</v>
      </c>
      <c r="F11" s="877">
        <v>-29.856060438912124</v>
      </c>
      <c r="G11" s="1287">
        <v>-124492.72599999997</v>
      </c>
      <c r="H11" s="858"/>
      <c r="I11" s="858"/>
      <c r="J11" s="867"/>
      <c r="K11" s="868"/>
    </row>
    <row r="12" spans="1:24">
      <c r="A12" s="1254"/>
      <c r="B12" s="1255"/>
      <c r="C12" s="1286" t="s">
        <v>221</v>
      </c>
      <c r="D12" s="876">
        <v>319940.40000000002</v>
      </c>
      <c r="E12" s="876">
        <v>146696.56</v>
      </c>
      <c r="F12" s="877">
        <v>-54.148785211245595</v>
      </c>
      <c r="G12" s="1287">
        <v>-173243.84000000003</v>
      </c>
      <c r="H12" s="858"/>
      <c r="I12" s="858"/>
      <c r="J12" s="867"/>
      <c r="K12" s="868"/>
    </row>
    <row r="13" spans="1:24">
      <c r="A13" s="1254"/>
      <c r="B13" s="1255"/>
      <c r="C13" s="1286" t="s">
        <v>136</v>
      </c>
      <c r="D13" s="876">
        <v>19455.649000000001</v>
      </c>
      <c r="E13" s="876">
        <v>9837.0370000000003</v>
      </c>
      <c r="F13" s="877">
        <v>-49.438659178113255</v>
      </c>
      <c r="G13" s="1287">
        <v>-9618.612000000001</v>
      </c>
      <c r="H13" s="858"/>
      <c r="I13" s="858"/>
      <c r="J13" s="867"/>
      <c r="K13" s="868"/>
    </row>
    <row r="14" spans="1:24">
      <c r="A14" s="1254"/>
      <c r="B14" s="1255"/>
      <c r="C14" s="1286" t="s">
        <v>360</v>
      </c>
      <c r="D14" s="876">
        <v>5659.9000000000005</v>
      </c>
      <c r="E14" s="876">
        <v>19416.63</v>
      </c>
      <c r="F14" s="877">
        <v>243.05606106114945</v>
      </c>
      <c r="G14" s="1287">
        <v>13756.73</v>
      </c>
      <c r="H14" s="858"/>
      <c r="I14" s="858"/>
      <c r="J14" s="867"/>
      <c r="K14" s="868"/>
    </row>
    <row r="15" spans="1:24">
      <c r="A15" s="1254"/>
      <c r="B15" s="1255"/>
      <c r="C15" s="1286" t="s">
        <v>135</v>
      </c>
      <c r="D15" s="876">
        <v>4856.6769999999997</v>
      </c>
      <c r="E15" s="876">
        <v>2204.2260000000001</v>
      </c>
      <c r="F15" s="877">
        <v>-54.614523469442169</v>
      </c>
      <c r="G15" s="1287">
        <v>-2652.4509999999996</v>
      </c>
      <c r="H15" s="858"/>
      <c r="I15" s="858"/>
      <c r="J15" s="867"/>
      <c r="K15" s="868"/>
    </row>
    <row r="16" spans="1:24">
      <c r="A16" s="1254"/>
      <c r="B16" s="1255"/>
      <c r="C16" s="1286" t="s">
        <v>134</v>
      </c>
      <c r="D16" s="876">
        <v>4350</v>
      </c>
      <c r="E16" s="876">
        <v>14494.810000000001</v>
      </c>
      <c r="F16" s="877">
        <v>233.2140229885058</v>
      </c>
      <c r="G16" s="1287">
        <v>10144.810000000001</v>
      </c>
      <c r="H16" s="858"/>
      <c r="I16" s="858"/>
      <c r="J16" s="867"/>
      <c r="K16" s="868"/>
    </row>
    <row r="17" spans="1:14">
      <c r="A17" s="1254"/>
      <c r="B17" s="1255"/>
      <c r="C17" s="1286" t="s">
        <v>542</v>
      </c>
      <c r="D17" s="876">
        <v>2353.63</v>
      </c>
      <c r="E17" s="876">
        <v>0</v>
      </c>
      <c r="F17" s="877">
        <v>-100</v>
      </c>
      <c r="G17" s="1287">
        <v>-2353.63</v>
      </c>
      <c r="H17" s="858"/>
      <c r="I17" s="858"/>
      <c r="J17" s="867"/>
      <c r="K17" s="868"/>
    </row>
    <row r="18" spans="1:14" hidden="1">
      <c r="A18" s="1254"/>
      <c r="B18" s="1255"/>
      <c r="C18" s="1286" t="s">
        <v>565</v>
      </c>
      <c r="D18" s="876">
        <v>0</v>
      </c>
      <c r="E18" s="876">
        <v>2516.81</v>
      </c>
      <c r="F18" s="877" t="s">
        <v>36</v>
      </c>
      <c r="G18" s="1287">
        <v>2516.81</v>
      </c>
      <c r="H18" s="858"/>
      <c r="I18" s="858"/>
      <c r="J18" s="867"/>
      <c r="K18" s="868"/>
    </row>
    <row r="19" spans="1:14" hidden="1">
      <c r="A19" s="1254"/>
      <c r="B19" s="1255"/>
      <c r="C19" s="1286"/>
      <c r="D19" s="876"/>
      <c r="E19" s="876"/>
      <c r="F19" s="877"/>
      <c r="G19" s="1287"/>
      <c r="H19" s="858"/>
      <c r="I19" s="858"/>
      <c r="J19" s="867"/>
      <c r="K19" s="868"/>
    </row>
    <row r="20" spans="1:14" hidden="1">
      <c r="A20" s="1254"/>
      <c r="B20" s="1255"/>
      <c r="C20" s="1286"/>
      <c r="D20" s="876"/>
      <c r="E20" s="876"/>
      <c r="F20" s="877"/>
      <c r="G20" s="1287"/>
      <c r="H20" s="858"/>
      <c r="I20" s="858"/>
      <c r="J20" s="867"/>
      <c r="K20" s="868"/>
    </row>
    <row r="21" spans="1:14" hidden="1">
      <c r="A21" s="1254"/>
      <c r="B21" s="1255"/>
      <c r="C21" s="1286"/>
      <c r="D21" s="876"/>
      <c r="E21" s="876"/>
      <c r="F21" s="877"/>
      <c r="G21" s="1287"/>
      <c r="H21" s="858"/>
      <c r="I21" s="858"/>
      <c r="J21" s="867"/>
      <c r="K21" s="868"/>
    </row>
    <row r="22" spans="1:14" hidden="1">
      <c r="A22" s="1254"/>
      <c r="B22" s="1255"/>
      <c r="C22" s="1286"/>
      <c r="D22" s="876"/>
      <c r="E22" s="876"/>
      <c r="F22" s="877"/>
      <c r="G22" s="1287"/>
      <c r="H22" s="858"/>
      <c r="I22" s="858"/>
      <c r="J22" s="867"/>
      <c r="K22" s="868"/>
    </row>
    <row r="23" spans="1:14" ht="36" customHeight="1">
      <c r="A23" s="1254"/>
      <c r="B23" s="1255"/>
      <c r="C23" s="1284" t="s">
        <v>216</v>
      </c>
      <c r="D23" s="873">
        <v>374693</v>
      </c>
      <c r="E23" s="873">
        <v>386800</v>
      </c>
      <c r="F23" s="874">
        <v>3.2311785915402735</v>
      </c>
      <c r="G23" s="1285">
        <v>12107</v>
      </c>
      <c r="H23" s="858"/>
      <c r="I23" s="858"/>
      <c r="N23" s="868"/>
    </row>
    <row r="24" spans="1:14" ht="36" customHeight="1">
      <c r="A24" s="1254"/>
      <c r="B24" s="1255"/>
      <c r="C24" s="1284" t="s">
        <v>217</v>
      </c>
      <c r="D24" s="873">
        <v>662008.27000000014</v>
      </c>
      <c r="E24" s="873">
        <v>664175.42699999991</v>
      </c>
      <c r="F24" s="874">
        <v>0.32736101619996738</v>
      </c>
      <c r="G24" s="1285">
        <v>2167.1569999997737</v>
      </c>
      <c r="H24" s="858"/>
      <c r="I24" s="858"/>
      <c r="N24" s="868"/>
    </row>
    <row r="25" spans="1:14" ht="36" customHeight="1">
      <c r="A25" s="1254"/>
      <c r="B25" s="1255"/>
      <c r="C25" s="1284" t="s">
        <v>146</v>
      </c>
      <c r="D25" s="873">
        <v>2858628.33</v>
      </c>
      <c r="E25" s="873">
        <v>2451219.165</v>
      </c>
      <c r="F25" s="874">
        <v>-14.251910985573979</v>
      </c>
      <c r="G25" s="1285">
        <v>-407409.16500000004</v>
      </c>
      <c r="H25" s="858"/>
      <c r="I25" s="858"/>
      <c r="N25" s="868"/>
    </row>
    <row r="26" spans="1:14" hidden="1">
      <c r="A26" s="1254"/>
      <c r="B26" s="1255"/>
      <c r="C26" s="1286" t="s">
        <v>275</v>
      </c>
      <c r="D26" s="876">
        <v>2031615.22</v>
      </c>
      <c r="E26" s="876">
        <v>1629764.5349999997</v>
      </c>
      <c r="F26" s="877">
        <v>-19.779861907118434</v>
      </c>
      <c r="G26" s="1287">
        <v>-401850.68500000029</v>
      </c>
      <c r="H26" s="858"/>
      <c r="I26" s="858"/>
      <c r="J26" s="867"/>
      <c r="K26" s="868"/>
    </row>
    <row r="27" spans="1:14" hidden="1">
      <c r="A27" s="1254"/>
      <c r="B27" s="1255"/>
      <c r="C27" s="1286" t="s">
        <v>269</v>
      </c>
      <c r="D27" s="876">
        <v>433621.2</v>
      </c>
      <c r="E27" s="876">
        <v>364448.4</v>
      </c>
      <c r="F27" s="877">
        <v>-15.952356572971983</v>
      </c>
      <c r="G27" s="1287">
        <v>-69172.799999999988</v>
      </c>
      <c r="H27" s="858"/>
      <c r="I27" s="858"/>
      <c r="J27" s="867"/>
      <c r="K27" s="868"/>
    </row>
    <row r="28" spans="1:14" hidden="1">
      <c r="A28" s="1254"/>
      <c r="B28" s="1255"/>
      <c r="C28" s="1286" t="s">
        <v>270</v>
      </c>
      <c r="D28" s="876">
        <v>393391.91000000003</v>
      </c>
      <c r="E28" s="876">
        <v>457006.23</v>
      </c>
      <c r="F28" s="877">
        <v>16.170723998874294</v>
      </c>
      <c r="G28" s="1287">
        <v>63614.319999999949</v>
      </c>
      <c r="H28" s="858"/>
      <c r="I28" s="858"/>
      <c r="J28" s="867"/>
      <c r="K28" s="868"/>
    </row>
    <row r="29" spans="1:14" ht="36" customHeight="1">
      <c r="A29" s="1254"/>
      <c r="B29" s="1255"/>
      <c r="C29" s="1284" t="s">
        <v>58</v>
      </c>
      <c r="D29" s="873">
        <v>8136.63</v>
      </c>
      <c r="E29" s="873">
        <v>0</v>
      </c>
      <c r="F29" s="874">
        <v>-100</v>
      </c>
      <c r="G29" s="1285">
        <v>-8136.63</v>
      </c>
      <c r="H29" s="858"/>
      <c r="I29" s="858"/>
      <c r="N29" s="868"/>
    </row>
    <row r="30" spans="1:14">
      <c r="A30" s="1254"/>
      <c r="B30" s="1255"/>
      <c r="C30" s="1286" t="s">
        <v>429</v>
      </c>
      <c r="D30" s="876">
        <v>8136.63</v>
      </c>
      <c r="E30" s="876">
        <v>0</v>
      </c>
      <c r="F30" s="877">
        <v>-100</v>
      </c>
      <c r="G30" s="1287">
        <v>-8136.63</v>
      </c>
      <c r="H30" s="858"/>
      <c r="I30" s="858"/>
      <c r="J30" s="867"/>
      <c r="K30" s="868"/>
    </row>
    <row r="31" spans="1:14">
      <c r="A31" s="1254"/>
      <c r="B31" s="1255"/>
      <c r="C31" s="1286"/>
      <c r="D31" s="876"/>
      <c r="E31" s="876"/>
      <c r="F31" s="877"/>
      <c r="G31" s="1287"/>
      <c r="H31" s="858"/>
      <c r="I31" s="858"/>
      <c r="J31" s="867"/>
      <c r="K31" s="868"/>
    </row>
    <row r="32" spans="1:14" hidden="1">
      <c r="A32" s="1254"/>
      <c r="B32" s="1255"/>
      <c r="C32" s="1286"/>
      <c r="D32" s="876"/>
      <c r="E32" s="876"/>
      <c r="F32" s="877"/>
      <c r="G32" s="1287"/>
      <c r="H32" s="858"/>
      <c r="I32" s="858"/>
      <c r="J32" s="867"/>
      <c r="K32" s="868"/>
    </row>
    <row r="33" spans="1:14" hidden="1">
      <c r="A33" s="1254"/>
      <c r="B33" s="1255"/>
      <c r="C33" s="1286"/>
      <c r="D33" s="876"/>
      <c r="E33" s="876"/>
      <c r="F33" s="877"/>
      <c r="G33" s="1287"/>
      <c r="H33" s="858"/>
      <c r="I33" s="858"/>
      <c r="J33" s="867"/>
      <c r="K33" s="868"/>
    </row>
    <row r="34" spans="1:14" hidden="1">
      <c r="A34" s="1254"/>
      <c r="B34" s="1255"/>
      <c r="C34" s="1286"/>
      <c r="D34" s="876"/>
      <c r="E34" s="876"/>
      <c r="F34" s="877"/>
      <c r="G34" s="1287"/>
      <c r="H34" s="858"/>
      <c r="I34" s="858"/>
      <c r="J34" s="867"/>
      <c r="K34" s="868"/>
    </row>
    <row r="35" spans="1:14" hidden="1">
      <c r="A35" s="1254"/>
      <c r="B35" s="1255"/>
      <c r="C35" s="1286"/>
      <c r="D35" s="876"/>
      <c r="E35" s="876"/>
      <c r="F35" s="877"/>
      <c r="G35" s="1287"/>
      <c r="H35" s="858"/>
      <c r="I35" s="858"/>
      <c r="J35" s="867"/>
      <c r="K35" s="868"/>
    </row>
    <row r="36" spans="1:14" ht="36" customHeight="1">
      <c r="A36" s="1254"/>
      <c r="B36" s="1255"/>
      <c r="C36" s="1284" t="s">
        <v>141</v>
      </c>
      <c r="D36" s="873">
        <v>333981.18</v>
      </c>
      <c r="E36" s="873">
        <v>234415.60000000003</v>
      </c>
      <c r="F36" s="874">
        <v>-29.811733703078701</v>
      </c>
      <c r="G36" s="1285">
        <v>-99565.579999999958</v>
      </c>
      <c r="H36" s="858"/>
      <c r="I36" s="858"/>
      <c r="N36" s="868"/>
    </row>
    <row r="37" spans="1:14" ht="22.5" thickBot="1">
      <c r="A37" s="1254"/>
      <c r="B37" s="1255"/>
      <c r="C37" s="1286" t="s">
        <v>207</v>
      </c>
      <c r="D37" s="876">
        <v>333981.18</v>
      </c>
      <c r="E37" s="876">
        <v>234415.60000000003</v>
      </c>
      <c r="F37" s="877">
        <v>-29.811733703078701</v>
      </c>
      <c r="G37" s="1287">
        <v>-99565.579999999958</v>
      </c>
      <c r="H37" s="858"/>
      <c r="I37" s="858"/>
      <c r="J37" s="867"/>
      <c r="K37" s="868"/>
    </row>
    <row r="38" spans="1:14" ht="22.5" hidden="1" thickBot="1">
      <c r="A38" s="1254"/>
      <c r="B38" s="1255"/>
      <c r="C38" s="1286"/>
      <c r="D38" s="876"/>
      <c r="E38" s="876"/>
      <c r="F38" s="877"/>
      <c r="G38" s="1287"/>
      <c r="H38" s="858"/>
      <c r="I38" s="858"/>
      <c r="J38" s="867"/>
      <c r="K38" s="868"/>
    </row>
    <row r="39" spans="1:14" ht="36" hidden="1" customHeight="1">
      <c r="A39" s="1254"/>
      <c r="B39" s="1255"/>
      <c r="C39" s="1284"/>
      <c r="D39" s="873"/>
      <c r="E39" s="873"/>
      <c r="F39" s="874"/>
      <c r="G39" s="1285"/>
      <c r="H39" s="858"/>
      <c r="I39" s="858"/>
      <c r="N39" s="868"/>
    </row>
    <row r="40" spans="1:14" ht="22.5" hidden="1" thickBot="1">
      <c r="A40" s="1254"/>
      <c r="B40" s="1255"/>
      <c r="C40" s="1286"/>
      <c r="D40" s="876"/>
      <c r="E40" s="876"/>
      <c r="F40" s="877"/>
      <c r="G40" s="1287"/>
      <c r="H40" s="858"/>
      <c r="I40" s="858"/>
      <c r="J40" s="867"/>
      <c r="K40" s="868"/>
    </row>
    <row r="41" spans="1:14" ht="36" hidden="1" customHeight="1">
      <c r="A41" s="1254"/>
      <c r="B41" s="1255"/>
      <c r="C41" s="1284"/>
      <c r="D41" s="873"/>
      <c r="E41" s="873"/>
      <c r="F41" s="874"/>
      <c r="G41" s="1285"/>
      <c r="H41" s="858"/>
      <c r="I41" s="858"/>
      <c r="N41" s="868"/>
    </row>
    <row r="42" spans="1:14" ht="22.5" hidden="1" thickBot="1">
      <c r="A42" s="1254"/>
      <c r="B42" s="1255"/>
      <c r="C42" s="1286"/>
      <c r="D42" s="876"/>
      <c r="E42" s="876"/>
      <c r="F42" s="877"/>
      <c r="G42" s="1287"/>
      <c r="H42" s="858"/>
      <c r="I42" s="858"/>
      <c r="J42" s="867"/>
      <c r="K42" s="868"/>
    </row>
    <row r="43" spans="1:14" ht="15.95" hidden="1" customHeight="1">
      <c r="A43" s="1254"/>
      <c r="B43" s="1255"/>
      <c r="C43" s="1286"/>
      <c r="D43" s="876"/>
      <c r="E43" s="876"/>
      <c r="F43" s="877"/>
      <c r="G43" s="1287"/>
      <c r="H43" s="858"/>
      <c r="I43" s="858"/>
      <c r="J43" s="867"/>
      <c r="K43" s="868"/>
    </row>
    <row r="44" spans="1:14" ht="22.5" hidden="1" thickBot="1">
      <c r="A44" s="1254"/>
      <c r="B44" s="1255"/>
      <c r="C44" s="1286"/>
      <c r="D44" s="876"/>
      <c r="E44" s="876"/>
      <c r="F44" s="877"/>
      <c r="G44" s="1287"/>
      <c r="H44" s="858"/>
      <c r="I44" s="858"/>
      <c r="J44" s="867"/>
      <c r="K44" s="868"/>
    </row>
    <row r="45" spans="1:14" ht="22.5" hidden="1" customHeight="1" thickBot="1">
      <c r="A45" s="1254"/>
      <c r="B45" s="1255"/>
      <c r="C45" s="1286"/>
      <c r="D45" s="876"/>
      <c r="E45" s="876"/>
      <c r="F45" s="877"/>
      <c r="G45" s="1287"/>
      <c r="H45" s="858"/>
      <c r="I45" s="858"/>
      <c r="N45" s="868"/>
    </row>
    <row r="46" spans="1:14" ht="31.5" customHeight="1" thickBot="1">
      <c r="A46" s="1254"/>
      <c r="B46" s="1255"/>
      <c r="C46" s="1288" t="s">
        <v>16</v>
      </c>
      <c r="D46" s="1289">
        <v>4636347.0660000006</v>
      </c>
      <c r="E46" s="1290">
        <v>3837459.9389999998</v>
      </c>
      <c r="F46" s="1291">
        <v>-17.230960401099548</v>
      </c>
      <c r="G46" s="1292">
        <v>-798887.12700000079</v>
      </c>
      <c r="H46" s="858"/>
      <c r="I46" s="858"/>
    </row>
    <row r="47" spans="1:14" s="859" customFormat="1" ht="9.75" customHeight="1" thickTop="1">
      <c r="A47" s="1254"/>
      <c r="B47" s="1255"/>
      <c r="C47" s="872"/>
      <c r="D47" s="878"/>
      <c r="E47" s="878"/>
      <c r="F47" s="879"/>
      <c r="G47" s="1293"/>
      <c r="H47" s="858"/>
      <c r="I47" s="858"/>
      <c r="N47" s="882"/>
    </row>
    <row r="48" spans="1:14" ht="34.700000000000003" customHeight="1" thickBot="1">
      <c r="A48" s="1254"/>
      <c r="B48" s="1255"/>
      <c r="C48" s="1294" t="s">
        <v>416</v>
      </c>
      <c r="D48" s="1295">
        <f>D46+'11-ProSig1'!D116</f>
        <v>6684351.4790000003</v>
      </c>
      <c r="E48" s="1298">
        <f>E46+'11-ProSig1'!E116</f>
        <v>5769055.8499999996</v>
      </c>
      <c r="F48" s="1296">
        <f>(E48/D48-1)*100</f>
        <v>-13.693110421789667</v>
      </c>
      <c r="G48" s="1297">
        <f>E48-D48</f>
        <v>-915295.62900000066</v>
      </c>
      <c r="H48" s="858"/>
      <c r="I48" s="858"/>
    </row>
    <row r="49" spans="1:14" s="1255" customFormat="1" ht="34.700000000000003" customHeight="1" thickTop="1">
      <c r="A49" s="1254"/>
      <c r="C49" s="1256"/>
      <c r="D49" s="1257"/>
      <c r="E49" s="1258"/>
      <c r="F49" s="1259"/>
      <c r="G49" s="1260"/>
      <c r="H49" s="1254"/>
      <c r="I49" s="1254"/>
    </row>
    <row r="50" spans="1:14" s="1255" customFormat="1" ht="34.700000000000003" customHeight="1">
      <c r="A50" s="1254"/>
      <c r="C50" s="1261" t="s">
        <v>18</v>
      </c>
      <c r="D50" s="1262"/>
      <c r="E50" s="1263"/>
      <c r="F50" s="1264"/>
      <c r="G50" s="1265"/>
      <c r="H50" s="1254"/>
      <c r="I50" s="1254"/>
    </row>
    <row r="51" spans="1:14" ht="30.75" customHeight="1">
      <c r="A51" s="1254"/>
      <c r="B51" s="1255"/>
      <c r="C51" s="1391" t="s">
        <v>414</v>
      </c>
      <c r="D51" s="1393">
        <f>D55+D52</f>
        <v>106025.53900915706</v>
      </c>
      <c r="E51" s="1393">
        <f>E55+E52</f>
        <v>5000.0000010000003</v>
      </c>
      <c r="F51" s="1394">
        <f>(E51/D51-1)*100</f>
        <v>-95.284155074591823</v>
      </c>
      <c r="G51" s="1395">
        <f>E51-D51</f>
        <v>-101025.53900815707</v>
      </c>
      <c r="H51" s="858"/>
      <c r="I51" s="858"/>
      <c r="N51" s="868"/>
    </row>
    <row r="52" spans="1:14" ht="27" hidden="1" customHeight="1">
      <c r="A52" s="1254"/>
      <c r="B52" s="1255"/>
      <c r="C52" s="1271" t="s">
        <v>141</v>
      </c>
      <c r="D52" s="873">
        <v>0</v>
      </c>
      <c r="E52" s="873">
        <v>0</v>
      </c>
      <c r="F52" s="874">
        <v>-100</v>
      </c>
      <c r="G52" s="1272">
        <f>E52-D52</f>
        <v>0</v>
      </c>
      <c r="H52" s="858"/>
      <c r="I52" s="858"/>
      <c r="N52" s="868"/>
    </row>
    <row r="53" spans="1:14" ht="18.600000000000001" hidden="1" customHeight="1">
      <c r="A53" s="1254"/>
      <c r="B53" s="1255"/>
      <c r="C53" s="1273" t="s">
        <v>344</v>
      </c>
      <c r="D53" s="876">
        <v>0</v>
      </c>
      <c r="E53" s="876">
        <v>0</v>
      </c>
      <c r="F53" s="877">
        <v>-100</v>
      </c>
      <c r="G53" s="1274">
        <f>E53-D53</f>
        <v>0</v>
      </c>
      <c r="H53" s="858"/>
      <c r="I53" s="858"/>
      <c r="N53" s="868"/>
    </row>
    <row r="54" spans="1:14" ht="12" customHeight="1">
      <c r="A54" s="1254"/>
      <c r="B54" s="1255"/>
      <c r="C54" s="1273"/>
      <c r="D54" s="876"/>
      <c r="E54" s="876"/>
      <c r="F54" s="877"/>
      <c r="G54" s="1274"/>
      <c r="H54" s="858"/>
      <c r="I54" s="858"/>
      <c r="N54" s="868"/>
    </row>
    <row r="55" spans="1:14" ht="21" customHeight="1">
      <c r="A55" s="1254"/>
      <c r="B55" s="1255"/>
      <c r="C55" s="1271" t="s">
        <v>412</v>
      </c>
      <c r="D55" s="873">
        <v>106025.53900915706</v>
      </c>
      <c r="E55" s="873">
        <v>5000.0000010000003</v>
      </c>
      <c r="F55" s="880">
        <v>-95.284155074591823</v>
      </c>
      <c r="G55" s="1272">
        <v>-101025.53900815707</v>
      </c>
      <c r="H55" s="858"/>
      <c r="I55" s="858"/>
      <c r="N55" s="868"/>
    </row>
    <row r="56" spans="1:14">
      <c r="A56" s="1254"/>
      <c r="B56" s="1255"/>
      <c r="C56" s="1273" t="s">
        <v>566</v>
      </c>
      <c r="D56" s="876">
        <v>9974.7229227950011</v>
      </c>
      <c r="E56" s="876">
        <v>9.9999999999999995E-7</v>
      </c>
      <c r="F56" s="881">
        <v>-99.999999989974668</v>
      </c>
      <c r="G56" s="1274">
        <v>-9974.7229217950007</v>
      </c>
      <c r="H56" s="858"/>
      <c r="I56" s="858"/>
      <c r="N56" s="868"/>
    </row>
    <row r="57" spans="1:14">
      <c r="A57" s="1254"/>
      <c r="B57" s="1255"/>
      <c r="C57" s="1273" t="s">
        <v>434</v>
      </c>
      <c r="D57" s="876">
        <v>37620.840372507875</v>
      </c>
      <c r="E57" s="876" t="s">
        <v>113</v>
      </c>
      <c r="F57" s="877">
        <v>-100</v>
      </c>
      <c r="G57" s="1274">
        <v>-37620.840372507875</v>
      </c>
      <c r="H57" s="858"/>
      <c r="I57" s="858"/>
      <c r="N57" s="868"/>
    </row>
    <row r="58" spans="1:14">
      <c r="A58" s="1254"/>
      <c r="B58" s="1255"/>
      <c r="C58" s="1273" t="s">
        <v>450</v>
      </c>
      <c r="D58" s="876">
        <v>58429.975713854175</v>
      </c>
      <c r="E58" s="876">
        <v>5000</v>
      </c>
      <c r="F58" s="877">
        <v>-91.442748454173213</v>
      </c>
      <c r="G58" s="1274">
        <v>-53429.975713854175</v>
      </c>
      <c r="H58" s="858"/>
      <c r="I58" s="858"/>
      <c r="N58" s="868"/>
    </row>
    <row r="59" spans="1:14" hidden="1">
      <c r="A59" s="1254"/>
      <c r="B59" s="1255"/>
      <c r="C59" s="1273"/>
      <c r="D59" s="876"/>
      <c r="E59" s="876"/>
      <c r="F59" s="881"/>
      <c r="G59" s="1274"/>
      <c r="H59" s="858"/>
      <c r="I59" s="858"/>
      <c r="N59" s="868"/>
    </row>
    <row r="60" spans="1:14" hidden="1">
      <c r="A60" s="1254"/>
      <c r="B60" s="1255"/>
      <c r="C60" s="1273"/>
      <c r="D60" s="876"/>
      <c r="E60" s="876"/>
      <c r="F60" s="881"/>
      <c r="G60" s="1274"/>
      <c r="H60" s="858"/>
      <c r="I60" s="858"/>
      <c r="N60" s="868"/>
    </row>
    <row r="61" spans="1:14" ht="28.5" customHeight="1">
      <c r="A61" s="1254"/>
      <c r="B61" s="1255"/>
      <c r="C61" s="1392" t="s">
        <v>415</v>
      </c>
      <c r="D61" s="1396">
        <f>D63</f>
        <v>867825.36</v>
      </c>
      <c r="E61" s="1396">
        <f>E63</f>
        <v>1695478.8790000002</v>
      </c>
      <c r="F61" s="1397">
        <f>(E61/D61-1)*100</f>
        <v>95.370976367872018</v>
      </c>
      <c r="G61" s="1398">
        <f>E61-D61</f>
        <v>827653.5190000002</v>
      </c>
      <c r="H61" s="858"/>
      <c r="I61" s="858"/>
      <c r="N61" s="868"/>
    </row>
    <row r="62" spans="1:14" hidden="1">
      <c r="A62" s="1254"/>
      <c r="B62" s="1255"/>
      <c r="C62" s="1273"/>
      <c r="D62" s="876"/>
      <c r="E62" s="876"/>
      <c r="F62" s="881"/>
      <c r="G62" s="1274"/>
      <c r="H62" s="858"/>
      <c r="I62" s="858"/>
      <c r="N62" s="868"/>
    </row>
    <row r="63" spans="1:14">
      <c r="A63" s="1254"/>
      <c r="B63" s="1255"/>
      <c r="C63" s="1271" t="s">
        <v>58</v>
      </c>
      <c r="D63" s="873">
        <v>867825.36</v>
      </c>
      <c r="E63" s="873">
        <v>1695478.8790000002</v>
      </c>
      <c r="F63" s="880">
        <v>95.370976367872018</v>
      </c>
      <c r="G63" s="1272">
        <v>827653.5190000002</v>
      </c>
      <c r="H63" s="858"/>
      <c r="I63" s="858"/>
      <c r="N63" s="868"/>
    </row>
    <row r="64" spans="1:14">
      <c r="A64" s="1254"/>
      <c r="B64" s="1255"/>
      <c r="C64" s="1273" t="s">
        <v>456</v>
      </c>
      <c r="D64" s="876">
        <v>867825.36</v>
      </c>
      <c r="E64" s="876">
        <v>1672882.0189999999</v>
      </c>
      <c r="F64" s="881">
        <v>92.767127593505677</v>
      </c>
      <c r="G64" s="1274">
        <v>805056.65899999987</v>
      </c>
      <c r="H64" s="858"/>
      <c r="I64" s="858"/>
      <c r="N64" s="868"/>
    </row>
    <row r="65" spans="1:14">
      <c r="A65" s="1254"/>
      <c r="B65" s="1255"/>
      <c r="C65" s="1273" t="s">
        <v>544</v>
      </c>
      <c r="D65" s="876">
        <v>0</v>
      </c>
      <c r="E65" s="876">
        <v>15209.61</v>
      </c>
      <c r="F65" s="881" t="s">
        <v>36</v>
      </c>
      <c r="G65" s="1274">
        <v>15209.61</v>
      </c>
      <c r="H65" s="858"/>
      <c r="I65" s="858"/>
      <c r="N65" s="868"/>
    </row>
    <row r="66" spans="1:14">
      <c r="A66" s="1254"/>
      <c r="B66" s="1255"/>
      <c r="C66" s="1273" t="s">
        <v>545</v>
      </c>
      <c r="D66" s="876">
        <v>0</v>
      </c>
      <c r="E66" s="876">
        <v>7387.25</v>
      </c>
      <c r="F66" s="881" t="s">
        <v>36</v>
      </c>
      <c r="G66" s="1274">
        <v>7387.25</v>
      </c>
      <c r="H66" s="858"/>
      <c r="I66" s="858"/>
      <c r="N66" s="868"/>
    </row>
    <row r="67" spans="1:14" s="859" customFormat="1" ht="12.75" customHeight="1">
      <c r="A67" s="1254"/>
      <c r="B67" s="1255"/>
      <c r="C67" s="1273"/>
      <c r="D67" s="876"/>
      <c r="E67" s="876"/>
      <c r="F67" s="877"/>
      <c r="G67" s="1274"/>
      <c r="H67" s="858"/>
      <c r="I67" s="858"/>
      <c r="N67" s="882"/>
    </row>
    <row r="68" spans="1:14" s="859" customFormat="1" ht="12.75" customHeight="1" thickBot="1">
      <c r="A68" s="1254"/>
      <c r="B68" s="1255"/>
      <c r="C68" s="1273"/>
      <c r="D68" s="876"/>
      <c r="E68" s="876"/>
      <c r="F68" s="877"/>
      <c r="G68" s="1274"/>
      <c r="H68" s="858"/>
      <c r="I68" s="858"/>
      <c r="N68" s="882"/>
    </row>
    <row r="69" spans="1:14" ht="34.700000000000003" customHeight="1" thickBot="1">
      <c r="A69" s="1254"/>
      <c r="B69" s="1255"/>
      <c r="C69" s="1399" t="s">
        <v>417</v>
      </c>
      <c r="D69" s="1400">
        <f>D51+D61</f>
        <v>973850.89900915709</v>
      </c>
      <c r="E69" s="1400">
        <f>E51+E61</f>
        <v>1700478.8790010002</v>
      </c>
      <c r="F69" s="1401">
        <f>(E69/D69-1)*100</f>
        <v>74.613883986876161</v>
      </c>
      <c r="G69" s="1402">
        <f>E69-D69</f>
        <v>726627.97999184311</v>
      </c>
      <c r="H69" s="858"/>
      <c r="I69" s="858"/>
    </row>
    <row r="70" spans="1:14" s="859" customFormat="1" ht="15.75" customHeight="1" thickTop="1" thickBot="1">
      <c r="A70" s="1254"/>
      <c r="B70" s="1255"/>
      <c r="C70" s="875"/>
      <c r="D70" s="883"/>
      <c r="E70" s="883"/>
      <c r="F70" s="1269"/>
      <c r="G70" s="1270"/>
      <c r="H70" s="858"/>
      <c r="I70" s="858"/>
      <c r="N70" s="882"/>
    </row>
    <row r="71" spans="1:14" ht="34.700000000000003" customHeight="1" thickBot="1">
      <c r="A71" s="1254"/>
      <c r="B71" s="1255"/>
      <c r="C71" s="1403" t="s">
        <v>418</v>
      </c>
      <c r="D71" s="1404">
        <f>D48+D69</f>
        <v>7658202.3780091573</v>
      </c>
      <c r="E71" s="1404">
        <f>E48+E69</f>
        <v>7469534.7290009996</v>
      </c>
      <c r="F71" s="1405">
        <f>(E71/D71-1)*100</f>
        <v>-2.4636022880503261</v>
      </c>
      <c r="G71" s="1406">
        <f>E71-D71</f>
        <v>-188667.64900815766</v>
      </c>
      <c r="H71" s="858"/>
      <c r="I71" s="858"/>
    </row>
    <row r="72" spans="1:14" ht="15.95" customHeight="1">
      <c r="A72" s="1254"/>
      <c r="B72" s="1255"/>
      <c r="C72" s="875"/>
      <c r="D72" s="883"/>
      <c r="E72" s="883"/>
      <c r="F72" s="884"/>
      <c r="G72" s="885"/>
      <c r="H72" s="858"/>
      <c r="I72" s="858"/>
      <c r="J72" s="859"/>
      <c r="K72" s="882"/>
      <c r="L72" s="859"/>
    </row>
    <row r="73" spans="1:14" ht="15.95" customHeight="1">
      <c r="A73" s="1254"/>
      <c r="B73" s="1255"/>
      <c r="C73" s="875"/>
      <c r="D73" s="883"/>
      <c r="E73" s="883"/>
      <c r="F73" s="884"/>
      <c r="G73" s="885"/>
      <c r="H73" s="858"/>
      <c r="I73" s="858"/>
      <c r="J73" s="859"/>
      <c r="K73" s="882"/>
      <c r="L73" s="859"/>
    </row>
    <row r="74" spans="1:14" ht="23.25" customHeight="1">
      <c r="A74" s="1254"/>
      <c r="B74" s="1255"/>
      <c r="C74" s="872"/>
      <c r="D74" s="878"/>
      <c r="E74" s="878"/>
      <c r="F74" s="886"/>
      <c r="G74" s="887"/>
      <c r="H74" s="858"/>
      <c r="I74" s="858"/>
      <c r="J74" s="859"/>
      <c r="K74" s="859"/>
      <c r="L74" s="859"/>
    </row>
    <row r="75" spans="1:14" ht="9.1999999999999993" customHeight="1">
      <c r="A75" s="1254"/>
      <c r="B75" s="1255"/>
      <c r="C75" s="875"/>
      <c r="D75" s="883"/>
      <c r="E75" s="883"/>
      <c r="F75" s="884"/>
      <c r="G75" s="885"/>
      <c r="H75" s="858"/>
      <c r="I75" s="858"/>
      <c r="J75" s="859"/>
      <c r="K75" s="882"/>
      <c r="L75" s="859"/>
    </row>
    <row r="76" spans="1:14" ht="4.5" customHeight="1">
      <c r="A76" s="1254"/>
      <c r="B76" s="1255"/>
      <c r="C76" s="875"/>
      <c r="D76" s="883"/>
      <c r="E76" s="883"/>
      <c r="F76" s="884"/>
      <c r="G76" s="885"/>
      <c r="H76" s="858"/>
      <c r="I76" s="858"/>
      <c r="J76" s="859"/>
      <c r="K76" s="882"/>
      <c r="L76" s="859"/>
    </row>
    <row r="77" spans="1:14" ht="34.700000000000003" customHeight="1">
      <c r="A77" s="1254"/>
      <c r="B77" s="1255"/>
      <c r="C77" s="888"/>
      <c r="D77" s="889"/>
      <c r="E77" s="890"/>
      <c r="F77" s="891"/>
      <c r="G77" s="892"/>
      <c r="H77" s="858"/>
      <c r="I77" s="858"/>
      <c r="J77" s="859"/>
      <c r="K77" s="859"/>
      <c r="L77" s="859"/>
    </row>
    <row r="78" spans="1:14">
      <c r="A78" s="1255"/>
      <c r="B78" s="1255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55"/>
      <c r="B79" s="1255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67"/>
      <c r="B80" s="1267"/>
    </row>
    <row r="81" spans="1:2">
      <c r="A81" s="1267"/>
      <c r="B81" s="1267"/>
    </row>
    <row r="82" spans="1:2">
      <c r="A82" s="1267"/>
      <c r="B82" s="1267"/>
    </row>
    <row r="83" spans="1:2">
      <c r="A83" s="1267"/>
      <c r="B83" s="1267"/>
    </row>
    <row r="84" spans="1:2">
      <c r="A84" s="1267"/>
      <c r="B84" s="1267"/>
    </row>
    <row r="85" spans="1:2">
      <c r="A85" s="1267"/>
      <c r="B85" s="1267"/>
    </row>
    <row r="86" spans="1:2">
      <c r="A86" s="1267"/>
      <c r="B86" s="1267"/>
    </row>
    <row r="87" spans="1:2">
      <c r="A87" s="1267"/>
      <c r="B87" s="1267"/>
    </row>
    <row r="88" spans="1:2">
      <c r="A88" s="1267"/>
      <c r="B88" s="1267"/>
    </row>
    <row r="89" spans="1:2">
      <c r="A89" s="1267"/>
      <c r="B89" s="1267"/>
    </row>
    <row r="90" spans="1:2">
      <c r="A90" s="1267"/>
      <c r="B90" s="1267"/>
    </row>
    <row r="91" spans="1:2">
      <c r="A91" s="1267"/>
      <c r="B91" s="1267"/>
    </row>
    <row r="92" spans="1:2">
      <c r="A92" s="1267"/>
      <c r="B92" s="1267"/>
    </row>
    <row r="93" spans="1:2">
      <c r="A93" s="1267"/>
      <c r="B93" s="1267"/>
    </row>
    <row r="94" spans="1:2">
      <c r="A94" s="1267"/>
      <c r="B94" s="1267"/>
    </row>
    <row r="95" spans="1:2">
      <c r="A95" s="1267"/>
      <c r="B95" s="1267"/>
    </row>
    <row r="96" spans="1:2">
      <c r="A96" s="1267"/>
      <c r="B96" s="1267"/>
    </row>
    <row r="97" spans="1:2">
      <c r="A97" s="1267"/>
      <c r="B97" s="1267"/>
    </row>
    <row r="98" spans="1:2">
      <c r="A98" s="1267"/>
      <c r="B98" s="1267"/>
    </row>
    <row r="99" spans="1:2">
      <c r="A99" s="1267"/>
      <c r="B99" s="1267"/>
    </row>
    <row r="100" spans="1:2">
      <c r="A100" s="1267"/>
      <c r="B100" s="1267"/>
    </row>
    <row r="101" spans="1:2">
      <c r="A101" s="1267"/>
      <c r="B101" s="1267"/>
    </row>
    <row r="102" spans="1:2">
      <c r="A102" s="1267"/>
      <c r="B102" s="1267"/>
    </row>
    <row r="103" spans="1:2">
      <c r="A103" s="1267"/>
      <c r="B103" s="1267"/>
    </row>
    <row r="104" spans="1:2">
      <c r="A104" s="1267"/>
      <c r="B104" s="1267"/>
    </row>
    <row r="105" spans="1:2">
      <c r="A105" s="1267"/>
      <c r="B105" s="1267"/>
    </row>
    <row r="106" spans="1:2">
      <c r="A106" s="1267"/>
      <c r="B106" s="1267"/>
    </row>
    <row r="107" spans="1:2">
      <c r="A107" s="1267"/>
      <c r="B107" s="1267"/>
    </row>
    <row r="108" spans="1:2">
      <c r="A108" s="1267"/>
      <c r="B108" s="1267"/>
    </row>
    <row r="109" spans="1:2">
      <c r="A109" s="1267"/>
      <c r="B109" s="1267"/>
    </row>
    <row r="110" spans="1:2">
      <c r="A110" s="1267"/>
      <c r="B110" s="1267"/>
    </row>
    <row r="111" spans="1:2">
      <c r="A111" s="1267"/>
      <c r="B111" s="1267"/>
    </row>
    <row r="112" spans="1:2">
      <c r="A112" s="1267"/>
      <c r="B112" s="1267"/>
    </row>
    <row r="113" spans="1:2">
      <c r="A113" s="1267"/>
      <c r="B113" s="1267"/>
    </row>
    <row r="114" spans="1:2">
      <c r="A114" s="1267"/>
      <c r="B114" s="1267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2" priority="304" stopIfTrue="1" operator="lessThan">
      <formula>0</formula>
    </cfRule>
  </conditionalFormatting>
  <conditionalFormatting sqref="F72:F77">
    <cfRule type="cellIs" dxfId="51" priority="305" stopIfTrue="1" operator="lessThan">
      <formula>0</formula>
    </cfRule>
  </conditionalFormatting>
  <conditionalFormatting sqref="F54:G60 F62:G62 F64:G68 F47:G51 F70:G71">
    <cfRule type="cellIs" dxfId="50" priority="181" operator="lessThan">
      <formula>0</formula>
    </cfRule>
  </conditionalFormatting>
  <conditionalFormatting sqref="F10:G11 F44:G46">
    <cfRule type="cellIs" dxfId="49" priority="131" operator="lessThan">
      <formula>0</formula>
    </cfRule>
  </conditionalFormatting>
  <conditionalFormatting sqref="F43:G43">
    <cfRule type="cellIs" dxfId="48" priority="127" operator="lessThan">
      <formula>0</formula>
    </cfRule>
  </conditionalFormatting>
  <conditionalFormatting sqref="F37:G37 F40:G40">
    <cfRule type="cellIs" dxfId="47" priority="119" operator="lessThan">
      <formula>0</formula>
    </cfRule>
  </conditionalFormatting>
  <conditionalFormatting sqref="F38:G38">
    <cfRule type="cellIs" dxfId="46" priority="98" operator="lessThan">
      <formula>0</formula>
    </cfRule>
  </conditionalFormatting>
  <conditionalFormatting sqref="F39:G39">
    <cfRule type="cellIs" dxfId="45" priority="97" operator="lessThan">
      <formula>0</formula>
    </cfRule>
  </conditionalFormatting>
  <conditionalFormatting sqref="F41:G41">
    <cfRule type="cellIs" dxfId="44" priority="96" operator="lessThan">
      <formula>0</formula>
    </cfRule>
  </conditionalFormatting>
  <conditionalFormatting sqref="F42:G42">
    <cfRule type="cellIs" dxfId="43" priority="95" operator="lessThan">
      <formula>0</formula>
    </cfRule>
  </conditionalFormatting>
  <conditionalFormatting sqref="F12:G13">
    <cfRule type="cellIs" dxfId="42" priority="91" operator="lessThan">
      <formula>0</formula>
    </cfRule>
  </conditionalFormatting>
  <conditionalFormatting sqref="F52:G52">
    <cfRule type="cellIs" dxfId="41" priority="78" operator="lessThan">
      <formula>0</formula>
    </cfRule>
  </conditionalFormatting>
  <conditionalFormatting sqref="G69">
    <cfRule type="cellIs" dxfId="40" priority="77" operator="lessThan">
      <formula>0</formula>
    </cfRule>
  </conditionalFormatting>
  <conditionalFormatting sqref="F69">
    <cfRule type="cellIs" dxfId="39" priority="41" operator="lessThan">
      <formula>0</formula>
    </cfRule>
  </conditionalFormatting>
  <conditionalFormatting sqref="F14:G17">
    <cfRule type="cellIs" dxfId="38" priority="39" operator="lessThan">
      <formula>0</formula>
    </cfRule>
  </conditionalFormatting>
  <conditionalFormatting sqref="F25:G25">
    <cfRule type="cellIs" dxfId="37" priority="19" operator="lessThan">
      <formula>0</formula>
    </cfRule>
  </conditionalFormatting>
  <conditionalFormatting sqref="F18:G22">
    <cfRule type="cellIs" dxfId="36" priority="14" operator="lessThan">
      <formula>0</formula>
    </cfRule>
  </conditionalFormatting>
  <conditionalFormatting sqref="F30:G30">
    <cfRule type="cellIs" dxfId="35" priority="12" operator="lessThan">
      <formula>0</formula>
    </cfRule>
  </conditionalFormatting>
  <conditionalFormatting sqref="F29:G29">
    <cfRule type="cellIs" dxfId="34" priority="8" operator="lessThan">
      <formula>0</formula>
    </cfRule>
  </conditionalFormatting>
  <conditionalFormatting sqref="F31:G35">
    <cfRule type="cellIs" dxfId="33" priority="7" operator="lessThan">
      <formula>0</formula>
    </cfRule>
  </conditionalFormatting>
  <conditionalFormatting sqref="F36:G36">
    <cfRule type="cellIs" dxfId="32" priority="6" operator="lessThan">
      <formula>0</formula>
    </cfRule>
  </conditionalFormatting>
  <conditionalFormatting sqref="F53:G53">
    <cfRule type="cellIs" dxfId="31" priority="5" operator="lessThan">
      <formula>0</formula>
    </cfRule>
  </conditionalFormatting>
  <conditionalFormatting sqref="F26:G28">
    <cfRule type="cellIs" dxfId="30" priority="4" operator="lessThan">
      <formula>0</formula>
    </cfRule>
  </conditionalFormatting>
  <conditionalFormatting sqref="F23:G24">
    <cfRule type="cellIs" dxfId="29" priority="3" operator="lessThan">
      <formula>0</formula>
    </cfRule>
  </conditionalFormatting>
  <conditionalFormatting sqref="F61:G61">
    <cfRule type="cellIs" dxfId="28" priority="2" operator="lessThan">
      <formula>0</formula>
    </cfRule>
  </conditionalFormatting>
  <conditionalFormatting sqref="F63:G63">
    <cfRule type="cellIs" dxfId="27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55" zoomScaleNormal="85" zoomScaleSheetLayoutView="55" workbookViewId="0"/>
  </sheetViews>
  <sheetFormatPr baseColWidth="10" defaultColWidth="14.85546875" defaultRowHeight="18.75"/>
  <cols>
    <col min="1" max="1" width="0.85546875" style="894" customWidth="1"/>
    <col min="2" max="3" width="15.85546875" style="894" customWidth="1"/>
    <col min="4" max="4" width="22.7109375" style="894" customWidth="1"/>
    <col min="5" max="7" width="29.28515625" style="894" customWidth="1"/>
    <col min="8" max="8" width="20.85546875" style="894" customWidth="1"/>
    <col min="9" max="9" width="20.85546875" style="894" hidden="1" customWidth="1"/>
    <col min="10" max="12" width="20.85546875" style="894" customWidth="1"/>
    <col min="13" max="16384" width="14.85546875" style="894"/>
  </cols>
  <sheetData>
    <row r="1" spans="1:16" ht="7.5" customHeight="1">
      <c r="A1" s="893" t="s">
        <v>113</v>
      </c>
      <c r="B1" s="893"/>
      <c r="C1" s="893"/>
      <c r="D1" s="893"/>
      <c r="E1" s="893"/>
      <c r="F1" s="893"/>
      <c r="G1" s="893"/>
      <c r="H1" s="893"/>
      <c r="I1" s="893"/>
      <c r="J1" s="893"/>
    </row>
    <row r="2" spans="1:16" ht="20.100000000000001" customHeight="1">
      <c r="A2" s="893"/>
      <c r="B2" s="893"/>
      <c r="C2" s="893"/>
      <c r="D2" s="893"/>
      <c r="E2" s="893"/>
      <c r="F2" s="895"/>
      <c r="G2" s="895"/>
      <c r="H2" s="895"/>
      <c r="I2" s="895"/>
      <c r="J2" s="896"/>
    </row>
    <row r="3" spans="1:16" ht="24">
      <c r="A3" s="897"/>
      <c r="B3" s="897"/>
      <c r="C3" s="897"/>
      <c r="D3" s="898" t="s">
        <v>147</v>
      </c>
      <c r="E3" s="896"/>
      <c r="F3" s="899"/>
      <c r="G3" s="899"/>
      <c r="H3" s="900"/>
      <c r="I3" s="900"/>
      <c r="J3" s="901"/>
      <c r="K3" s="902"/>
      <c r="L3" s="902"/>
      <c r="M3" s="902"/>
      <c r="N3" s="902"/>
      <c r="O3" s="902"/>
      <c r="P3" s="902"/>
    </row>
    <row r="4" spans="1:16" ht="19.5" customHeight="1">
      <c r="A4" s="897"/>
      <c r="B4" s="897"/>
      <c r="C4" s="897"/>
      <c r="D4" s="899" t="s">
        <v>525</v>
      </c>
      <c r="E4" s="896"/>
      <c r="F4" s="903"/>
      <c r="G4" s="903"/>
      <c r="H4" s="897"/>
      <c r="I4" s="897"/>
      <c r="J4" s="897"/>
      <c r="K4" s="902"/>
      <c r="L4" s="902"/>
      <c r="M4" s="902"/>
      <c r="N4" s="902"/>
      <c r="O4" s="902"/>
      <c r="P4" s="902"/>
    </row>
    <row r="5" spans="1:16" ht="19.5" customHeight="1">
      <c r="A5" s="897"/>
      <c r="B5" s="897"/>
      <c r="C5" s="897"/>
      <c r="D5" s="1381">
        <v>45170</v>
      </c>
      <c r="E5" s="896"/>
      <c r="F5" s="904"/>
      <c r="G5" s="904"/>
      <c r="H5" s="897"/>
      <c r="I5" s="897"/>
      <c r="J5" s="897"/>
      <c r="K5" s="902"/>
      <c r="L5" s="902"/>
      <c r="M5" s="902"/>
      <c r="N5" s="902"/>
      <c r="O5" s="902"/>
      <c r="P5" s="902"/>
    </row>
    <row r="6" spans="1:16" ht="5.0999999999999996" customHeight="1"/>
    <row r="8" spans="1:16" ht="4.5" customHeight="1">
      <c r="A8" s="893"/>
      <c r="B8" s="893"/>
      <c r="C8" s="893"/>
      <c r="D8" s="893"/>
      <c r="E8" s="893"/>
      <c r="F8" s="893"/>
      <c r="G8" s="893"/>
      <c r="H8" s="893"/>
      <c r="I8" s="893"/>
      <c r="J8" s="893"/>
    </row>
    <row r="9" spans="1:16" ht="12.75" customHeight="1">
      <c r="A9" s="893"/>
      <c r="B9" s="893"/>
      <c r="C9" s="893"/>
      <c r="D9" s="893"/>
      <c r="E9" s="893"/>
      <c r="F9" s="893"/>
      <c r="G9" s="893"/>
      <c r="H9" s="893"/>
      <c r="I9" s="893"/>
      <c r="J9" s="893"/>
    </row>
    <row r="10" spans="1:16" ht="12.75" customHeight="1">
      <c r="A10" s="893"/>
      <c r="B10" s="893"/>
      <c r="C10" s="893"/>
      <c r="D10" s="893"/>
      <c r="E10" s="893"/>
      <c r="F10" s="893"/>
      <c r="G10" s="893"/>
      <c r="H10" s="893"/>
      <c r="I10" s="893"/>
      <c r="J10" s="893"/>
    </row>
    <row r="11" spans="1:16" ht="12.75" customHeight="1">
      <c r="A11" s="893"/>
      <c r="B11" s="893"/>
      <c r="C11" s="893"/>
      <c r="D11" s="893"/>
      <c r="E11" s="893"/>
      <c r="F11" s="893"/>
      <c r="G11" s="893"/>
      <c r="H11" s="893"/>
      <c r="I11" s="893"/>
      <c r="J11" s="893"/>
    </row>
    <row r="12" spans="1:16" ht="12.75" customHeight="1">
      <c r="A12" s="893"/>
      <c r="B12" s="893"/>
      <c r="C12" s="893"/>
      <c r="D12" s="893"/>
      <c r="E12" s="893"/>
      <c r="F12" s="893"/>
      <c r="G12" s="893"/>
      <c r="H12" s="893"/>
      <c r="I12" s="893"/>
      <c r="J12" s="893"/>
    </row>
    <row r="13" spans="1:16" ht="12.75" customHeight="1">
      <c r="A13" s="893"/>
      <c r="B13" s="893"/>
      <c r="C13" s="893"/>
      <c r="D13" s="893"/>
      <c r="E13" s="893"/>
      <c r="F13" s="893"/>
      <c r="G13" s="893"/>
      <c r="H13" s="893"/>
      <c r="I13" s="893"/>
      <c r="J13" s="893"/>
    </row>
    <row r="14" spans="1:16" ht="12.75" customHeight="1">
      <c r="A14" s="893"/>
      <c r="B14" s="893"/>
      <c r="C14" s="893"/>
      <c r="D14" s="893"/>
      <c r="E14" s="893"/>
      <c r="F14" s="893"/>
      <c r="G14" s="893"/>
      <c r="H14" s="893"/>
      <c r="I14" s="893"/>
      <c r="J14" s="893"/>
    </row>
    <row r="15" spans="1:16" ht="12.75" customHeight="1">
      <c r="A15" s="893"/>
      <c r="B15" s="893"/>
      <c r="C15" s="893"/>
      <c r="D15" s="893"/>
      <c r="E15" s="893"/>
      <c r="F15" s="893"/>
      <c r="G15" s="893"/>
      <c r="H15" s="893"/>
      <c r="I15" s="893"/>
      <c r="J15" s="893"/>
    </row>
    <row r="16" spans="1:16" ht="12.75" customHeight="1">
      <c r="A16" s="893"/>
      <c r="B16" s="893"/>
      <c r="C16" s="893"/>
      <c r="D16" s="893"/>
      <c r="E16" s="893"/>
      <c r="F16" s="893"/>
      <c r="G16" s="893"/>
      <c r="H16" s="893"/>
      <c r="I16" s="893"/>
      <c r="J16" s="893"/>
    </row>
    <row r="17" spans="1:10" ht="12.75" customHeight="1">
      <c r="A17" s="893"/>
      <c r="B17" s="893"/>
      <c r="C17" s="893"/>
      <c r="D17" s="893"/>
      <c r="E17" s="893"/>
      <c r="F17" s="893"/>
      <c r="G17" s="893"/>
      <c r="H17" s="893"/>
      <c r="I17" s="893"/>
      <c r="J17" s="893"/>
    </row>
    <row r="18" spans="1:10" ht="12.75" customHeight="1">
      <c r="A18" s="893"/>
      <c r="B18" s="893"/>
      <c r="C18" s="893"/>
      <c r="D18" s="893"/>
      <c r="E18" s="893"/>
      <c r="F18" s="893"/>
      <c r="G18" s="893"/>
      <c r="H18" s="893"/>
      <c r="I18" s="893"/>
      <c r="J18" s="893"/>
    </row>
    <row r="19" spans="1:10" ht="12.75" customHeight="1">
      <c r="A19" s="893"/>
      <c r="B19" s="893"/>
      <c r="C19" s="893"/>
      <c r="D19" s="893"/>
      <c r="E19" s="893"/>
      <c r="F19" s="893"/>
      <c r="G19" s="893"/>
      <c r="H19" s="893"/>
      <c r="I19" s="893"/>
      <c r="J19" s="893"/>
    </row>
    <row r="20" spans="1:10" ht="12.75" customHeight="1">
      <c r="A20" s="893"/>
      <c r="B20" s="893"/>
      <c r="C20" s="893"/>
      <c r="D20" s="893"/>
      <c r="E20" s="893"/>
      <c r="F20" s="893"/>
      <c r="G20" s="893"/>
      <c r="H20" s="893"/>
      <c r="I20" s="893"/>
      <c r="J20" s="893"/>
    </row>
    <row r="21" spans="1:10" ht="12.75" customHeight="1">
      <c r="A21" s="893"/>
      <c r="B21" s="893"/>
      <c r="C21" s="893"/>
      <c r="D21" s="893"/>
      <c r="E21" s="893"/>
      <c r="F21" s="893"/>
      <c r="G21" s="893"/>
      <c r="H21" s="893"/>
      <c r="I21" s="893"/>
      <c r="J21" s="893"/>
    </row>
    <row r="22" spans="1:10" ht="12.75" customHeight="1">
      <c r="A22" s="893"/>
      <c r="B22" s="893"/>
      <c r="C22" s="893"/>
      <c r="D22" s="893"/>
      <c r="E22" s="893"/>
      <c r="F22" s="893"/>
      <c r="G22" s="893"/>
      <c r="H22" s="893"/>
      <c r="I22" s="893"/>
      <c r="J22" s="893"/>
    </row>
    <row r="23" spans="1:10" ht="12.75" customHeight="1">
      <c r="A23" s="893"/>
      <c r="B23" s="893"/>
      <c r="C23" s="893"/>
      <c r="D23" s="893"/>
      <c r="E23" s="893"/>
      <c r="F23" s="893"/>
      <c r="G23" s="893"/>
      <c r="H23" s="893"/>
      <c r="I23" s="893"/>
      <c r="J23" s="893"/>
    </row>
    <row r="24" spans="1:10" ht="12.75" customHeight="1">
      <c r="A24" s="893"/>
      <c r="B24" s="893"/>
      <c r="C24" s="893"/>
      <c r="D24" s="893"/>
      <c r="E24" s="893"/>
      <c r="F24" s="893"/>
      <c r="G24" s="893"/>
      <c r="H24" s="893"/>
      <c r="I24" s="893"/>
      <c r="J24" s="893"/>
    </row>
    <row r="25" spans="1:10" ht="12.75" customHeight="1">
      <c r="A25" s="893"/>
      <c r="B25" s="893"/>
      <c r="C25" s="893"/>
      <c r="D25" s="893"/>
      <c r="E25" s="893"/>
      <c r="F25" s="893"/>
      <c r="G25" s="893"/>
      <c r="H25" s="893"/>
      <c r="I25" s="893"/>
      <c r="J25" s="893"/>
    </row>
    <row r="26" spans="1:10" ht="12.75" customHeight="1">
      <c r="A26" s="893"/>
      <c r="B26" s="893"/>
      <c r="C26" s="893"/>
      <c r="D26" s="893"/>
      <c r="E26" s="893"/>
      <c r="F26" s="893"/>
      <c r="G26" s="893"/>
      <c r="H26" s="893"/>
      <c r="I26" s="893"/>
      <c r="J26" s="893"/>
    </row>
    <row r="27" spans="1:10" ht="12.75" customHeight="1">
      <c r="A27" s="893"/>
      <c r="B27" s="893"/>
      <c r="C27" s="893"/>
      <c r="D27" s="893"/>
      <c r="E27" s="893"/>
      <c r="F27" s="893"/>
      <c r="G27" s="893"/>
      <c r="H27" s="893"/>
      <c r="I27" s="893"/>
      <c r="J27" s="893"/>
    </row>
    <row r="28" spans="1:10" ht="12.75" customHeight="1">
      <c r="A28" s="893"/>
      <c r="B28" s="893"/>
      <c r="C28" s="893"/>
      <c r="D28" s="893"/>
      <c r="E28" s="893"/>
      <c r="F28" s="893"/>
      <c r="G28" s="893"/>
      <c r="H28" s="893"/>
      <c r="I28" s="893"/>
      <c r="J28" s="893"/>
    </row>
    <row r="29" spans="1:10" ht="12.75" customHeight="1">
      <c r="A29" s="893"/>
      <c r="B29" s="893"/>
      <c r="C29" s="893"/>
      <c r="D29" s="893"/>
      <c r="E29" s="893"/>
      <c r="F29" s="893"/>
      <c r="G29" s="893"/>
      <c r="H29" s="893"/>
      <c r="I29" s="893"/>
      <c r="J29" s="893"/>
    </row>
    <row r="30" spans="1:10" ht="12.75" customHeight="1">
      <c r="A30" s="893"/>
      <c r="B30" s="893"/>
      <c r="C30" s="893"/>
      <c r="D30" s="893"/>
      <c r="E30" s="893"/>
      <c r="F30" s="893"/>
      <c r="G30" s="893"/>
      <c r="H30" s="893"/>
      <c r="I30" s="893"/>
      <c r="J30" s="893"/>
    </row>
    <row r="31" spans="1:10" ht="12.75" customHeight="1">
      <c r="A31" s="893"/>
      <c r="B31" s="893"/>
      <c r="C31" s="893"/>
      <c r="D31" s="893"/>
      <c r="E31" s="893"/>
      <c r="F31" s="893"/>
      <c r="G31" s="893"/>
      <c r="H31" s="893"/>
      <c r="I31" s="893"/>
      <c r="J31" s="893"/>
    </row>
    <row r="32" spans="1:10" ht="12.75" customHeight="1">
      <c r="A32" s="893"/>
      <c r="B32" s="893"/>
      <c r="C32" s="893"/>
      <c r="D32" s="893"/>
      <c r="E32" s="893"/>
      <c r="F32" s="893"/>
      <c r="G32" s="893"/>
      <c r="H32" s="893"/>
      <c r="I32" s="893"/>
      <c r="J32" s="893"/>
    </row>
    <row r="33" spans="1:10" ht="18.75" customHeight="1">
      <c r="A33" s="893"/>
      <c r="B33" s="893"/>
      <c r="C33" s="893"/>
      <c r="D33" s="893"/>
      <c r="E33" s="893"/>
      <c r="F33" s="893"/>
      <c r="G33" s="893"/>
      <c r="H33" s="893"/>
      <c r="I33" s="893"/>
      <c r="J33" s="893"/>
    </row>
    <row r="34" spans="1:10" ht="12.75" customHeight="1">
      <c r="A34" s="893"/>
      <c r="B34" s="905"/>
      <c r="C34" s="905"/>
      <c r="D34" s="905"/>
      <c r="E34" s="905"/>
      <c r="F34" s="905"/>
      <c r="G34" s="905"/>
      <c r="H34" s="905"/>
      <c r="I34" s="905"/>
      <c r="J34" s="893"/>
    </row>
    <row r="35" spans="1:10" ht="12.75" customHeight="1">
      <c r="A35" s="893"/>
      <c r="B35" s="905"/>
      <c r="C35" s="905"/>
      <c r="D35" s="905"/>
      <c r="E35" s="905"/>
      <c r="F35" s="905"/>
      <c r="G35" s="905"/>
      <c r="H35" s="905"/>
      <c r="I35" s="905"/>
      <c r="J35" s="893"/>
    </row>
    <row r="36" spans="1:10" ht="12.75" customHeight="1">
      <c r="A36" s="893"/>
      <c r="B36" s="905"/>
      <c r="C36" s="905"/>
      <c r="D36" s="905"/>
      <c r="E36" s="905"/>
      <c r="F36" s="905"/>
      <c r="G36" s="905"/>
      <c r="H36" s="905"/>
      <c r="I36" s="905"/>
      <c r="J36" s="893"/>
    </row>
    <row r="37" spans="1:10" ht="12.75" customHeight="1">
      <c r="A37" s="893"/>
      <c r="B37" s="905"/>
      <c r="C37" s="905"/>
      <c r="D37" s="905"/>
      <c r="E37" s="905"/>
      <c r="F37" s="905"/>
      <c r="G37" s="905"/>
      <c r="H37" s="905"/>
      <c r="I37" s="905"/>
      <c r="J37" s="893"/>
    </row>
    <row r="38" spans="1:10" ht="12.75" customHeight="1">
      <c r="A38" s="893"/>
      <c r="B38" s="905"/>
      <c r="C38" s="905"/>
      <c r="D38" s="905"/>
      <c r="E38" s="905"/>
      <c r="F38" s="905"/>
      <c r="G38" s="905"/>
      <c r="H38" s="905"/>
      <c r="I38" s="905"/>
      <c r="J38" s="893"/>
    </row>
    <row r="39" spans="1:10" ht="12.75" customHeight="1">
      <c r="A39" s="893"/>
      <c r="B39" s="905"/>
      <c r="C39" s="905"/>
      <c r="D39" s="905"/>
      <c r="E39" s="905"/>
      <c r="F39" s="905"/>
      <c r="G39" s="905"/>
      <c r="H39" s="905"/>
      <c r="I39" s="905"/>
      <c r="J39" s="893"/>
    </row>
    <row r="40" spans="1:10" ht="12.75" customHeight="1">
      <c r="A40" s="893"/>
      <c r="B40" s="905"/>
      <c r="C40" s="905"/>
      <c r="D40" s="905"/>
      <c r="E40" s="905"/>
      <c r="F40" s="905"/>
      <c r="G40" s="905"/>
      <c r="H40" s="905"/>
      <c r="I40" s="905"/>
      <c r="J40" s="893"/>
    </row>
    <row r="41" spans="1:10" ht="12.75" customHeight="1">
      <c r="A41" s="893"/>
      <c r="B41" s="905"/>
      <c r="C41" s="905"/>
      <c r="D41" s="905"/>
      <c r="E41" s="905"/>
      <c r="F41" s="905"/>
      <c r="G41" s="905"/>
      <c r="H41" s="905"/>
      <c r="I41" s="905"/>
      <c r="J41" s="893"/>
    </row>
    <row r="42" spans="1:10" ht="12.75" customHeight="1">
      <c r="A42" s="893"/>
      <c r="B42" s="893"/>
      <c r="C42" s="893"/>
      <c r="D42" s="893"/>
      <c r="E42" s="893"/>
      <c r="F42" s="893"/>
      <c r="G42" s="893"/>
      <c r="H42" s="893"/>
      <c r="I42" s="893"/>
      <c r="J42" s="893"/>
    </row>
    <row r="43" spans="1:10" ht="12.75" customHeight="1">
      <c r="A43" s="893"/>
      <c r="B43" s="893"/>
      <c r="C43" s="893"/>
      <c r="D43" s="893"/>
      <c r="E43" s="893"/>
      <c r="F43" s="893"/>
      <c r="G43" s="893"/>
      <c r="H43" s="893"/>
      <c r="I43" s="893"/>
      <c r="J43" s="893"/>
    </row>
    <row r="44" spans="1:10" ht="12.75" customHeight="1">
      <c r="A44" s="893"/>
      <c r="B44" s="893"/>
      <c r="C44" s="893"/>
      <c r="D44" s="893"/>
      <c r="E44" s="893"/>
      <c r="F44" s="893"/>
      <c r="G44" s="893"/>
      <c r="H44" s="893"/>
      <c r="I44" s="893"/>
      <c r="J44" s="893"/>
    </row>
    <row r="45" spans="1:10" ht="12.75" customHeight="1">
      <c r="A45" s="893"/>
      <c r="B45" s="893"/>
      <c r="C45" s="893"/>
      <c r="D45" s="893"/>
      <c r="E45" s="893"/>
      <c r="F45" s="893"/>
      <c r="G45" s="893"/>
      <c r="H45" s="893"/>
      <c r="I45" s="893"/>
      <c r="J45" s="893"/>
    </row>
    <row r="46" spans="1:10" ht="12.75" customHeight="1">
      <c r="A46" s="893"/>
      <c r="B46" s="893"/>
      <c r="C46" s="893"/>
      <c r="D46" s="893"/>
      <c r="E46" s="893"/>
      <c r="F46" s="893"/>
      <c r="G46" s="893"/>
      <c r="H46" s="893"/>
      <c r="I46" s="893"/>
      <c r="J46" s="893"/>
    </row>
    <row r="47" spans="1:10" ht="12.75" customHeight="1">
      <c r="A47" s="893"/>
      <c r="B47" s="893"/>
      <c r="C47" s="893"/>
      <c r="D47" s="893"/>
      <c r="E47" s="893"/>
      <c r="F47" s="893"/>
      <c r="G47" s="893"/>
      <c r="H47" s="893"/>
      <c r="I47" s="893"/>
      <c r="J47" s="893"/>
    </row>
    <row r="48" spans="1:10" ht="12.75" customHeight="1">
      <c r="A48" s="893"/>
      <c r="B48" s="893"/>
      <c r="C48" s="893"/>
      <c r="D48" s="893"/>
      <c r="E48" s="893"/>
      <c r="F48" s="893"/>
      <c r="G48" s="893"/>
      <c r="H48" s="893"/>
      <c r="I48" s="893"/>
      <c r="J48" s="893"/>
    </row>
    <row r="49" spans="1:13" ht="12.75" customHeight="1">
      <c r="A49" s="893"/>
      <c r="B49" s="893"/>
      <c r="C49" s="893"/>
      <c r="D49" s="893"/>
      <c r="E49" s="893"/>
      <c r="F49" s="893"/>
      <c r="G49" s="893"/>
      <c r="H49" s="893"/>
      <c r="I49" s="893"/>
      <c r="J49" s="893"/>
    </row>
    <row r="50" spans="1:13" ht="5.0999999999999996" customHeight="1"/>
    <row r="52" spans="1:13" hidden="1"/>
    <row r="53" spans="1:13" hidden="1"/>
    <row r="54" spans="1:13" hidden="1"/>
    <row r="55" spans="1:13" s="906" customFormat="1" ht="18">
      <c r="B55" s="906" t="s">
        <v>148</v>
      </c>
    </row>
    <row r="56" spans="1:13" s="906" customFormat="1" ht="18"/>
    <row r="57" spans="1:13" s="906" customFormat="1" ht="18">
      <c r="C57" s="907" t="s">
        <v>208</v>
      </c>
      <c r="D57" s="907" t="s">
        <v>33</v>
      </c>
      <c r="E57" s="907" t="s">
        <v>11</v>
      </c>
      <c r="F57" s="907" t="s">
        <v>31</v>
      </c>
      <c r="G57" s="907" t="s">
        <v>442</v>
      </c>
      <c r="H57" s="907" t="s">
        <v>441</v>
      </c>
      <c r="I57" s="907" t="s">
        <v>303</v>
      </c>
      <c r="J57" s="907" t="s">
        <v>39</v>
      </c>
    </row>
    <row r="58" spans="1:13" s="906" customFormat="1" ht="18">
      <c r="B58" s="906">
        <v>2022</v>
      </c>
      <c r="C58" s="908">
        <v>1832969.2679999999</v>
      </c>
      <c r="D58" s="909">
        <v>8273668.131000001</v>
      </c>
      <c r="E58" s="909">
        <v>3754023.3629999999</v>
      </c>
      <c r="F58" s="909">
        <v>5488156.3950000005</v>
      </c>
      <c r="G58" s="909">
        <v>714643.39700000011</v>
      </c>
      <c r="H58" s="909">
        <v>4537285.6418586569</v>
      </c>
      <c r="I58" s="909">
        <v>4537285.6418586569</v>
      </c>
      <c r="J58" s="910">
        <v>1059164.763</v>
      </c>
      <c r="L58" s="911">
        <v>25659910.958858658</v>
      </c>
    </row>
    <row r="59" spans="1:13" s="906" customFormat="1" ht="18">
      <c r="B59" s="906">
        <v>2023</v>
      </c>
      <c r="C59" s="908">
        <v>1461733.649</v>
      </c>
      <c r="D59" s="909">
        <v>7767493.318</v>
      </c>
      <c r="E59" s="909">
        <v>4359773.3720000004</v>
      </c>
      <c r="F59" s="909">
        <v>6371024.9290000005</v>
      </c>
      <c r="G59" s="909">
        <v>746586.49100000004</v>
      </c>
      <c r="H59" s="909">
        <v>4593489.7373894565</v>
      </c>
      <c r="I59" s="909">
        <v>1059164.763</v>
      </c>
      <c r="J59" s="910">
        <v>1119296.0531428573</v>
      </c>
      <c r="L59" s="911">
        <v>26419397.549532317</v>
      </c>
    </row>
    <row r="60" spans="1:13" s="906" customFormat="1" ht="18">
      <c r="C60" s="912">
        <v>-0.20253237491813747</v>
      </c>
      <c r="D60" s="912">
        <v>-6.1179008510560351E-2</v>
      </c>
      <c r="E60" s="912">
        <v>0.16136021287729019</v>
      </c>
      <c r="F60" s="912">
        <v>0.16086796192694863</v>
      </c>
      <c r="G60" s="912">
        <v>4.4697948842868707E-2</v>
      </c>
      <c r="H60" s="912">
        <v>1.2387162715146172E-2</v>
      </c>
      <c r="I60" s="912">
        <v>-0.76656423099557758</v>
      </c>
      <c r="J60" s="912">
        <v>5.6772366532039875E-2</v>
      </c>
      <c r="L60" s="912">
        <v>2.9598177167932116E-2</v>
      </c>
    </row>
    <row r="61" spans="1:13" s="906" customFormat="1" ht="18">
      <c r="L61" s="913">
        <v>759486.590673659</v>
      </c>
      <c r="M61" s="906" t="s">
        <v>151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16" customWidth="1"/>
    <col min="3" max="3" width="28" style="916" customWidth="1"/>
    <col min="4" max="4" width="19" style="916" customWidth="1"/>
    <col min="5" max="7" width="15.140625" style="916" customWidth="1"/>
    <col min="8" max="8" width="19.5703125" style="916" customWidth="1"/>
    <col min="9" max="9" width="19.7109375" style="916" customWidth="1"/>
    <col min="10" max="10" width="15" style="916" customWidth="1"/>
    <col min="11" max="11" width="11.140625" style="916" customWidth="1"/>
    <col min="12" max="12" width="7" style="916" customWidth="1"/>
    <col min="13" max="13" width="3.85546875" style="916" customWidth="1"/>
    <col min="14" max="14" width="19" style="916" customWidth="1"/>
    <col min="15" max="15" width="2" style="916" customWidth="1"/>
    <col min="16" max="16" width="8.42578125" style="916" customWidth="1"/>
    <col min="17" max="17" width="1.85546875" style="916" customWidth="1"/>
    <col min="18" max="18" width="1.140625" style="915" customWidth="1"/>
    <col min="19" max="16384" width="11.42578125" style="916"/>
  </cols>
  <sheetData>
    <row r="1" spans="1:23" ht="7.5" customHeight="1">
      <c r="A1" s="914" t="s">
        <v>113</v>
      </c>
      <c r="B1" s="914"/>
      <c r="C1" s="914"/>
      <c r="D1" s="914"/>
      <c r="E1" s="914"/>
      <c r="F1" s="914"/>
      <c r="G1" s="914"/>
      <c r="H1" s="914"/>
      <c r="I1" s="914"/>
      <c r="J1" s="914"/>
      <c r="K1" s="914"/>
      <c r="L1" s="914"/>
      <c r="M1" s="914"/>
      <c r="N1" s="914"/>
      <c r="O1" s="914"/>
      <c r="P1" s="914"/>
      <c r="Q1" s="914"/>
    </row>
    <row r="2" spans="1:23" ht="18" customHeight="1">
      <c r="A2" s="914"/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</row>
    <row r="3" spans="1:23" ht="24" customHeight="1">
      <c r="A3" s="917" t="s">
        <v>149</v>
      </c>
      <c r="B3" s="917"/>
      <c r="C3" s="918"/>
      <c r="D3" s="918"/>
      <c r="E3" s="918"/>
      <c r="F3" s="917"/>
      <c r="G3" s="917"/>
      <c r="H3" s="917"/>
      <c r="I3" s="917"/>
      <c r="J3" s="919"/>
      <c r="K3" s="919"/>
      <c r="L3" s="919"/>
      <c r="M3" s="919"/>
      <c r="N3" s="919"/>
      <c r="O3" s="920"/>
      <c r="P3" s="919"/>
      <c r="Q3" s="919"/>
      <c r="R3" s="921"/>
      <c r="S3" s="922"/>
      <c r="T3" s="922"/>
      <c r="U3" s="922"/>
      <c r="V3" s="922"/>
      <c r="W3" s="922"/>
    </row>
    <row r="4" spans="1:23" ht="32.25" customHeight="1">
      <c r="A4" s="917" t="s">
        <v>150</v>
      </c>
      <c r="B4" s="917"/>
      <c r="C4" s="918"/>
      <c r="D4" s="918"/>
      <c r="E4" s="918"/>
      <c r="F4" s="917"/>
      <c r="G4" s="923"/>
      <c r="H4" s="923"/>
      <c r="I4" s="923"/>
      <c r="J4" s="919"/>
      <c r="K4" s="919"/>
      <c r="L4" s="919"/>
      <c r="M4" s="919"/>
      <c r="N4" s="919"/>
      <c r="O4" s="924"/>
      <c r="P4" s="919"/>
      <c r="Q4" s="919"/>
      <c r="R4" s="921"/>
      <c r="S4" s="922"/>
      <c r="T4" s="922"/>
      <c r="U4" s="922"/>
      <c r="V4" s="922"/>
      <c r="W4" s="922"/>
    </row>
    <row r="5" spans="1:23" ht="12" customHeight="1">
      <c r="A5" s="919"/>
      <c r="B5" s="919"/>
      <c r="C5" s="925"/>
      <c r="D5" s="925"/>
      <c r="E5" s="925"/>
      <c r="F5" s="919"/>
      <c r="G5" s="919"/>
      <c r="H5" s="919"/>
      <c r="I5" s="919"/>
      <c r="J5" s="919"/>
      <c r="K5" s="919"/>
      <c r="L5" s="919"/>
      <c r="M5" s="919"/>
      <c r="N5" s="926"/>
      <c r="O5" s="926"/>
      <c r="P5" s="926"/>
      <c r="Q5" s="926"/>
      <c r="R5" s="921"/>
      <c r="S5" s="922"/>
      <c r="T5" s="922"/>
      <c r="U5" s="922"/>
      <c r="V5" s="922"/>
      <c r="W5" s="922"/>
    </row>
    <row r="6" spans="1:23" ht="18" customHeight="1">
      <c r="A6" s="1382">
        <v>45170</v>
      </c>
      <c r="B6" s="927"/>
      <c r="C6" s="918"/>
      <c r="D6" s="918"/>
      <c r="E6" s="918"/>
      <c r="F6" s="927"/>
      <c r="G6" s="927"/>
      <c r="H6" s="927"/>
      <c r="I6" s="927"/>
      <c r="J6" s="919"/>
      <c r="K6" s="919"/>
      <c r="L6" s="919"/>
      <c r="M6" s="919"/>
      <c r="N6" s="919"/>
      <c r="O6" s="928"/>
      <c r="P6" s="919"/>
      <c r="Q6" s="919"/>
      <c r="R6" s="921"/>
      <c r="S6" s="922"/>
      <c r="T6" s="922"/>
      <c r="U6" s="922"/>
      <c r="V6" s="922"/>
      <c r="W6" s="922"/>
    </row>
    <row r="7" spans="1:23" ht="5.25" customHeight="1">
      <c r="A7" s="915"/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</row>
    <row r="9" spans="1:23" ht="7.15" customHeight="1">
      <c r="A9" s="914"/>
      <c r="B9" s="914"/>
      <c r="C9" s="914"/>
      <c r="D9" s="914"/>
      <c r="E9" s="914"/>
      <c r="F9" s="914"/>
      <c r="G9" s="914"/>
      <c r="H9" s="914"/>
      <c r="I9" s="914"/>
      <c r="J9" s="914"/>
      <c r="K9" s="914"/>
      <c r="L9" s="914"/>
      <c r="M9" s="914"/>
      <c r="N9" s="914"/>
      <c r="O9" s="914"/>
      <c r="P9" s="914"/>
      <c r="Q9" s="914"/>
    </row>
    <row r="10" spans="1:23" ht="11.85" customHeight="1">
      <c r="A10" s="914"/>
      <c r="B10" s="914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</row>
    <row r="11" spans="1:23" ht="11.85" customHeight="1">
      <c r="A11" s="914"/>
      <c r="B11" s="914"/>
      <c r="C11" s="914"/>
      <c r="D11" s="914"/>
      <c r="E11" s="914"/>
      <c r="F11" s="914"/>
      <c r="G11" s="914"/>
      <c r="H11" s="914"/>
      <c r="I11" s="914"/>
      <c r="J11" s="914"/>
      <c r="K11" s="914"/>
      <c r="L11" s="914"/>
      <c r="M11" s="914"/>
      <c r="N11" s="914"/>
      <c r="O11" s="914"/>
      <c r="P11" s="914"/>
      <c r="Q11" s="914"/>
    </row>
    <row r="12" spans="1:23" ht="11.85" customHeight="1">
      <c r="A12" s="914"/>
      <c r="B12" s="914"/>
      <c r="C12" s="914"/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</row>
    <row r="13" spans="1:23" ht="11.85" customHeight="1">
      <c r="A13" s="914"/>
      <c r="B13" s="914"/>
      <c r="C13" s="914"/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</row>
    <row r="14" spans="1:23" ht="11.85" customHeight="1">
      <c r="A14" s="914"/>
      <c r="B14" s="914"/>
      <c r="C14" s="914"/>
      <c r="D14" s="914"/>
      <c r="E14" s="914"/>
      <c r="F14" s="914"/>
      <c r="G14" s="914"/>
      <c r="H14" s="914"/>
      <c r="I14" s="914"/>
      <c r="J14" s="914"/>
      <c r="K14" s="914"/>
      <c r="L14" s="914"/>
      <c r="M14" s="914"/>
      <c r="N14" s="914"/>
      <c r="O14" s="914"/>
      <c r="P14" s="914"/>
      <c r="Q14" s="914"/>
    </row>
    <row r="15" spans="1:23" ht="11.85" customHeight="1">
      <c r="A15" s="914"/>
      <c r="B15" s="914"/>
      <c r="C15" s="914"/>
      <c r="D15" s="914"/>
      <c r="E15" s="914"/>
      <c r="F15" s="914"/>
      <c r="G15" s="914"/>
      <c r="H15" s="914"/>
      <c r="I15" s="914"/>
      <c r="J15" s="914"/>
      <c r="K15" s="914"/>
      <c r="L15" s="914"/>
      <c r="M15" s="914"/>
      <c r="N15" s="914"/>
      <c r="O15" s="914"/>
      <c r="P15" s="914"/>
      <c r="Q15" s="914"/>
    </row>
    <row r="16" spans="1:23" ht="11.85" customHeight="1">
      <c r="A16" s="914"/>
      <c r="B16" s="914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</row>
    <row r="17" spans="1:17" ht="11.85" customHeight="1">
      <c r="A17" s="914"/>
      <c r="B17" s="914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</row>
    <row r="18" spans="1:17" ht="11.85" customHeight="1">
      <c r="A18" s="914"/>
      <c r="B18" s="914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</row>
    <row r="19" spans="1:17" ht="11.85" customHeight="1">
      <c r="A19" s="914"/>
      <c r="B19" s="914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</row>
    <row r="20" spans="1:17" ht="11.85" customHeight="1">
      <c r="A20" s="914"/>
      <c r="B20" s="914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</row>
    <row r="21" spans="1:17" ht="11.85" customHeight="1">
      <c r="A21" s="914"/>
      <c r="B21" s="914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</row>
    <row r="22" spans="1:17" ht="11.85" customHeight="1">
      <c r="A22" s="914"/>
      <c r="B22" s="914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</row>
    <row r="23" spans="1:17" ht="11.85" customHeight="1">
      <c r="A23" s="914"/>
      <c r="B23" s="914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</row>
    <row r="24" spans="1:17" ht="11.85" customHeight="1">
      <c r="A24" s="914"/>
      <c r="B24" s="914"/>
      <c r="C24" s="914"/>
      <c r="D24" s="914"/>
      <c r="E24" s="914"/>
      <c r="F24" s="914"/>
      <c r="G24" s="914"/>
      <c r="H24" s="914"/>
      <c r="I24" s="914"/>
      <c r="J24" s="914"/>
      <c r="K24" s="914"/>
      <c r="L24" s="914"/>
      <c r="M24" s="914"/>
      <c r="N24" s="914"/>
      <c r="O24" s="914"/>
      <c r="P24" s="914"/>
      <c r="Q24" s="914"/>
    </row>
    <row r="25" spans="1:17" ht="11.85" customHeight="1">
      <c r="A25" s="914"/>
      <c r="B25" s="914"/>
      <c r="C25" s="914"/>
      <c r="D25" s="914"/>
      <c r="E25" s="914"/>
      <c r="F25" s="914"/>
      <c r="G25" s="914"/>
      <c r="H25" s="914"/>
      <c r="I25" s="914"/>
      <c r="J25" s="914"/>
      <c r="K25" s="914"/>
      <c r="L25" s="914"/>
      <c r="M25" s="914"/>
      <c r="N25" s="914"/>
      <c r="O25" s="914"/>
      <c r="P25" s="914"/>
      <c r="Q25" s="914"/>
    </row>
    <row r="26" spans="1:17" ht="11.85" customHeight="1">
      <c r="A26" s="914"/>
      <c r="B26" s="914"/>
      <c r="C26" s="914"/>
      <c r="D26" s="914"/>
      <c r="E26" s="914"/>
      <c r="F26" s="914"/>
      <c r="G26" s="914"/>
      <c r="H26" s="914"/>
      <c r="I26" s="914"/>
      <c r="J26" s="914"/>
      <c r="K26" s="914"/>
      <c r="L26" s="914"/>
      <c r="M26" s="914"/>
      <c r="N26" s="914"/>
      <c r="O26" s="914"/>
      <c r="P26" s="914"/>
      <c r="Q26" s="914"/>
    </row>
    <row r="27" spans="1:17" ht="11.85" customHeight="1">
      <c r="A27" s="914"/>
      <c r="B27" s="914"/>
      <c r="C27" s="914"/>
      <c r="D27" s="914"/>
      <c r="E27" s="914"/>
      <c r="F27" s="914"/>
      <c r="G27" s="914"/>
      <c r="H27" s="914"/>
      <c r="I27" s="914"/>
      <c r="J27" s="914"/>
      <c r="K27" s="914"/>
      <c r="L27" s="914"/>
      <c r="M27" s="914"/>
      <c r="N27" s="914"/>
      <c r="O27" s="914"/>
      <c r="P27" s="914"/>
      <c r="Q27" s="914"/>
    </row>
    <row r="28" spans="1:17" ht="11.85" customHeight="1">
      <c r="A28" s="914"/>
      <c r="B28" s="914"/>
      <c r="C28" s="914"/>
      <c r="D28" s="914"/>
      <c r="E28" s="914"/>
      <c r="F28" s="914"/>
      <c r="G28" s="914"/>
      <c r="H28" s="914"/>
      <c r="I28" s="914"/>
      <c r="J28" s="914"/>
      <c r="K28" s="914"/>
      <c r="L28" s="914"/>
      <c r="M28" s="914"/>
      <c r="N28" s="914"/>
      <c r="O28" s="914"/>
      <c r="P28" s="914"/>
      <c r="Q28" s="914"/>
    </row>
    <row r="29" spans="1:17" ht="11.85" customHeight="1">
      <c r="A29" s="914"/>
      <c r="B29" s="914"/>
      <c r="C29" s="914"/>
      <c r="D29" s="914"/>
      <c r="E29" s="914"/>
      <c r="F29" s="914"/>
      <c r="G29" s="914"/>
      <c r="H29" s="914"/>
      <c r="I29" s="914"/>
      <c r="J29" s="914"/>
      <c r="K29" s="914"/>
      <c r="L29" s="914"/>
      <c r="M29" s="914"/>
      <c r="N29" s="914"/>
      <c r="O29" s="914"/>
      <c r="P29" s="914"/>
      <c r="Q29" s="914"/>
    </row>
    <row r="30" spans="1:17" ht="11.85" customHeight="1">
      <c r="A30" s="914"/>
      <c r="B30" s="914"/>
      <c r="C30" s="914"/>
      <c r="D30" s="914"/>
      <c r="E30" s="914"/>
      <c r="F30" s="914"/>
      <c r="G30" s="914"/>
      <c r="H30" s="914"/>
      <c r="I30" s="914"/>
      <c r="J30" s="914"/>
      <c r="K30" s="914"/>
      <c r="L30" s="914"/>
      <c r="M30" s="914"/>
      <c r="N30" s="914"/>
      <c r="O30" s="914"/>
      <c r="P30" s="914"/>
      <c r="Q30" s="914"/>
    </row>
    <row r="31" spans="1:17" ht="11.85" customHeight="1">
      <c r="A31" s="914"/>
      <c r="B31" s="914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</row>
    <row r="32" spans="1:17" ht="123" customHeight="1">
      <c r="A32" s="929"/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</row>
    <row r="33" spans="1:17" ht="11.85" customHeight="1">
      <c r="A33" s="929"/>
      <c r="B33" s="929"/>
      <c r="C33" s="929"/>
      <c r="D33" s="929"/>
      <c r="E33" s="929"/>
      <c r="F33" s="929"/>
      <c r="G33" s="929"/>
      <c r="H33" s="929"/>
      <c r="I33" s="929"/>
      <c r="J33" s="929"/>
      <c r="K33" s="929"/>
      <c r="L33" s="929"/>
      <c r="M33" s="929"/>
      <c r="N33" s="929"/>
      <c r="O33" s="929"/>
      <c r="P33" s="929"/>
      <c r="Q33" s="929"/>
    </row>
    <row r="34" spans="1:17" ht="11.85" customHeight="1">
      <c r="A34" s="929"/>
      <c r="B34" s="929"/>
      <c r="C34" s="929"/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  <c r="Q34" s="929"/>
    </row>
    <row r="35" spans="1:17" ht="7.5" customHeight="1">
      <c r="A35" s="929"/>
      <c r="B35" s="929"/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29"/>
    </row>
    <row r="36" spans="1:17" ht="11.85" customHeight="1">
      <c r="A36" s="929"/>
      <c r="B36" s="929"/>
      <c r="C36" s="930"/>
      <c r="D36" s="930"/>
      <c r="E36" s="930"/>
      <c r="F36" s="930"/>
      <c r="G36" s="930"/>
      <c r="H36" s="930"/>
      <c r="I36" s="930"/>
      <c r="J36" s="930"/>
      <c r="K36" s="930"/>
      <c r="L36" s="930"/>
      <c r="M36" s="930"/>
      <c r="N36" s="930"/>
      <c r="O36" s="930"/>
      <c r="P36" s="930"/>
      <c r="Q36" s="929"/>
    </row>
    <row r="37" spans="1:17" ht="11.85" customHeight="1">
      <c r="A37" s="929"/>
      <c r="B37" s="929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29"/>
    </row>
    <row r="38" spans="1:17" ht="6.75" customHeight="1">
      <c r="A38" s="929"/>
      <c r="B38" s="929"/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29"/>
    </row>
    <row r="39" spans="1:17" ht="4.5" hidden="1" customHeight="1">
      <c r="A39" s="929"/>
      <c r="B39" s="929"/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29"/>
    </row>
    <row r="40" spans="1:17" ht="5.25" hidden="1" customHeight="1">
      <c r="A40" s="929"/>
      <c r="B40" s="929"/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29"/>
    </row>
    <row r="41" spans="1:17" ht="8.25" hidden="1" customHeight="1">
      <c r="A41" s="929"/>
      <c r="B41" s="929"/>
      <c r="C41" s="930"/>
      <c r="D41" s="930"/>
      <c r="E41" s="930"/>
      <c r="F41" s="930"/>
      <c r="G41" s="930"/>
      <c r="H41" s="930"/>
      <c r="I41" s="930"/>
      <c r="J41" s="930"/>
      <c r="K41" s="930"/>
      <c r="L41" s="930"/>
      <c r="M41" s="930"/>
      <c r="N41" s="930"/>
      <c r="O41" s="930"/>
      <c r="P41" s="930"/>
      <c r="Q41" s="929"/>
    </row>
    <row r="42" spans="1:17" ht="8.25" customHeight="1">
      <c r="A42" s="929"/>
      <c r="B42" s="929"/>
      <c r="C42" s="930"/>
      <c r="D42" s="930"/>
      <c r="E42" s="930"/>
      <c r="F42" s="930"/>
      <c r="G42" s="930"/>
      <c r="H42" s="930"/>
      <c r="I42" s="930"/>
      <c r="J42" s="930"/>
      <c r="K42" s="930"/>
      <c r="L42" s="930"/>
      <c r="M42" s="930"/>
      <c r="N42" s="930"/>
      <c r="O42" s="930"/>
      <c r="P42" s="930"/>
      <c r="Q42" s="929"/>
    </row>
    <row r="43" spans="1:17" ht="23.25" customHeight="1">
      <c r="A43" s="929"/>
      <c r="B43" s="929"/>
      <c r="C43" s="929"/>
      <c r="D43" s="931" t="s">
        <v>49</v>
      </c>
      <c r="E43" s="932" t="s">
        <v>19</v>
      </c>
      <c r="F43" s="932" t="s">
        <v>274</v>
      </c>
      <c r="G43" s="933" t="s">
        <v>9</v>
      </c>
      <c r="H43" s="934" t="s">
        <v>151</v>
      </c>
      <c r="I43" s="935" t="s">
        <v>272</v>
      </c>
      <c r="J43" s="936" t="s">
        <v>273</v>
      </c>
      <c r="K43" s="929"/>
      <c r="L43" s="929"/>
      <c r="M43" s="929"/>
      <c r="N43" s="929"/>
      <c r="O43" s="929"/>
      <c r="P43" s="929"/>
      <c r="Q43" s="929"/>
    </row>
    <row r="44" spans="1:17" s="944" customFormat="1" ht="18" customHeight="1">
      <c r="A44" s="937"/>
      <c r="B44" s="937"/>
      <c r="C44" s="937"/>
      <c r="D44" s="938"/>
      <c r="E44" s="939">
        <v>2022</v>
      </c>
      <c r="F44" s="939">
        <v>2023</v>
      </c>
      <c r="G44" s="940"/>
      <c r="H44" s="938">
        <v>2022</v>
      </c>
      <c r="I44" s="939">
        <v>2023</v>
      </c>
      <c r="J44" s="941" t="s">
        <v>9</v>
      </c>
      <c r="K44" s="942"/>
      <c r="L44" s="942"/>
      <c r="M44" s="942"/>
      <c r="N44" s="942"/>
      <c r="O44" s="943"/>
      <c r="P44" s="942"/>
      <c r="Q44" s="937"/>
    </row>
    <row r="45" spans="1:17" ht="18.75">
      <c r="A45" s="929"/>
      <c r="B45" s="929"/>
      <c r="C45" s="929"/>
      <c r="D45" s="945" t="s">
        <v>13</v>
      </c>
      <c r="E45" s="946">
        <v>387</v>
      </c>
      <c r="F45" s="946">
        <v>463</v>
      </c>
      <c r="G45" s="947">
        <v>0.19638242894056845</v>
      </c>
      <c r="H45" s="946">
        <v>7536788.8069999991</v>
      </c>
      <c r="I45" s="946">
        <v>7059203.1160000004</v>
      </c>
      <c r="J45" s="948">
        <v>-6.3367264657386735E-2</v>
      </c>
      <c r="K45" s="949"/>
      <c r="L45" s="950"/>
      <c r="M45" s="950"/>
      <c r="N45" s="951"/>
      <c r="O45" s="893"/>
      <c r="P45" s="951"/>
      <c r="Q45" s="929"/>
    </row>
    <row r="46" spans="1:17" ht="18.75">
      <c r="A46" s="929"/>
      <c r="B46" s="929"/>
      <c r="C46" s="929"/>
      <c r="D46" s="952" t="s">
        <v>29</v>
      </c>
      <c r="E46" s="953">
        <v>457</v>
      </c>
      <c r="F46" s="953">
        <v>537</v>
      </c>
      <c r="G46" s="954">
        <v>0.17505470459518602</v>
      </c>
      <c r="H46" s="953">
        <v>3513170.398</v>
      </c>
      <c r="I46" s="953">
        <v>3307198.9470000002</v>
      </c>
      <c r="J46" s="955">
        <v>-5.8628369155466098E-2</v>
      </c>
      <c r="K46" s="949"/>
      <c r="L46" s="950"/>
      <c r="M46" s="950"/>
      <c r="N46" s="951"/>
      <c r="O46" s="893"/>
      <c r="P46" s="951"/>
      <c r="Q46" s="929"/>
    </row>
    <row r="47" spans="1:17" ht="18.75">
      <c r="A47" s="929"/>
      <c r="B47" s="929"/>
      <c r="C47" s="929"/>
      <c r="D47" s="956" t="s">
        <v>69</v>
      </c>
      <c r="E47" s="953">
        <v>55</v>
      </c>
      <c r="F47" s="953">
        <v>53</v>
      </c>
      <c r="G47" s="954">
        <v>-3.6363636363636376E-2</v>
      </c>
      <c r="H47" s="953">
        <v>1319341.7519999999</v>
      </c>
      <c r="I47" s="953">
        <v>1598643.29</v>
      </c>
      <c r="J47" s="955">
        <v>0.21169764208295905</v>
      </c>
      <c r="K47" s="949"/>
      <c r="L47" s="950"/>
      <c r="M47" s="950"/>
      <c r="N47" s="951"/>
      <c r="O47" s="893"/>
      <c r="P47" s="951"/>
      <c r="Q47" s="929"/>
    </row>
    <row r="48" spans="1:17" ht="18.75">
      <c r="A48" s="929"/>
      <c r="B48" s="929"/>
      <c r="C48" s="929"/>
      <c r="D48" s="952" t="s">
        <v>67</v>
      </c>
      <c r="E48" s="953">
        <v>36</v>
      </c>
      <c r="F48" s="953">
        <v>31</v>
      </c>
      <c r="G48" s="954">
        <v>-0.13888888888888884</v>
      </c>
      <c r="H48" s="953">
        <v>1080519.7210000001</v>
      </c>
      <c r="I48" s="953">
        <v>1143274.2219999998</v>
      </c>
      <c r="J48" s="955">
        <v>5.8078070932311654E-2</v>
      </c>
      <c r="K48" s="949"/>
      <c r="L48" s="950"/>
      <c r="M48" s="950"/>
      <c r="N48" s="951"/>
      <c r="O48" s="893"/>
      <c r="P48" s="951"/>
      <c r="Q48" s="929"/>
    </row>
    <row r="49" spans="1:17" s="915" customFormat="1" ht="18.75">
      <c r="A49" s="929"/>
      <c r="B49" s="929"/>
      <c r="C49" s="929"/>
      <c r="D49" s="952" t="s">
        <v>68</v>
      </c>
      <c r="E49" s="953">
        <v>40</v>
      </c>
      <c r="F49" s="953">
        <v>44</v>
      </c>
      <c r="G49" s="954">
        <v>0.10000000000000009</v>
      </c>
      <c r="H49" s="953">
        <v>1561173.8599999999</v>
      </c>
      <c r="I49" s="953">
        <v>1561373.24</v>
      </c>
      <c r="J49" s="955">
        <v>1.2771159260904774E-4</v>
      </c>
      <c r="K49" s="949"/>
      <c r="L49" s="950"/>
      <c r="M49" s="950"/>
      <c r="N49" s="951"/>
      <c r="O49" s="893"/>
      <c r="P49" s="951"/>
      <c r="Q49" s="929"/>
    </row>
    <row r="50" spans="1:17" s="915" customFormat="1" ht="18.75">
      <c r="A50" s="929"/>
      <c r="B50" s="929"/>
      <c r="C50" s="929"/>
      <c r="D50" s="952" t="s">
        <v>64</v>
      </c>
      <c r="E50" s="953">
        <v>204</v>
      </c>
      <c r="F50" s="953">
        <v>197</v>
      </c>
      <c r="G50" s="954">
        <v>-3.4313725490196068E-2</v>
      </c>
      <c r="H50" s="953">
        <v>758269.36100000015</v>
      </c>
      <c r="I50" s="953">
        <v>781719.804</v>
      </c>
      <c r="J50" s="955">
        <v>3.0926270011851109E-2</v>
      </c>
      <c r="K50" s="949"/>
      <c r="L50" s="950"/>
      <c r="M50" s="950"/>
      <c r="N50" s="951"/>
      <c r="O50" s="893"/>
      <c r="P50" s="951"/>
      <c r="Q50" s="929"/>
    </row>
    <row r="51" spans="1:17" s="915" customFormat="1" ht="18.75">
      <c r="A51" s="929"/>
      <c r="B51" s="929"/>
      <c r="C51" s="929"/>
      <c r="D51" s="952" t="s">
        <v>65</v>
      </c>
      <c r="E51" s="953">
        <v>42</v>
      </c>
      <c r="F51" s="953">
        <v>35</v>
      </c>
      <c r="G51" s="954">
        <v>-0.16666666666666663</v>
      </c>
      <c r="H51" s="953">
        <v>974502.9600000002</v>
      </c>
      <c r="I51" s="953">
        <v>883629.92</v>
      </c>
      <c r="J51" s="955">
        <v>-9.3250655698367657E-2</v>
      </c>
      <c r="K51" s="949"/>
      <c r="L51" s="950"/>
      <c r="M51" s="950"/>
      <c r="N51" s="951"/>
      <c r="O51" s="893"/>
      <c r="P51" s="951"/>
      <c r="Q51" s="929"/>
    </row>
    <row r="52" spans="1:17" s="915" customFormat="1" ht="18.75">
      <c r="A52" s="929"/>
      <c r="B52" s="929"/>
      <c r="C52" s="929"/>
      <c r="D52" s="952" t="s">
        <v>66</v>
      </c>
      <c r="E52" s="953">
        <v>136</v>
      </c>
      <c r="F52" s="953">
        <v>107</v>
      </c>
      <c r="G52" s="954">
        <v>-0.21323529411764708</v>
      </c>
      <c r="H52" s="953">
        <v>1437599.503</v>
      </c>
      <c r="I52" s="953">
        <v>788013.02399999998</v>
      </c>
      <c r="J52" s="955">
        <v>-0.45185496909565925</v>
      </c>
      <c r="K52" s="949"/>
      <c r="L52" s="950"/>
      <c r="M52" s="950"/>
      <c r="N52" s="951"/>
      <c r="O52" s="893"/>
      <c r="P52" s="951"/>
      <c r="Q52" s="929"/>
    </row>
    <row r="53" spans="1:17" s="915" customFormat="1" ht="18.75">
      <c r="A53" s="929"/>
      <c r="B53" s="929"/>
      <c r="C53" s="929"/>
      <c r="D53" s="952" t="s">
        <v>63</v>
      </c>
      <c r="E53" s="953">
        <v>181</v>
      </c>
      <c r="F53" s="953">
        <v>171</v>
      </c>
      <c r="G53" s="954">
        <v>-5.5248618784530357E-2</v>
      </c>
      <c r="H53" s="953">
        <v>538828.34000000008</v>
      </c>
      <c r="I53" s="953">
        <v>515883.88814285712</v>
      </c>
      <c r="J53" s="955">
        <v>-4.2582117817230869E-2</v>
      </c>
      <c r="K53" s="949"/>
      <c r="L53" s="950"/>
      <c r="M53" s="950"/>
      <c r="N53" s="951"/>
      <c r="O53" s="893"/>
      <c r="P53" s="951"/>
      <c r="Q53" s="929"/>
    </row>
    <row r="54" spans="1:17" s="915" customFormat="1" ht="18.75">
      <c r="A54" s="929"/>
      <c r="B54" s="929"/>
      <c r="C54" s="929"/>
      <c r="D54" s="956" t="s">
        <v>223</v>
      </c>
      <c r="E54" s="953">
        <v>62</v>
      </c>
      <c r="F54" s="953">
        <v>70</v>
      </c>
      <c r="G54" s="954">
        <v>0.12903225806451624</v>
      </c>
      <c r="H54" s="953">
        <v>151702.217</v>
      </c>
      <c r="I54" s="953">
        <v>240914.67099999997</v>
      </c>
      <c r="J54" s="955">
        <v>0.58807613866315456</v>
      </c>
      <c r="K54" s="949"/>
      <c r="L54" s="950"/>
      <c r="M54" s="950"/>
      <c r="N54" s="951"/>
      <c r="O54" s="893"/>
      <c r="P54" s="951"/>
      <c r="Q54" s="929"/>
    </row>
    <row r="55" spans="1:17" s="915" customFormat="1" ht="18.75">
      <c r="A55" s="929"/>
      <c r="B55" s="929"/>
      <c r="C55" s="929"/>
      <c r="D55" s="956" t="s">
        <v>70</v>
      </c>
      <c r="E55" s="953">
        <v>0</v>
      </c>
      <c r="F55" s="953">
        <v>0</v>
      </c>
      <c r="G55" s="954" t="s">
        <v>35</v>
      </c>
      <c r="H55" s="953">
        <v>0</v>
      </c>
      <c r="I55" s="953">
        <v>0</v>
      </c>
      <c r="J55" s="955" t="s">
        <v>35</v>
      </c>
      <c r="K55" s="949"/>
      <c r="L55" s="950"/>
      <c r="M55" s="950"/>
      <c r="N55" s="951"/>
      <c r="O55" s="893"/>
      <c r="P55" s="951"/>
      <c r="Q55" s="929"/>
    </row>
    <row r="56" spans="1:17" s="915" customFormat="1" ht="18.75">
      <c r="A56" s="929"/>
      <c r="B56" s="929"/>
      <c r="C56" s="929"/>
      <c r="D56" s="956" t="s">
        <v>337</v>
      </c>
      <c r="E56" s="953">
        <v>179</v>
      </c>
      <c r="F56" s="953">
        <v>192</v>
      </c>
      <c r="G56" s="954">
        <v>7.2625698324022325E-2</v>
      </c>
      <c r="H56" s="953">
        <v>1236051.4360000002</v>
      </c>
      <c r="I56" s="953">
        <v>1957037.1269999999</v>
      </c>
      <c r="J56" s="955">
        <v>0.58329748261382175</v>
      </c>
      <c r="K56" s="949"/>
      <c r="L56" s="950"/>
      <c r="M56" s="950"/>
      <c r="N56" s="951"/>
      <c r="O56" s="893"/>
      <c r="P56" s="951"/>
      <c r="Q56" s="929"/>
    </row>
    <row r="57" spans="1:17" s="915" customFormat="1" ht="18.75">
      <c r="A57" s="929"/>
      <c r="B57" s="929"/>
      <c r="C57" s="929"/>
      <c r="D57" s="952" t="s">
        <v>302</v>
      </c>
      <c r="E57" s="953">
        <v>161</v>
      </c>
      <c r="F57" s="953">
        <v>123</v>
      </c>
      <c r="G57" s="954">
        <v>-0.2360248447204969</v>
      </c>
      <c r="H57" s="953">
        <v>1978695.4947586567</v>
      </c>
      <c r="I57" s="953">
        <v>2079896.6313894559</v>
      </c>
      <c r="J57" s="955">
        <v>5.1145381843173743E-2</v>
      </c>
      <c r="K57" s="949"/>
      <c r="L57" s="950"/>
      <c r="M57" s="950"/>
      <c r="N57" s="951"/>
      <c r="O57" s="893"/>
      <c r="P57" s="951"/>
      <c r="Q57" s="929"/>
    </row>
    <row r="58" spans="1:17" s="915" customFormat="1" ht="18.75">
      <c r="A58" s="929"/>
      <c r="B58" s="929"/>
      <c r="C58" s="929"/>
      <c r="D58" s="957" t="s">
        <v>346</v>
      </c>
      <c r="E58" s="953">
        <v>51</v>
      </c>
      <c r="F58" s="953">
        <v>70</v>
      </c>
      <c r="G58" s="954">
        <v>0.37254901960784315</v>
      </c>
      <c r="H58" s="953">
        <v>798333.42</v>
      </c>
      <c r="I58" s="953">
        <v>1323763.1230000001</v>
      </c>
      <c r="J58" s="955">
        <v>0.65815822040871108</v>
      </c>
      <c r="K58" s="949"/>
      <c r="L58" s="950"/>
      <c r="M58" s="950"/>
      <c r="N58" s="951"/>
      <c r="O58" s="893"/>
      <c r="P58" s="951"/>
      <c r="Q58" s="929"/>
    </row>
    <row r="59" spans="1:17" s="915" customFormat="1" ht="18.75">
      <c r="A59" s="929"/>
      <c r="B59" s="929"/>
      <c r="C59" s="929"/>
      <c r="D59" s="957" t="s">
        <v>357</v>
      </c>
      <c r="E59" s="958">
        <v>36</v>
      </c>
      <c r="F59" s="958">
        <v>32</v>
      </c>
      <c r="G59" s="959">
        <v>-0.11111111111111116</v>
      </c>
      <c r="H59" s="953">
        <v>990182.25900000008</v>
      </c>
      <c r="I59" s="953">
        <v>764002.39899999998</v>
      </c>
      <c r="J59" s="955">
        <v>-0.2284224524770041</v>
      </c>
      <c r="K59" s="949"/>
      <c r="L59" s="950"/>
      <c r="M59" s="950"/>
      <c r="N59" s="951"/>
      <c r="O59" s="893"/>
      <c r="P59" s="951"/>
      <c r="Q59" s="929"/>
    </row>
    <row r="60" spans="1:17" s="915" customFormat="1" ht="18.75">
      <c r="A60" s="929"/>
      <c r="B60" s="929"/>
      <c r="C60" s="929"/>
      <c r="D60" s="960" t="s">
        <v>430</v>
      </c>
      <c r="E60" s="958">
        <v>43</v>
      </c>
      <c r="F60" s="958">
        <v>54</v>
      </c>
      <c r="G60" s="959">
        <v>0.2558139534883721</v>
      </c>
      <c r="H60" s="953">
        <v>1526921.7141</v>
      </c>
      <c r="I60" s="953">
        <v>2066413.0950000002</v>
      </c>
      <c r="J60" s="955">
        <v>0.35331960762506265</v>
      </c>
      <c r="K60" s="949"/>
      <c r="L60" s="950"/>
      <c r="M60" s="950"/>
      <c r="N60" s="951"/>
      <c r="O60" s="893"/>
      <c r="P60" s="951"/>
      <c r="Q60" s="929"/>
    </row>
    <row r="61" spans="1:17" s="915" customFormat="1" ht="30">
      <c r="A61" s="929"/>
      <c r="B61" s="929"/>
      <c r="C61" s="929"/>
      <c r="D61" s="1323" t="s">
        <v>431</v>
      </c>
      <c r="E61" s="958">
        <v>25</v>
      </c>
      <c r="F61" s="958">
        <v>37</v>
      </c>
      <c r="G61" s="959">
        <v>0.48</v>
      </c>
      <c r="H61" s="953">
        <v>257829.7159999999</v>
      </c>
      <c r="I61" s="953">
        <v>348431.05199999997</v>
      </c>
      <c r="J61" s="955">
        <v>0.35139989837323515</v>
      </c>
      <c r="K61" s="949"/>
      <c r="L61" s="950"/>
      <c r="M61" s="950"/>
      <c r="N61" s="951"/>
      <c r="O61" s="893"/>
      <c r="P61" s="951"/>
      <c r="Q61" s="929"/>
    </row>
    <row r="62" spans="1:17" s="915" customFormat="1" ht="33" customHeight="1">
      <c r="A62" s="929"/>
      <c r="B62" s="929"/>
      <c r="C62" s="929"/>
      <c r="D62" s="961" t="s">
        <v>209</v>
      </c>
      <c r="E62" s="962">
        <v>495</v>
      </c>
      <c r="F62" s="962">
        <v>415</v>
      </c>
      <c r="G62" s="963"/>
      <c r="H62" s="964"/>
      <c r="I62" s="964"/>
      <c r="J62" s="965"/>
      <c r="K62" s="949"/>
      <c r="L62" s="950"/>
      <c r="M62" s="950"/>
      <c r="N62" s="951"/>
      <c r="O62" s="893"/>
      <c r="P62" s="951"/>
      <c r="Q62" s="929"/>
    </row>
    <row r="63" spans="1:17" s="915" customFormat="1" ht="33.6" customHeight="1" thickBot="1">
      <c r="A63" s="929"/>
      <c r="B63" s="929"/>
      <c r="C63" s="929"/>
      <c r="D63" s="966" t="s">
        <v>152</v>
      </c>
      <c r="E63" s="967">
        <v>1600</v>
      </c>
      <c r="F63" s="967">
        <v>1801</v>
      </c>
      <c r="G63" s="968">
        <v>0.1256250000000001</v>
      </c>
      <c r="H63" s="967">
        <v>25659910.958858658</v>
      </c>
      <c r="I63" s="967">
        <v>26419397.549532309</v>
      </c>
      <c r="J63" s="968">
        <v>2.9598177167931672E-2</v>
      </c>
      <c r="K63" s="949"/>
      <c r="L63" s="950"/>
      <c r="M63" s="950"/>
      <c r="N63" s="951"/>
      <c r="O63" s="893"/>
      <c r="P63" s="951"/>
      <c r="Q63" s="929"/>
    </row>
    <row r="64" spans="1:17" s="915" customFormat="1" ht="10.5" customHeight="1">
      <c r="A64" s="929"/>
      <c r="B64" s="929"/>
      <c r="C64" s="929"/>
      <c r="D64" s="969"/>
      <c r="E64" s="970"/>
      <c r="F64" s="970"/>
      <c r="G64" s="971"/>
      <c r="H64" s="971"/>
      <c r="I64" s="971"/>
      <c r="J64" s="971"/>
      <c r="K64" s="971"/>
      <c r="L64" s="971"/>
      <c r="M64" s="971"/>
      <c r="N64" s="971"/>
      <c r="O64" s="893"/>
      <c r="P64" s="951"/>
      <c r="Q64" s="929"/>
    </row>
    <row r="65" spans="1:18" s="915" customFormat="1" ht="42" customHeight="1">
      <c r="A65" s="929"/>
      <c r="B65" s="929"/>
      <c r="C65" s="929"/>
      <c r="D65" s="972"/>
      <c r="E65" s="973"/>
      <c r="F65" s="973"/>
      <c r="G65" s="974"/>
      <c r="H65" s="974"/>
      <c r="I65" s="974"/>
      <c r="J65" s="929"/>
      <c r="K65" s="975"/>
      <c r="L65" s="973"/>
      <c r="M65" s="973"/>
      <c r="N65" s="974"/>
      <c r="O65" s="929"/>
      <c r="P65" s="974"/>
      <c r="Q65" s="929"/>
    </row>
    <row r="66" spans="1:18" s="915" customFormat="1" ht="6" customHeight="1">
      <c r="A66" s="929"/>
      <c r="B66" s="929"/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</row>
    <row r="67" spans="1:18" s="915" customFormat="1" ht="7.5" customHeight="1">
      <c r="N67" s="929"/>
      <c r="Q67" s="929"/>
      <c r="R67" s="929"/>
    </row>
    <row r="68" spans="1:18" s="915" customFormat="1">
      <c r="N68" s="929"/>
    </row>
  </sheetData>
  <phoneticPr fontId="26" type="noConversion"/>
  <conditionalFormatting sqref="G45:G57 J45:J57 J62:J63 G59 G62:G63">
    <cfRule type="cellIs" dxfId="26" priority="8" stopIfTrue="1" operator="lessThan">
      <formula>0</formula>
    </cfRule>
  </conditionalFormatting>
  <conditionalFormatting sqref="J59">
    <cfRule type="cellIs" dxfId="25" priority="7" stopIfTrue="1" operator="lessThan">
      <formula>0</formula>
    </cfRule>
  </conditionalFormatting>
  <conditionalFormatting sqref="G58 J58">
    <cfRule type="cellIs" dxfId="24" priority="6" stopIfTrue="1" operator="lessThan">
      <formula>0</formula>
    </cfRule>
  </conditionalFormatting>
  <conditionalFormatting sqref="G60">
    <cfRule type="cellIs" dxfId="23" priority="4" stopIfTrue="1" operator="lessThan">
      <formula>0</formula>
    </cfRule>
  </conditionalFormatting>
  <conditionalFormatting sqref="J60">
    <cfRule type="cellIs" dxfId="22" priority="3" stopIfTrue="1" operator="lessThan">
      <formula>0</formula>
    </cfRule>
  </conditionalFormatting>
  <conditionalFormatting sqref="G61">
    <cfRule type="cellIs" dxfId="21" priority="2" stopIfTrue="1" operator="lessThan">
      <formula>0</formula>
    </cfRule>
  </conditionalFormatting>
  <conditionalFormatting sqref="J61">
    <cfRule type="cellIs" dxfId="20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0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894" customWidth="1"/>
    <col min="2" max="3" width="15.85546875" style="894" customWidth="1"/>
    <col min="4" max="4" width="20.7109375" style="894" customWidth="1"/>
    <col min="5" max="5" width="27.42578125" style="894" customWidth="1"/>
    <col min="6" max="6" width="29.28515625" style="894" customWidth="1"/>
    <col min="7" max="8" width="15.85546875" style="894" customWidth="1"/>
    <col min="9" max="9" width="0.85546875" style="894" customWidth="1"/>
    <col min="10" max="16384" width="14.85546875" style="894"/>
  </cols>
  <sheetData>
    <row r="1" spans="1:14" ht="7.5" customHeight="1">
      <c r="A1" s="893" t="s">
        <v>113</v>
      </c>
      <c r="B1" s="893"/>
      <c r="C1" s="893"/>
      <c r="D1" s="893"/>
      <c r="E1" s="893"/>
      <c r="F1" s="893"/>
      <c r="G1" s="893"/>
      <c r="H1" s="893"/>
    </row>
    <row r="2" spans="1:14" ht="20.100000000000001" customHeight="1">
      <c r="A2" s="893"/>
      <c r="B2" s="893"/>
      <c r="C2" s="893"/>
      <c r="D2" s="893"/>
      <c r="E2" s="893"/>
      <c r="F2" s="895"/>
      <c r="G2" s="895"/>
      <c r="H2" s="896"/>
    </row>
    <row r="3" spans="1:14" ht="24">
      <c r="A3" s="897"/>
      <c r="B3" s="897"/>
      <c r="C3" s="897"/>
      <c r="D3" s="898" t="s">
        <v>153</v>
      </c>
      <c r="E3" s="896"/>
      <c r="F3" s="899"/>
      <c r="G3" s="900"/>
      <c r="H3" s="901"/>
      <c r="I3" s="902"/>
      <c r="J3" s="902"/>
      <c r="K3" s="902"/>
      <c r="L3" s="902"/>
      <c r="M3" s="902"/>
      <c r="N3" s="902"/>
    </row>
    <row r="4" spans="1:14" ht="19.5" customHeight="1">
      <c r="A4" s="897"/>
      <c r="B4" s="897"/>
      <c r="C4" s="897"/>
      <c r="D4" s="896"/>
      <c r="E4" s="896"/>
      <c r="F4" s="903"/>
      <c r="G4" s="897"/>
      <c r="H4" s="897"/>
      <c r="I4" s="902"/>
      <c r="J4" s="902"/>
      <c r="K4" s="902"/>
      <c r="L4" s="902"/>
      <c r="M4" s="902"/>
      <c r="N4" s="902"/>
    </row>
    <row r="5" spans="1:14" ht="19.5" customHeight="1">
      <c r="A5" s="897"/>
      <c r="B5" s="897"/>
      <c r="C5" s="897"/>
      <c r="D5" s="1384">
        <v>45170</v>
      </c>
      <c r="E5" s="896"/>
      <c r="F5" s="904"/>
      <c r="G5" s="897"/>
      <c r="H5" s="897"/>
      <c r="I5" s="902"/>
      <c r="J5" s="902"/>
      <c r="K5" s="902"/>
      <c r="L5" s="902"/>
      <c r="M5" s="902"/>
      <c r="N5" s="902"/>
    </row>
    <row r="6" spans="1:14" ht="5.0999999999999996" customHeight="1"/>
    <row r="8" spans="1:14" ht="4.5" customHeight="1">
      <c r="A8" s="893"/>
      <c r="B8" s="893"/>
      <c r="C8" s="893"/>
      <c r="D8" s="893"/>
      <c r="E8" s="893"/>
      <c r="F8" s="893"/>
      <c r="G8" s="893"/>
      <c r="H8" s="893"/>
    </row>
    <row r="9" spans="1:14" ht="12.75" customHeight="1">
      <c r="A9" s="893"/>
      <c r="B9" s="893"/>
      <c r="C9" s="893"/>
      <c r="D9" s="893"/>
      <c r="E9" s="893"/>
      <c r="F9" s="893"/>
      <c r="G9" s="893"/>
      <c r="H9" s="893"/>
    </row>
    <row r="10" spans="1:14" ht="12.75" customHeight="1">
      <c r="A10" s="893"/>
      <c r="B10" s="893"/>
      <c r="C10" s="893"/>
      <c r="D10" s="893"/>
      <c r="E10" s="893"/>
      <c r="F10" s="893"/>
      <c r="G10" s="893"/>
      <c r="H10" s="893"/>
    </row>
    <row r="11" spans="1:14" ht="12.75" customHeight="1">
      <c r="A11" s="893"/>
      <c r="B11" s="893"/>
      <c r="C11" s="893"/>
      <c r="D11" s="893"/>
      <c r="E11" s="893"/>
      <c r="F11" s="893"/>
      <c r="G11" s="893"/>
      <c r="H11" s="893"/>
    </row>
    <row r="12" spans="1:14" ht="12.75" customHeight="1">
      <c r="A12" s="893"/>
      <c r="B12" s="893"/>
      <c r="C12" s="893"/>
      <c r="D12" s="893"/>
      <c r="E12" s="893"/>
      <c r="F12" s="893"/>
      <c r="G12" s="893"/>
      <c r="H12" s="893"/>
    </row>
    <row r="13" spans="1:14" ht="12.75" customHeight="1">
      <c r="A13" s="893"/>
      <c r="B13" s="893"/>
      <c r="C13" s="893"/>
      <c r="D13" s="893"/>
      <c r="E13" s="893"/>
      <c r="F13" s="893"/>
      <c r="G13" s="893"/>
      <c r="H13" s="893"/>
    </row>
    <row r="14" spans="1:14" ht="12.75" customHeight="1">
      <c r="A14" s="893"/>
      <c r="B14" s="893"/>
      <c r="C14" s="893"/>
      <c r="D14" s="893"/>
      <c r="E14" s="893"/>
      <c r="F14" s="893"/>
      <c r="G14" s="893"/>
      <c r="H14" s="893"/>
    </row>
    <row r="15" spans="1:14" ht="12.75" customHeight="1">
      <c r="A15" s="893"/>
      <c r="B15" s="893"/>
      <c r="C15" s="893"/>
      <c r="D15" s="893"/>
      <c r="E15" s="893"/>
      <c r="F15" s="893"/>
      <c r="G15" s="893"/>
      <c r="H15" s="893"/>
    </row>
    <row r="16" spans="1:14" ht="12.75" customHeight="1">
      <c r="A16" s="893"/>
      <c r="B16" s="893"/>
      <c r="C16" s="893"/>
      <c r="D16" s="893"/>
      <c r="E16" s="893"/>
      <c r="F16" s="893"/>
      <c r="G16" s="893"/>
      <c r="H16" s="893"/>
    </row>
    <row r="17" spans="1:8" ht="12.75" customHeight="1">
      <c r="A17" s="893"/>
      <c r="B17" s="893"/>
      <c r="C17" s="893"/>
      <c r="D17" s="893"/>
      <c r="E17" s="893"/>
      <c r="F17" s="893"/>
      <c r="G17" s="893"/>
      <c r="H17" s="893"/>
    </row>
    <row r="18" spans="1:8" ht="12.75" customHeight="1">
      <c r="A18" s="893"/>
      <c r="B18" s="893"/>
      <c r="C18" s="893"/>
      <c r="D18" s="893"/>
      <c r="E18" s="893"/>
      <c r="F18" s="893"/>
      <c r="G18" s="893"/>
      <c r="H18" s="893"/>
    </row>
    <row r="19" spans="1:8" ht="12.75" customHeight="1">
      <c r="A19" s="893"/>
      <c r="B19" s="893"/>
      <c r="C19" s="893"/>
      <c r="D19" s="893"/>
      <c r="E19" s="893"/>
      <c r="F19" s="893"/>
      <c r="G19" s="893"/>
      <c r="H19" s="893"/>
    </row>
    <row r="20" spans="1:8" ht="12.75" customHeight="1">
      <c r="A20" s="893"/>
      <c r="B20" s="893"/>
      <c r="C20" s="893"/>
      <c r="D20" s="893"/>
      <c r="E20" s="893"/>
      <c r="F20" s="893"/>
      <c r="G20" s="893"/>
      <c r="H20" s="893"/>
    </row>
    <row r="21" spans="1:8" ht="12.75" customHeight="1">
      <c r="A21" s="893"/>
      <c r="B21" s="893"/>
      <c r="C21" s="893"/>
      <c r="D21" s="893"/>
      <c r="E21" s="893"/>
      <c r="F21" s="893"/>
      <c r="G21" s="893"/>
      <c r="H21" s="893"/>
    </row>
    <row r="22" spans="1:8" ht="12.75" customHeight="1">
      <c r="A22" s="893"/>
      <c r="B22" s="893"/>
      <c r="C22" s="893"/>
      <c r="D22" s="893"/>
      <c r="E22" s="893"/>
      <c r="F22" s="893"/>
      <c r="G22" s="893"/>
      <c r="H22" s="893"/>
    </row>
    <row r="23" spans="1:8" ht="12.75" customHeight="1">
      <c r="A23" s="893"/>
      <c r="B23" s="893"/>
      <c r="C23" s="893"/>
      <c r="D23" s="893"/>
      <c r="E23" s="893"/>
      <c r="F23" s="893"/>
      <c r="G23" s="893"/>
      <c r="H23" s="893"/>
    </row>
    <row r="24" spans="1:8" ht="12.75" customHeight="1">
      <c r="A24" s="893"/>
      <c r="B24" s="893"/>
      <c r="C24" s="893"/>
      <c r="D24" s="893"/>
      <c r="E24" s="893"/>
      <c r="F24" s="893"/>
      <c r="G24" s="893"/>
      <c r="H24" s="893"/>
    </row>
    <row r="25" spans="1:8" ht="12.75" customHeight="1">
      <c r="A25" s="893"/>
      <c r="B25" s="893"/>
      <c r="C25" s="893"/>
      <c r="D25" s="893"/>
      <c r="E25" s="893"/>
      <c r="F25" s="893"/>
      <c r="G25" s="893"/>
      <c r="H25" s="893"/>
    </row>
    <row r="26" spans="1:8" ht="12.75" customHeight="1">
      <c r="A26" s="893"/>
      <c r="B26" s="893"/>
      <c r="C26" s="893"/>
      <c r="D26" s="893"/>
      <c r="E26" s="893"/>
      <c r="F26" s="893"/>
      <c r="G26" s="893"/>
      <c r="H26" s="893"/>
    </row>
    <row r="27" spans="1:8" ht="12.75" customHeight="1">
      <c r="A27" s="893"/>
      <c r="B27" s="893"/>
      <c r="C27" s="893"/>
      <c r="D27" s="893"/>
      <c r="E27" s="893"/>
      <c r="F27" s="893"/>
      <c r="G27" s="893"/>
      <c r="H27" s="893"/>
    </row>
    <row r="28" spans="1:8" ht="12.75" customHeight="1">
      <c r="A28" s="893"/>
      <c r="B28" s="893"/>
      <c r="C28" s="893"/>
      <c r="D28" s="893"/>
      <c r="E28" s="893"/>
      <c r="F28" s="893"/>
      <c r="G28" s="893"/>
      <c r="H28" s="893"/>
    </row>
    <row r="29" spans="1:8" ht="12.75" customHeight="1">
      <c r="A29" s="893"/>
      <c r="B29" s="893"/>
      <c r="C29" s="893"/>
      <c r="D29" s="893"/>
      <c r="E29" s="893"/>
      <c r="F29" s="893"/>
      <c r="G29" s="893"/>
      <c r="H29" s="893"/>
    </row>
    <row r="30" spans="1:8" ht="12.75" customHeight="1">
      <c r="A30" s="893"/>
      <c r="B30" s="893"/>
      <c r="C30" s="893"/>
      <c r="D30" s="893"/>
      <c r="E30" s="893"/>
      <c r="F30" s="893"/>
      <c r="G30" s="893"/>
      <c r="H30" s="893"/>
    </row>
    <row r="31" spans="1:8" ht="12.75" customHeight="1">
      <c r="A31" s="893"/>
      <c r="B31" s="893"/>
      <c r="C31" s="893"/>
      <c r="D31" s="893"/>
      <c r="E31" s="893"/>
      <c r="F31" s="893"/>
      <c r="G31" s="893"/>
      <c r="H31" s="893"/>
    </row>
    <row r="32" spans="1:8" ht="12.75" customHeight="1">
      <c r="A32" s="893"/>
      <c r="B32" s="893"/>
      <c r="C32" s="893"/>
      <c r="D32" s="893"/>
      <c r="E32" s="893"/>
      <c r="F32" s="893"/>
      <c r="G32" s="893"/>
      <c r="H32" s="893"/>
    </row>
    <row r="33" spans="1:8" ht="18.75" customHeight="1">
      <c r="A33" s="893"/>
      <c r="B33" s="893"/>
      <c r="C33" s="893"/>
      <c r="D33" s="893"/>
      <c r="E33" s="893"/>
      <c r="F33" s="893"/>
      <c r="G33" s="893"/>
      <c r="H33" s="893"/>
    </row>
    <row r="34" spans="1:8" ht="12.75" customHeight="1">
      <c r="A34" s="893"/>
      <c r="B34" s="905"/>
      <c r="C34" s="905"/>
      <c r="D34" s="905"/>
      <c r="E34" s="905"/>
      <c r="F34" s="905"/>
      <c r="G34" s="905"/>
      <c r="H34" s="893"/>
    </row>
    <row r="35" spans="1:8" ht="12.75" customHeight="1">
      <c r="A35" s="893"/>
      <c r="B35" s="905"/>
      <c r="C35" s="905"/>
      <c r="D35" s="905"/>
      <c r="E35" s="905"/>
      <c r="F35" s="905"/>
      <c r="G35" s="905"/>
      <c r="H35" s="893"/>
    </row>
    <row r="36" spans="1:8" ht="12.75" customHeight="1">
      <c r="A36" s="893"/>
      <c r="B36" s="905"/>
      <c r="C36" s="905"/>
      <c r="D36" s="905"/>
      <c r="E36" s="905"/>
      <c r="F36" s="905"/>
      <c r="G36" s="905"/>
      <c r="H36" s="893"/>
    </row>
    <row r="37" spans="1:8" ht="12.75" customHeight="1">
      <c r="A37" s="893"/>
      <c r="B37" s="905"/>
      <c r="C37" s="905"/>
      <c r="D37" s="905"/>
      <c r="E37" s="905"/>
      <c r="F37" s="905"/>
      <c r="G37" s="905"/>
      <c r="H37" s="893"/>
    </row>
    <row r="38" spans="1:8" ht="12.75" customHeight="1">
      <c r="A38" s="893"/>
      <c r="B38" s="905"/>
      <c r="C38" s="905"/>
      <c r="D38" s="905"/>
      <c r="E38" s="905"/>
      <c r="F38" s="905"/>
      <c r="G38" s="905"/>
      <c r="H38" s="893"/>
    </row>
    <row r="39" spans="1:8" ht="12.75" customHeight="1">
      <c r="A39" s="893"/>
      <c r="B39" s="905"/>
      <c r="C39" s="905"/>
      <c r="D39" s="905"/>
      <c r="E39" s="905"/>
      <c r="F39" s="905"/>
      <c r="G39" s="905"/>
      <c r="H39" s="893"/>
    </row>
    <row r="40" spans="1:8" ht="12.75" customHeight="1">
      <c r="A40" s="893"/>
      <c r="B40" s="905"/>
      <c r="C40" s="905"/>
      <c r="D40" s="905"/>
      <c r="E40" s="905"/>
      <c r="F40" s="905"/>
      <c r="G40" s="905"/>
      <c r="H40" s="893"/>
    </row>
    <row r="41" spans="1:8" ht="12.75" customHeight="1">
      <c r="A41" s="893"/>
      <c r="B41" s="905"/>
      <c r="C41" s="905"/>
      <c r="D41" s="905"/>
      <c r="E41" s="905"/>
      <c r="F41" s="905"/>
      <c r="G41" s="905"/>
      <c r="H41" s="893"/>
    </row>
    <row r="42" spans="1:8" ht="12.75" customHeight="1">
      <c r="A42" s="893"/>
      <c r="B42" s="893"/>
      <c r="C42" s="893"/>
      <c r="D42" s="893"/>
      <c r="E42" s="893"/>
      <c r="F42" s="893"/>
      <c r="G42" s="893"/>
      <c r="H42" s="893"/>
    </row>
    <row r="43" spans="1:8" ht="12.75" customHeight="1">
      <c r="A43" s="893"/>
      <c r="B43" s="893"/>
      <c r="C43" s="893"/>
      <c r="D43" s="893"/>
      <c r="E43" s="893"/>
      <c r="F43" s="893"/>
      <c r="G43" s="893"/>
      <c r="H43" s="893"/>
    </row>
    <row r="44" spans="1:8" ht="12.75" customHeight="1">
      <c r="A44" s="893"/>
      <c r="B44" s="893"/>
      <c r="C44" s="893"/>
      <c r="D44" s="893"/>
      <c r="E44" s="893"/>
      <c r="F44" s="893"/>
      <c r="G44" s="893"/>
      <c r="H44" s="893"/>
    </row>
    <row r="45" spans="1:8" ht="12.75" customHeight="1">
      <c r="A45" s="893"/>
      <c r="B45" s="893"/>
      <c r="C45" s="893"/>
      <c r="D45" s="893"/>
      <c r="E45" s="893"/>
      <c r="F45" s="893"/>
      <c r="G45" s="893"/>
      <c r="H45" s="893"/>
    </row>
    <row r="46" spans="1:8" ht="12.75" customHeight="1">
      <c r="A46" s="893"/>
      <c r="B46" s="893"/>
      <c r="C46" s="893"/>
      <c r="D46" s="893"/>
      <c r="E46" s="893"/>
      <c r="F46" s="893"/>
      <c r="G46" s="893"/>
      <c r="H46" s="893"/>
    </row>
    <row r="47" spans="1:8" ht="12.75" customHeight="1">
      <c r="A47" s="893"/>
      <c r="B47" s="893"/>
      <c r="C47" s="893"/>
      <c r="D47" s="893"/>
      <c r="E47" s="893"/>
      <c r="F47" s="893"/>
      <c r="G47" s="893"/>
      <c r="H47" s="893"/>
    </row>
    <row r="48" spans="1:8" ht="12.75" customHeight="1">
      <c r="A48" s="893"/>
      <c r="B48" s="893"/>
      <c r="C48" s="893"/>
      <c r="D48" s="893"/>
      <c r="E48" s="893"/>
      <c r="F48" s="893"/>
      <c r="G48" s="893"/>
      <c r="H48" s="893"/>
    </row>
    <row r="49" spans="1:13" ht="12.75" customHeight="1">
      <c r="A49" s="893"/>
      <c r="B49" s="893"/>
      <c r="C49" s="893"/>
      <c r="D49" s="893"/>
      <c r="E49" s="893"/>
      <c r="F49" s="893"/>
      <c r="G49" s="893"/>
      <c r="H49" s="893"/>
    </row>
    <row r="50" spans="1:13" ht="5.0999999999999996" customHeight="1"/>
    <row r="51" spans="1:13">
      <c r="B51" s="1191" t="s">
        <v>457</v>
      </c>
    </row>
    <row r="53" spans="1:13" ht="19.5" thickBot="1">
      <c r="B53" s="894" t="s">
        <v>148</v>
      </c>
    </row>
    <row r="54" spans="1:13">
      <c r="C54" s="976"/>
      <c r="D54" s="977"/>
      <c r="E54" s="977"/>
      <c r="F54" s="978"/>
      <c r="G54" s="978"/>
    </row>
    <row r="55" spans="1:13">
      <c r="C55" s="979"/>
      <c r="D55" s="980"/>
      <c r="E55" s="980"/>
      <c r="F55" s="978"/>
      <c r="G55" s="978"/>
    </row>
    <row r="56" spans="1:13">
      <c r="C56" s="981" t="s">
        <v>5</v>
      </c>
      <c r="D56" s="982"/>
      <c r="E56" s="982" t="s">
        <v>598</v>
      </c>
      <c r="F56" s="983" t="s">
        <v>154</v>
      </c>
      <c r="G56" s="984" t="s">
        <v>154</v>
      </c>
      <c r="K56" s="981"/>
      <c r="L56" s="985"/>
      <c r="M56" s="985"/>
    </row>
    <row r="57" spans="1:13" ht="15.75" customHeight="1">
      <c r="C57" t="s">
        <v>95</v>
      </c>
      <c r="D57" s="1383"/>
      <c r="E57" s="1383">
        <v>88.659923519054587</v>
      </c>
      <c r="F57" s="986"/>
      <c r="G57" s="986"/>
      <c r="K57" s="978"/>
      <c r="L57" s="986"/>
      <c r="M57" s="986"/>
    </row>
    <row r="58" spans="1:13" ht="15.75" customHeight="1">
      <c r="C58" t="s">
        <v>97</v>
      </c>
      <c r="D58" s="1383"/>
      <c r="E58" s="1383">
        <v>88.096659377031585</v>
      </c>
      <c r="F58" s="986"/>
      <c r="G58" s="986"/>
      <c r="K58" s="978"/>
      <c r="L58" s="986"/>
      <c r="M58" s="986"/>
    </row>
    <row r="59" spans="1:13" ht="15.75" customHeight="1">
      <c r="C59" t="s">
        <v>85</v>
      </c>
      <c r="D59" s="1383"/>
      <c r="E59" s="1383">
        <v>87.34728978209391</v>
      </c>
      <c r="F59" s="986"/>
      <c r="G59" s="986"/>
      <c r="K59" s="978"/>
      <c r="L59" s="986"/>
      <c r="M59" s="986"/>
    </row>
    <row r="60" spans="1:13" ht="15.75" customHeight="1">
      <c r="C60" t="s">
        <v>100</v>
      </c>
      <c r="D60" s="1383"/>
      <c r="E60" s="1383">
        <v>86.10955071494088</v>
      </c>
      <c r="F60" s="986"/>
      <c r="G60" s="986"/>
      <c r="K60" s="978"/>
      <c r="L60" s="986"/>
      <c r="M60" s="986"/>
    </row>
    <row r="61" spans="1:13" ht="15.75" customHeight="1">
      <c r="C61" t="s">
        <v>362</v>
      </c>
      <c r="D61" s="1383"/>
      <c r="E61" s="1383">
        <v>84.961838742876168</v>
      </c>
      <c r="F61" s="986"/>
      <c r="G61" s="986"/>
      <c r="K61" s="978"/>
      <c r="L61" s="986"/>
      <c r="M61" s="986"/>
    </row>
    <row r="62" spans="1:13" ht="15.75" customHeight="1">
      <c r="C62" t="s">
        <v>94</v>
      </c>
      <c r="D62" s="1383"/>
      <c r="E62" s="1383">
        <v>84.713885096058789</v>
      </c>
      <c r="F62" s="986"/>
      <c r="G62" s="986"/>
      <c r="K62" s="978"/>
      <c r="L62" s="986"/>
      <c r="M62" s="986"/>
    </row>
    <row r="63" spans="1:13" ht="15.75" customHeight="1">
      <c r="C63" t="s">
        <v>326</v>
      </c>
      <c r="D63" s="1383"/>
      <c r="E63" s="1383">
        <v>83.644121223750929</v>
      </c>
      <c r="F63" s="986"/>
      <c r="G63" s="986"/>
      <c r="K63" s="978"/>
      <c r="L63" s="986"/>
      <c r="M63" s="986"/>
    </row>
    <row r="64" spans="1:13" ht="15.75" customHeight="1">
      <c r="C64" t="s">
        <v>98</v>
      </c>
      <c r="D64" s="1383"/>
      <c r="E64" s="1383">
        <v>83.113434815389581</v>
      </c>
      <c r="F64" s="986"/>
      <c r="G64" s="986"/>
      <c r="K64" s="978"/>
      <c r="L64" s="986"/>
      <c r="M64" s="986"/>
    </row>
    <row r="65" spans="3:13" ht="15.75" customHeight="1">
      <c r="C65" t="s">
        <v>84</v>
      </c>
      <c r="D65" s="1383"/>
      <c r="E65" s="1383">
        <v>82.24182466196072</v>
      </c>
      <c r="F65" s="986"/>
      <c r="G65" s="986"/>
      <c r="K65" s="978"/>
      <c r="L65" s="986"/>
      <c r="M65" s="986"/>
    </row>
    <row r="66" spans="3:13" ht="15.75" customHeight="1">
      <c r="C66" t="s">
        <v>102</v>
      </c>
      <c r="D66" s="1383"/>
      <c r="E66" s="1383">
        <v>82.142697132618096</v>
      </c>
      <c r="F66" s="986"/>
      <c r="G66" s="986"/>
      <c r="K66" s="978"/>
      <c r="L66" s="986"/>
      <c r="M66" s="986"/>
    </row>
    <row r="67" spans="3:13" ht="15.75" customHeight="1">
      <c r="C67" t="s">
        <v>304</v>
      </c>
      <c r="D67" s="1383"/>
      <c r="E67" s="1383">
        <v>79.647826349765424</v>
      </c>
      <c r="F67" s="986"/>
      <c r="G67" s="986"/>
      <c r="K67" s="978"/>
      <c r="L67" s="986"/>
      <c r="M67" s="986"/>
    </row>
    <row r="68" spans="3:13" ht="15.75" customHeight="1">
      <c r="C68" t="s">
        <v>358</v>
      </c>
      <c r="D68" s="1383"/>
      <c r="E68" s="1383">
        <v>79.092956090141172</v>
      </c>
      <c r="F68" s="986"/>
      <c r="G68" s="986"/>
      <c r="K68" s="978"/>
      <c r="L68" s="986"/>
      <c r="M68" s="986"/>
    </row>
    <row r="69" spans="3:13" ht="15.75" customHeight="1">
      <c r="C69" t="s">
        <v>361</v>
      </c>
      <c r="D69" s="1383"/>
      <c r="E69" s="1383">
        <v>77.589230007005824</v>
      </c>
      <c r="F69" s="986"/>
      <c r="G69" s="986"/>
      <c r="K69" s="978"/>
      <c r="L69" s="986"/>
      <c r="M69" s="986"/>
    </row>
    <row r="70" spans="3:13" ht="15.75" customHeight="1">
      <c r="C70" t="s">
        <v>90</v>
      </c>
      <c r="D70" s="1383"/>
      <c r="E70" s="1383">
        <v>74.993317498241225</v>
      </c>
      <c r="F70" s="986"/>
      <c r="G70" s="986"/>
      <c r="K70" s="978"/>
      <c r="L70" s="986"/>
      <c r="M70" s="986"/>
    </row>
    <row r="71" spans="3:13" ht="15.75" customHeight="1">
      <c r="C71" t="s">
        <v>92</v>
      </c>
      <c r="D71" s="1383"/>
      <c r="E71" s="1383">
        <v>71.9638710364205</v>
      </c>
      <c r="F71" s="986"/>
      <c r="G71" s="986"/>
      <c r="K71" s="978"/>
      <c r="L71" s="986"/>
      <c r="M71" s="986"/>
    </row>
    <row r="72" spans="3:13" ht="15.75" customHeight="1">
      <c r="C72" t="s">
        <v>101</v>
      </c>
      <c r="D72" s="1383"/>
      <c r="E72" s="1383">
        <v>58.414992929915215</v>
      </c>
      <c r="F72" s="986"/>
      <c r="G72" s="986"/>
      <c r="K72" s="978"/>
      <c r="L72" s="986"/>
      <c r="M72" s="986"/>
    </row>
    <row r="73" spans="3:13" ht="15.75" customHeight="1">
      <c r="C73" t="s">
        <v>91</v>
      </c>
      <c r="D73" s="1383"/>
      <c r="E73" s="1383">
        <v>51.362641867621548</v>
      </c>
      <c r="F73" s="986"/>
      <c r="G73" s="986"/>
      <c r="K73" s="978"/>
      <c r="L73" s="986"/>
      <c r="M73" s="986"/>
    </row>
    <row r="74" spans="3:13" ht="15.75" customHeight="1">
      <c r="C74" t="s">
        <v>34</v>
      </c>
      <c r="D74" s="1383"/>
      <c r="E74" s="1383">
        <v>35.386809422462242</v>
      </c>
      <c r="F74" s="986"/>
      <c r="G74" s="986"/>
      <c r="K74" s="978"/>
      <c r="L74" s="986"/>
      <c r="M74" s="986"/>
    </row>
    <row r="75" spans="3:13" ht="15.75" customHeight="1">
      <c r="C75" t="s">
        <v>96</v>
      </c>
      <c r="D75" s="1383"/>
      <c r="E75" s="1383">
        <v>25.90527615989032</v>
      </c>
      <c r="F75" s="986"/>
      <c r="G75" s="986"/>
      <c r="K75" s="978"/>
      <c r="L75" s="986"/>
      <c r="M75" s="986"/>
    </row>
    <row r="76" spans="3:13" ht="15.75" customHeight="1">
      <c r="C76" t="s">
        <v>406</v>
      </c>
      <c r="D76" s="1383"/>
      <c r="E76" s="1383">
        <v>80.946277835196341</v>
      </c>
      <c r="F76" s="986"/>
      <c r="G76" s="986"/>
      <c r="K76" s="978"/>
      <c r="L76" s="986"/>
      <c r="M76" s="986"/>
    </row>
    <row r="77" spans="3:13" ht="15.75" customHeight="1">
      <c r="C77" t="s">
        <v>436</v>
      </c>
      <c r="D77" s="1383"/>
      <c r="E77" s="1383">
        <v>71.060770203779811</v>
      </c>
      <c r="F77" s="986"/>
      <c r="G77" s="986"/>
      <c r="K77" s="978"/>
      <c r="L77" s="986"/>
      <c r="M77" s="986"/>
    </row>
    <row r="78" spans="3:13" ht="15.75" customHeight="1">
      <c r="C78" t="s">
        <v>435</v>
      </c>
      <c r="D78" s="1383"/>
      <c r="E78" s="1383">
        <v>66.421413838380559</v>
      </c>
      <c r="F78" s="986"/>
      <c r="G78" s="986"/>
      <c r="K78" s="978"/>
      <c r="L78" s="986"/>
      <c r="M78" s="986"/>
    </row>
    <row r="79" spans="3:13" ht="15.75" customHeight="1">
      <c r="C79" t="s">
        <v>378</v>
      </c>
      <c r="D79" s="1383"/>
      <c r="E79" s="1383">
        <v>63.666236416901761</v>
      </c>
      <c r="F79" s="986"/>
      <c r="G79" s="986"/>
      <c r="K79" s="978"/>
      <c r="L79" s="986"/>
      <c r="M79" s="986"/>
    </row>
    <row r="80" spans="3:13">
      <c r="C80" t="s">
        <v>405</v>
      </c>
      <c r="D80" s="1383"/>
      <c r="E80" s="1383">
        <v>48.610692121341316</v>
      </c>
      <c r="F80" s="978"/>
      <c r="G80" s="978"/>
    </row>
    <row r="81" spans="3:7">
      <c r="C81" s="987" t="s">
        <v>518</v>
      </c>
      <c r="D81" s="988"/>
      <c r="E81" s="988">
        <v>72.337601871596789</v>
      </c>
      <c r="F81" s="978"/>
      <c r="G81" s="978"/>
    </row>
    <row r="82" spans="3:7">
      <c r="C82" s="989" t="s">
        <v>519</v>
      </c>
      <c r="D82" s="990"/>
      <c r="E82" s="990">
        <v>63.867002103002342</v>
      </c>
      <c r="F82" s="978"/>
      <c r="G82" s="978"/>
    </row>
    <row r="83" spans="3:7">
      <c r="C83" s="989"/>
      <c r="D83" s="990"/>
      <c r="E83" s="990"/>
      <c r="F83" s="978"/>
      <c r="G83" s="978"/>
    </row>
    <row r="84" spans="3:7">
      <c r="C84" s="989"/>
      <c r="D84" s="990"/>
      <c r="E84" s="990"/>
      <c r="F84" s="978"/>
      <c r="G84" s="978"/>
    </row>
    <row r="85" spans="3:7">
      <c r="C85" s="989"/>
      <c r="D85" s="990"/>
      <c r="E85" s="990"/>
      <c r="F85" s="978"/>
      <c r="G85" s="978"/>
    </row>
    <row r="86" spans="3:7">
      <c r="C86" s="989"/>
      <c r="D86" s="990"/>
      <c r="E86" s="990"/>
      <c r="F86" s="978"/>
      <c r="G86" s="978"/>
    </row>
    <row r="87" spans="3:7">
      <c r="C87" s="989"/>
      <c r="D87" s="990"/>
      <c r="E87" s="990"/>
      <c r="F87" s="978"/>
      <c r="G87" s="978"/>
    </row>
    <row r="88" spans="3:7">
      <c r="C88" s="989"/>
      <c r="D88" s="990"/>
      <c r="E88" s="990"/>
      <c r="F88" s="978"/>
      <c r="G88" s="978"/>
    </row>
    <row r="89" spans="3:7">
      <c r="C89" s="989"/>
      <c r="D89" s="990"/>
      <c r="E89" s="990"/>
      <c r="F89" s="978"/>
      <c r="G89" s="978"/>
    </row>
    <row r="90" spans="3:7">
      <c r="C90" s="989"/>
      <c r="D90" s="990"/>
      <c r="E90" s="990"/>
      <c r="F90" s="978"/>
      <c r="G90" s="978"/>
    </row>
    <row r="91" spans="3:7">
      <c r="C91" s="989"/>
      <c r="D91" s="990"/>
      <c r="E91" s="990"/>
      <c r="F91" s="978"/>
      <c r="G91" s="978"/>
    </row>
    <row r="92" spans="3:7">
      <c r="C92" s="989"/>
      <c r="D92" s="990"/>
      <c r="E92" s="990"/>
      <c r="F92" s="978"/>
      <c r="G92" s="978"/>
    </row>
    <row r="93" spans="3:7">
      <c r="C93" s="989"/>
      <c r="D93" s="990"/>
      <c r="E93" s="990"/>
      <c r="F93" s="978"/>
      <c r="G93" s="978"/>
    </row>
    <row r="94" spans="3:7">
      <c r="C94" s="989"/>
      <c r="D94" s="990"/>
      <c r="E94" s="990"/>
      <c r="F94" s="978"/>
      <c r="G94" s="978"/>
    </row>
    <row r="95" spans="3:7">
      <c r="C95" s="989"/>
      <c r="D95" s="990"/>
      <c r="E95" s="990"/>
      <c r="F95" s="978"/>
      <c r="G95" s="978"/>
    </row>
    <row r="96" spans="3:7">
      <c r="C96" s="989"/>
      <c r="D96" s="990"/>
      <c r="E96" s="990"/>
      <c r="F96" s="978"/>
      <c r="G96" s="978"/>
    </row>
    <row r="97" spans="3:7">
      <c r="C97" s="989"/>
      <c r="D97" s="990"/>
      <c r="E97" s="990"/>
      <c r="F97" s="978"/>
      <c r="G97" s="978"/>
    </row>
    <row r="98" spans="3:7">
      <c r="C98" s="989"/>
      <c r="D98" s="990"/>
      <c r="E98" s="990"/>
      <c r="F98" s="978"/>
      <c r="G98" s="978"/>
    </row>
    <row r="99" spans="3:7">
      <c r="C99" s="989"/>
      <c r="D99" s="990"/>
      <c r="E99" s="990"/>
      <c r="F99" s="978"/>
      <c r="G99" s="978"/>
    </row>
    <row r="100" spans="3:7">
      <c r="C100" s="989"/>
      <c r="D100" s="990"/>
      <c r="E100" s="990"/>
      <c r="F100" s="978"/>
      <c r="G100" s="978"/>
    </row>
    <row r="101" spans="3:7">
      <c r="C101" s="989"/>
      <c r="D101" s="990"/>
      <c r="E101" s="990"/>
      <c r="F101" s="978"/>
      <c r="G101" s="978"/>
    </row>
    <row r="102" spans="3:7">
      <c r="C102" s="989"/>
      <c r="D102" s="990"/>
      <c r="E102" s="990"/>
      <c r="F102" s="978"/>
      <c r="G102" s="978"/>
    </row>
    <row r="103" spans="3:7">
      <c r="C103" s="989"/>
      <c r="D103" s="990"/>
      <c r="E103" s="990"/>
      <c r="F103" s="978"/>
      <c r="G103" s="978"/>
    </row>
    <row r="104" spans="3:7">
      <c r="C104" s="989"/>
      <c r="D104" s="990"/>
      <c r="E104" s="990"/>
      <c r="F104" s="978"/>
      <c r="G104" s="978"/>
    </row>
    <row r="105" spans="3:7">
      <c r="C105" s="989"/>
      <c r="D105" s="990"/>
      <c r="E105" s="990"/>
      <c r="F105" s="978"/>
      <c r="G105" s="978"/>
    </row>
    <row r="106" spans="3:7">
      <c r="C106" s="989"/>
      <c r="D106" s="990"/>
      <c r="E106" s="990"/>
      <c r="F106" s="978"/>
      <c r="G106" s="978"/>
    </row>
    <row r="107" spans="3:7">
      <c r="C107" s="989"/>
      <c r="D107" s="990"/>
      <c r="E107" s="990"/>
      <c r="F107" s="978"/>
      <c r="G107" s="978"/>
    </row>
    <row r="108" spans="3:7">
      <c r="C108" s="989"/>
      <c r="D108" s="990"/>
      <c r="E108" s="990"/>
      <c r="F108" s="978"/>
      <c r="G108" s="978"/>
    </row>
    <row r="109" spans="3:7" ht="19.5" thickBot="1">
      <c r="C109" s="989"/>
      <c r="D109" s="990"/>
      <c r="E109" s="990"/>
      <c r="F109" s="978"/>
      <c r="G109" s="978"/>
    </row>
    <row r="110" spans="3:7" ht="19.5" thickBot="1">
      <c r="C110" s="991"/>
      <c r="D110" s="992"/>
      <c r="E110" s="992"/>
      <c r="F110" s="978"/>
      <c r="G110" s="978"/>
    </row>
    <row r="111" spans="3:7">
      <c r="C111" s="993"/>
      <c r="D111" s="994"/>
      <c r="E111" s="994"/>
      <c r="F111" s="978"/>
      <c r="G111" s="978"/>
    </row>
    <row r="112" spans="3:7">
      <c r="C112" s="978"/>
      <c r="D112" s="995"/>
      <c r="E112" s="995"/>
      <c r="F112" s="978"/>
      <c r="G112" s="978"/>
    </row>
  </sheetData>
  <sortState ref="C76:E80">
    <sortCondition descending="1" ref="E76:E80"/>
  </sortState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79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218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385">
        <v>45170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461</v>
      </c>
      <c r="F10" s="438">
        <v>61778.233333334138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295</v>
      </c>
      <c r="F12" s="436">
        <v>604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463</v>
      </c>
      <c r="D56" s="65">
        <v>30991.083333333332</v>
      </c>
      <c r="E56" s="55"/>
      <c r="F56" s="58"/>
    </row>
    <row r="57" spans="1:8" ht="18.75">
      <c r="C57" s="65" t="s">
        <v>462</v>
      </c>
      <c r="D57" s="65">
        <v>17583.099999999999</v>
      </c>
      <c r="E57" s="55"/>
      <c r="F57" s="58"/>
    </row>
    <row r="58" spans="1:8" ht="18.75">
      <c r="C58" s="65" t="s">
        <v>464</v>
      </c>
      <c r="D58" s="65">
        <v>1385.2166666666667</v>
      </c>
      <c r="E58" s="58"/>
    </row>
    <row r="59" spans="1:8" ht="18.75">
      <c r="C59" s="65" t="s">
        <v>401</v>
      </c>
      <c r="D59" s="65">
        <v>11818.833333334138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61778.233333334138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236</v>
      </c>
      <c r="D68" s="67">
        <v>61778.233333334138</v>
      </c>
    </row>
    <row r="69" spans="3:4">
      <c r="C69" s="38" t="s">
        <v>330</v>
      </c>
      <c r="D69" s="38">
        <v>11818.833333334138</v>
      </c>
    </row>
    <row r="70" spans="3:4">
      <c r="C70" s="38" t="s">
        <v>331</v>
      </c>
      <c r="D70" s="38">
        <v>49959.4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327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389">
        <v>45170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296</v>
      </c>
      <c r="F9" s="438">
        <v>212132.1919444419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363</v>
      </c>
      <c r="F10" s="438">
        <v>1801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336</v>
      </c>
      <c r="D56" s="393">
        <v>49959.4</v>
      </c>
      <c r="E56" s="55"/>
      <c r="F56" s="483">
        <v>40332.257046296298</v>
      </c>
      <c r="G56" s="42">
        <v>0.235510695204076</v>
      </c>
      <c r="K56" s="38">
        <v>16365</v>
      </c>
      <c r="L56" s="38" t="s">
        <v>277</v>
      </c>
    </row>
    <row r="57" spans="1:12" ht="15.75">
      <c r="C57" s="393" t="s">
        <v>329</v>
      </c>
      <c r="D57" s="393">
        <v>11818.833333334138</v>
      </c>
      <c r="E57" s="55"/>
      <c r="F57" s="483"/>
      <c r="G57" s="42"/>
    </row>
    <row r="58" spans="1:12" ht="15.75">
      <c r="C58" s="393" t="s">
        <v>240</v>
      </c>
      <c r="D58" s="393">
        <v>8870.7155555634527</v>
      </c>
      <c r="E58" s="55"/>
      <c r="F58" s="483">
        <v>6545.3616666730377</v>
      </c>
      <c r="G58" s="42">
        <v>4.1816923090516697E-2</v>
      </c>
      <c r="K58" s="38">
        <v>4112</v>
      </c>
      <c r="L58" s="38" t="s">
        <v>278</v>
      </c>
    </row>
    <row r="59" spans="1:12" ht="15.75">
      <c r="C59" s="393" t="s">
        <v>402</v>
      </c>
      <c r="D59" s="393">
        <v>123467.6888888781</v>
      </c>
      <c r="E59" s="59"/>
      <c r="F59" s="483">
        <v>83960.027499996897</v>
      </c>
      <c r="G59" s="42">
        <v>0.58203183475902931</v>
      </c>
      <c r="K59" s="38">
        <v>38781</v>
      </c>
      <c r="L59" s="38" t="s">
        <v>279</v>
      </c>
    </row>
    <row r="60" spans="1:12" ht="15.75">
      <c r="C60" s="393" t="s">
        <v>403</v>
      </c>
      <c r="D60" s="393">
        <v>6657.0299999999907</v>
      </c>
      <c r="E60" s="37"/>
      <c r="F60" s="483">
        <v>10182.780000000022</v>
      </c>
      <c r="G60" s="42">
        <v>3.1381517057738638E-2</v>
      </c>
      <c r="K60" s="38">
        <v>6364</v>
      </c>
      <c r="L60" s="38" t="s">
        <v>280</v>
      </c>
    </row>
    <row r="61" spans="1:12" ht="15.75">
      <c r="C61" s="393" t="s">
        <v>230</v>
      </c>
      <c r="D61" s="393">
        <v>8133.0908333334373</v>
      </c>
      <c r="E61" s="37"/>
      <c r="F61" s="483">
        <v>6110.2644444438047</v>
      </c>
      <c r="G61" s="42">
        <v>3.8339729386587022E-2</v>
      </c>
      <c r="K61" s="38">
        <v>3941</v>
      </c>
      <c r="L61" s="38" t="s">
        <v>281</v>
      </c>
    </row>
    <row r="62" spans="1:12" ht="15.75">
      <c r="C62" s="853" t="s">
        <v>332</v>
      </c>
      <c r="D62" s="61">
        <v>3225.4333333327563</v>
      </c>
      <c r="F62" s="484">
        <v>1818.1499999999978</v>
      </c>
      <c r="G62" s="42">
        <v>1.5204827253081454E-2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212132.1919444419</v>
      </c>
    </row>
    <row r="69" spans="4:5">
      <c r="D69" s="38">
        <v>206882.64871679986</v>
      </c>
      <c r="E69" s="440">
        <v>-5249.543227642047</v>
      </c>
    </row>
    <row r="75" spans="4:5">
      <c r="D75" s="38">
        <v>-208906.75861110914</v>
      </c>
    </row>
    <row r="78" spans="4:5">
      <c r="D78" s="38">
        <v>19707.126413170372</v>
      </c>
    </row>
    <row r="80" spans="4:5">
      <c r="D80" s="38">
        <v>-189199.63219793877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157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389">
        <f>'17-Graf05'!C5</f>
        <v>45170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550" t="s">
        <v>158</v>
      </c>
      <c r="E9" s="1551"/>
      <c r="F9" s="1552"/>
      <c r="G9" s="754" t="s">
        <v>159</v>
      </c>
      <c r="H9" s="754" t="s">
        <v>160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372</v>
      </c>
      <c r="D11" s="1558" t="s">
        <v>161</v>
      </c>
      <c r="E11" s="757" t="s">
        <v>162</v>
      </c>
      <c r="F11" s="1558" t="s">
        <v>163</v>
      </c>
      <c r="G11" s="754" t="s">
        <v>164</v>
      </c>
      <c r="H11" s="754" t="s">
        <v>159</v>
      </c>
      <c r="I11" s="758" t="s">
        <v>165</v>
      </c>
      <c r="J11" s="180"/>
    </row>
    <row r="12" spans="1:17" s="179" customFormat="1" ht="15.75">
      <c r="A12" s="766"/>
      <c r="B12" s="769"/>
      <c r="C12" s="768"/>
      <c r="D12" s="1559"/>
      <c r="E12" s="759" t="s">
        <v>166</v>
      </c>
      <c r="F12" s="1559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559"/>
      <c r="E13" s="760"/>
      <c r="F13" s="1559"/>
      <c r="G13" s="760"/>
      <c r="H13" s="760"/>
      <c r="I13" s="761"/>
      <c r="J13" s="180"/>
    </row>
    <row r="14" spans="1:17" s="414" customFormat="1" ht="30.75" hidden="1" customHeight="1">
      <c r="A14" s="409"/>
      <c r="B14" s="1560" t="s">
        <v>387</v>
      </c>
      <c r="C14" s="1561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564" t="s">
        <v>235</v>
      </c>
      <c r="C15" s="1565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388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389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390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566" t="s">
        <v>168</v>
      </c>
      <c r="C20" s="1567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391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392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393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394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395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396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397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398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562" t="s">
        <v>399</v>
      </c>
      <c r="C29" s="1563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554" t="s">
        <v>167</v>
      </c>
      <c r="C30" s="1555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391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392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393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394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395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396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397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398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556" t="s">
        <v>168</v>
      </c>
      <c r="C39" s="1557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388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389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390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tr">
        <f>'[12]ACU-SEP-2023'!C46</f>
        <v>DON CARLOS</v>
      </c>
      <c r="D46" s="598">
        <f>'[12]ACU-SEP-2023'!D46</f>
        <v>154</v>
      </c>
      <c r="E46" s="598">
        <f>'[12]ACU-SEP-2023'!E46</f>
        <v>26</v>
      </c>
      <c r="F46" s="598">
        <f>'[12]ACU-SEP-2023'!F46</f>
        <v>235</v>
      </c>
      <c r="G46" s="598">
        <f>'[12]ACU-SEP-2023'!G46</f>
        <v>0</v>
      </c>
      <c r="H46" s="598">
        <f>'[12]ACU-SEP-2023'!H46</f>
        <v>0</v>
      </c>
      <c r="I46" s="599">
        <f>SUM(D46:H46)</f>
        <v>415</v>
      </c>
      <c r="J46" s="415"/>
      <c r="K46" s="417"/>
    </row>
    <row r="47" spans="1:14" s="418" customFormat="1" ht="51.75" customHeight="1">
      <c r="A47" s="415"/>
      <c r="B47" s="416"/>
      <c r="C47" s="597" t="str">
        <f>'[12]ACU-SEP-2023'!C47</f>
        <v>TOMY</v>
      </c>
      <c r="D47" s="598">
        <f>'[12]ACU-SEP-2023'!D47</f>
        <v>556</v>
      </c>
      <c r="E47" s="598">
        <f>'[12]ACU-SEP-2023'!E47</f>
        <v>29</v>
      </c>
      <c r="F47" s="598">
        <f>'[12]ACU-SEP-2023'!F47</f>
        <v>550</v>
      </c>
      <c r="G47" s="598">
        <f>'[12]ACU-SEP-2023'!G47</f>
        <v>1</v>
      </c>
      <c r="H47" s="598">
        <f>'[12]ACU-SEP-2023'!H47</f>
        <v>2</v>
      </c>
      <c r="I47" s="599">
        <f t="shared" ref="I47:I57" si="0">SUM(D47:H47)</f>
        <v>1138</v>
      </c>
      <c r="J47" s="415"/>
      <c r="K47" s="417"/>
    </row>
    <row r="48" spans="1:14" s="418" customFormat="1" ht="51.75" customHeight="1">
      <c r="A48" s="415"/>
      <c r="B48" s="416"/>
      <c r="C48" s="597" t="str">
        <f>'[12]ACU-SEP-2023'!C48</f>
        <v>JESUS</v>
      </c>
      <c r="D48" s="598">
        <f>'[12]ACU-SEP-2023'!D48</f>
        <v>788</v>
      </c>
      <c r="E48" s="598">
        <f>'[12]ACU-SEP-2023'!E48</f>
        <v>36</v>
      </c>
      <c r="F48" s="598">
        <f>'[12]ACU-SEP-2023'!F48</f>
        <v>754</v>
      </c>
      <c r="G48" s="598">
        <f>'[12]ACU-SEP-2023'!G48</f>
        <v>0</v>
      </c>
      <c r="H48" s="598">
        <f>'[12]ACU-SEP-2023'!H48</f>
        <v>0</v>
      </c>
      <c r="I48" s="599">
        <f t="shared" si="0"/>
        <v>1578</v>
      </c>
      <c r="J48" s="415"/>
      <c r="K48" s="417"/>
    </row>
    <row r="49" spans="1:11" s="418" customFormat="1" ht="51.75" customHeight="1">
      <c r="A49" s="415"/>
      <c r="B49" s="416"/>
      <c r="C49" s="597" t="str">
        <f>'[12]ACU-SEP-2023'!C49</f>
        <v>SAAM MAYA</v>
      </c>
      <c r="D49" s="598">
        <f>'[12]ACU-SEP-2023'!D49</f>
        <v>74</v>
      </c>
      <c r="E49" s="598">
        <f>'[12]ACU-SEP-2023'!E49</f>
        <v>1</v>
      </c>
      <c r="F49" s="598">
        <f>'[12]ACU-SEP-2023'!F49</f>
        <v>72</v>
      </c>
      <c r="G49" s="598">
        <f>'[12]ACU-SEP-2023'!G49</f>
        <v>0</v>
      </c>
      <c r="H49" s="598">
        <f>'[12]ACU-SEP-2023'!H49</f>
        <v>0</v>
      </c>
      <c r="I49" s="599">
        <f t="shared" si="0"/>
        <v>147</v>
      </c>
      <c r="J49" s="415"/>
      <c r="K49" s="417"/>
    </row>
    <row r="50" spans="1:11" s="418" customFormat="1" ht="60" customHeight="1">
      <c r="A50" s="550"/>
      <c r="B50" s="551"/>
      <c r="C50" s="557" t="s">
        <v>370</v>
      </c>
      <c r="D50" s="554">
        <f t="shared" ref="D50:I50" si="1">D46+D47+D48+D49</f>
        <v>1572</v>
      </c>
      <c r="E50" s="554">
        <f t="shared" si="1"/>
        <v>92</v>
      </c>
      <c r="F50" s="554">
        <f t="shared" si="1"/>
        <v>1611</v>
      </c>
      <c r="G50" s="554">
        <f t="shared" si="1"/>
        <v>1</v>
      </c>
      <c r="H50" s="554">
        <f t="shared" si="1"/>
        <v>2</v>
      </c>
      <c r="I50" s="555">
        <f t="shared" si="1"/>
        <v>3278</v>
      </c>
      <c r="J50" s="415"/>
      <c r="K50" s="417"/>
    </row>
    <row r="51" spans="1:11" s="418" customFormat="1" ht="57" customHeight="1">
      <c r="A51" s="415"/>
      <c r="B51" s="416"/>
      <c r="C51" s="597" t="str">
        <f>'[12]ACU-SEP-2023'!C51</f>
        <v>SAAM RARAMURI</v>
      </c>
      <c r="D51" s="598">
        <f>'[12]ACU-SEP-2023'!D51</f>
        <v>926</v>
      </c>
      <c r="E51" s="598">
        <f>'[12]ACU-SEP-2023'!E51</f>
        <v>15</v>
      </c>
      <c r="F51" s="598">
        <f>'[12]ACU-SEP-2023'!F51</f>
        <v>910</v>
      </c>
      <c r="G51" s="598">
        <f>'[12]ACU-SEP-2023'!G51</f>
        <v>3</v>
      </c>
      <c r="H51" s="598">
        <f>'[12]ACU-SEP-2023'!H51</f>
        <v>3</v>
      </c>
      <c r="I51" s="599">
        <f t="shared" si="0"/>
        <v>1857</v>
      </c>
      <c r="J51" s="415"/>
      <c r="K51" s="417"/>
    </row>
    <row r="52" spans="1:11" s="418" customFormat="1" ht="57" customHeight="1">
      <c r="A52" s="415"/>
      <c r="B52" s="416"/>
      <c r="C52" s="597" t="str">
        <f>'[12]ACU-SEP-2023'!C52</f>
        <v>SAAM ZAPOTECA</v>
      </c>
      <c r="D52" s="598">
        <f>'[12]ACU-SEP-2023'!D52</f>
        <v>769</v>
      </c>
      <c r="E52" s="598">
        <f>'[12]ACU-SEP-2023'!E52</f>
        <v>35</v>
      </c>
      <c r="F52" s="598">
        <f>'[12]ACU-SEP-2023'!F52</f>
        <v>716</v>
      </c>
      <c r="G52" s="598">
        <f>'[12]ACU-SEP-2023'!G52</f>
        <v>0</v>
      </c>
      <c r="H52" s="598">
        <f>'[12]ACU-SEP-2023'!H52</f>
        <v>1</v>
      </c>
      <c r="I52" s="599">
        <f t="shared" si="0"/>
        <v>1521</v>
      </c>
      <c r="J52" s="415"/>
      <c r="K52" s="417"/>
    </row>
    <row r="53" spans="1:11" s="418" customFormat="1" ht="57" hidden="1" customHeight="1">
      <c r="A53" s="415"/>
      <c r="B53" s="416"/>
      <c r="C53" s="597" t="str">
        <f>'[12]ACU-SEP-2023'!C53</f>
        <v>SAAM AZTECA</v>
      </c>
      <c r="D53" s="598">
        <f>'[12]ACU-SEP-2023'!D53</f>
        <v>63</v>
      </c>
      <c r="E53" s="598">
        <f>'[12]ACU-SEP-2023'!E53</f>
        <v>0</v>
      </c>
      <c r="F53" s="598">
        <f>'[12]ACU-SEP-2023'!F53</f>
        <v>67</v>
      </c>
      <c r="G53" s="598">
        <f>'[12]ACU-SEP-2023'!G53</f>
        <v>0</v>
      </c>
      <c r="H53" s="598">
        <f>'[12]ACU-SEP-2023'!H53</f>
        <v>1</v>
      </c>
      <c r="I53" s="599">
        <f t="shared" si="0"/>
        <v>131</v>
      </c>
      <c r="J53" s="415"/>
      <c r="K53" s="417"/>
    </row>
    <row r="54" spans="1:11" s="418" customFormat="1" ht="57" customHeight="1">
      <c r="A54" s="415"/>
      <c r="B54" s="416"/>
      <c r="C54" s="597" t="str">
        <f>'[12]ACU-SEP-2023'!C54</f>
        <v>SAAM HUASTECA</v>
      </c>
      <c r="D54" s="598">
        <f>'[12]ACU-SEP-2023'!D54</f>
        <v>655</v>
      </c>
      <c r="E54" s="598">
        <f>'[12]ACU-SEP-2023'!E54</f>
        <v>6</v>
      </c>
      <c r="F54" s="598">
        <f>'[12]ACU-SEP-2023'!F54</f>
        <v>631</v>
      </c>
      <c r="G54" s="598">
        <f>'[12]ACU-SEP-2023'!G54</f>
        <v>2</v>
      </c>
      <c r="H54" s="598">
        <f>'[12]ACU-SEP-2023'!H54</f>
        <v>1</v>
      </c>
      <c r="I54" s="599">
        <f t="shared" si="0"/>
        <v>1295</v>
      </c>
      <c r="J54" s="415"/>
      <c r="K54" s="417"/>
    </row>
    <row r="55" spans="1:11" s="418" customFormat="1" ht="64.5" hidden="1" customHeight="1">
      <c r="A55" s="415"/>
      <c r="B55" s="416"/>
      <c r="C55" s="597">
        <f>'[12]ACU-SEP-2023'!C55</f>
        <v>0</v>
      </c>
      <c r="D55" s="598">
        <f>'[12]ACU-SEP-2023'!D55</f>
        <v>0</v>
      </c>
      <c r="E55" s="598">
        <f>'[12]ACU-SEP-2023'!E55</f>
        <v>0</v>
      </c>
      <c r="F55" s="598">
        <f>'[12]ACU-SEP-2023'!F55</f>
        <v>0</v>
      </c>
      <c r="G55" s="598">
        <f>'[12]ACU-SEP-2023'!G55</f>
        <v>0</v>
      </c>
      <c r="H55" s="598">
        <f>'[12]ACU-SEP-2023'!H55</f>
        <v>0</v>
      </c>
      <c r="I55" s="599">
        <f t="shared" si="0"/>
        <v>0</v>
      </c>
      <c r="J55" s="415"/>
      <c r="K55" s="417"/>
    </row>
    <row r="56" spans="1:11" s="418" customFormat="1" ht="64.5" hidden="1" customHeight="1">
      <c r="A56" s="415"/>
      <c r="B56" s="416"/>
      <c r="C56" s="597">
        <f>'[12]ACU-SEP-2023'!C56</f>
        <v>0</v>
      </c>
      <c r="D56" s="598">
        <f>'[12]ACU-SEP-2023'!D56</f>
        <v>0</v>
      </c>
      <c r="E56" s="598">
        <f>'[12]ACU-SEP-2023'!E56</f>
        <v>0</v>
      </c>
      <c r="F56" s="598">
        <f>'[12]ACU-SEP-2023'!F56</f>
        <v>0</v>
      </c>
      <c r="G56" s="598">
        <f>'[12]ACU-SEP-2023'!G56</f>
        <v>0</v>
      </c>
      <c r="H56" s="598">
        <f>'[12]ACU-SEP-2023'!H56</f>
        <v>0</v>
      </c>
      <c r="I56" s="599">
        <f t="shared" si="0"/>
        <v>0</v>
      </c>
      <c r="J56" s="415"/>
      <c r="K56" s="417"/>
    </row>
    <row r="57" spans="1:11" s="418" customFormat="1" ht="64.5" hidden="1" customHeight="1">
      <c r="A57" s="415"/>
      <c r="B57" s="416"/>
      <c r="C57" s="556">
        <f>'[12]ACU-SEP-2023'!C57</f>
        <v>0</v>
      </c>
      <c r="D57" s="552">
        <f>'[12]ACU-SEP-2023'!D57</f>
        <v>0</v>
      </c>
      <c r="E57" s="552">
        <f>'[12]ACU-SEP-2023'!E57</f>
        <v>0</v>
      </c>
      <c r="F57" s="552">
        <f>'[12]ACU-SEP-2023'!F57</f>
        <v>0</v>
      </c>
      <c r="G57" s="552">
        <f>'[12]ACU-SEP-2023'!G57</f>
        <v>0</v>
      </c>
      <c r="H57" s="552">
        <f>'[12]ACU-SEP-2023'!H57</f>
        <v>0</v>
      </c>
      <c r="I57" s="553">
        <f t="shared" si="0"/>
        <v>0</v>
      </c>
      <c r="J57" s="415"/>
      <c r="K57" s="417"/>
    </row>
    <row r="58" spans="1:11" s="418" customFormat="1" ht="64.5" hidden="1" customHeight="1">
      <c r="A58" s="415"/>
      <c r="B58" s="416"/>
      <c r="C58" s="556">
        <f>'[12]ACU-SEP-2023'!C58</f>
        <v>0</v>
      </c>
      <c r="D58" s="552">
        <f>'[12]ACU-SEP-2023'!D58</f>
        <v>0</v>
      </c>
      <c r="E58" s="552">
        <f>'[12]ACU-SEP-2023'!E58</f>
        <v>0</v>
      </c>
      <c r="F58" s="552">
        <f>'[12]ACU-SEP-2023'!F58</f>
        <v>0</v>
      </c>
      <c r="G58" s="552">
        <f>'[12]ACU-SEP-2023'!G58</f>
        <v>0</v>
      </c>
      <c r="H58" s="552">
        <f>'[12]ACU-SEP-2023'!H58</f>
        <v>0</v>
      </c>
      <c r="I58" s="553">
        <f>SUM(D58:H58)</f>
        <v>0</v>
      </c>
      <c r="J58" s="415"/>
      <c r="K58" s="417"/>
    </row>
    <row r="59" spans="1:11" s="418" customFormat="1" ht="64.5" hidden="1" customHeight="1">
      <c r="A59" s="415"/>
      <c r="B59" s="416"/>
      <c r="C59" s="556">
        <f>'[12]ACU-SEP-2023'!C59</f>
        <v>0</v>
      </c>
      <c r="D59" s="552">
        <f>'[12]ACU-SEP-2023'!D59</f>
        <v>0</v>
      </c>
      <c r="E59" s="552">
        <f>'[12]ACU-SEP-2023'!E59</f>
        <v>0</v>
      </c>
      <c r="F59" s="552">
        <f>'[12]ACU-SEP-2023'!F59</f>
        <v>0</v>
      </c>
      <c r="G59" s="552">
        <f>'[12]ACU-SEP-2023'!G59</f>
        <v>0</v>
      </c>
      <c r="H59" s="552">
        <f>'[12]ACU-SEP-2023'!H59</f>
        <v>0</v>
      </c>
      <c r="I59" s="553">
        <f>SUM(D59:H59)</f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371</v>
      </c>
      <c r="D64" s="554">
        <f t="shared" ref="D64:I64" si="2">SUM(D51:D63)</f>
        <v>2413</v>
      </c>
      <c r="E64" s="554">
        <f t="shared" si="2"/>
        <v>56</v>
      </c>
      <c r="F64" s="554">
        <f t="shared" si="2"/>
        <v>2324</v>
      </c>
      <c r="G64" s="554">
        <f t="shared" si="2"/>
        <v>5</v>
      </c>
      <c r="H64" s="554">
        <f t="shared" si="2"/>
        <v>6</v>
      </c>
      <c r="I64" s="555">
        <f t="shared" si="2"/>
        <v>4804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f t="shared" ref="D66:I66" si="3">D50+D64</f>
        <v>3985</v>
      </c>
      <c r="E66" s="554">
        <f t="shared" si="3"/>
        <v>148</v>
      </c>
      <c r="F66" s="554">
        <f t="shared" si="3"/>
        <v>3935</v>
      </c>
      <c r="G66" s="554">
        <f t="shared" si="3"/>
        <v>6</v>
      </c>
      <c r="H66" s="554">
        <f t="shared" si="3"/>
        <v>8</v>
      </c>
      <c r="I66" s="555">
        <f t="shared" si="3"/>
        <v>8082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68"/>
      <c r="C72" s="1568"/>
      <c r="D72" s="1568"/>
      <c r="E72" s="1568"/>
      <c r="F72" s="1568"/>
      <c r="G72" s="1568"/>
      <c r="H72" s="1568"/>
      <c r="I72" s="1568"/>
      <c r="J72" s="1568"/>
      <c r="K72" s="80"/>
    </row>
    <row r="73" spans="1:11" ht="5.25" customHeight="1">
      <c r="A73" s="298"/>
      <c r="B73" s="1568"/>
      <c r="C73" s="1568"/>
      <c r="D73" s="1568"/>
      <c r="E73" s="1568"/>
      <c r="F73" s="1568"/>
      <c r="G73" s="1568"/>
      <c r="H73" s="1568"/>
      <c r="I73" s="1568"/>
      <c r="J73" s="1568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553"/>
      <c r="C76" s="1553"/>
      <c r="D76" s="1553"/>
      <c r="E76" s="1553"/>
      <c r="F76" s="1553"/>
      <c r="G76" s="1553"/>
      <c r="H76" s="1553"/>
      <c r="I76" s="1553"/>
      <c r="J76" s="1553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59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hidden="1" customWidth="1"/>
    <col min="10" max="10" width="13.42578125" style="2" hidden="1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212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169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386">
        <v>45170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69" t="s">
        <v>170</v>
      </c>
      <c r="D8" s="1570"/>
      <c r="E8" s="1570"/>
      <c r="F8" s="1570"/>
      <c r="G8" s="1570"/>
      <c r="H8" s="1570"/>
      <c r="I8" s="1570"/>
      <c r="J8" s="1571"/>
      <c r="K8" s="776" t="s">
        <v>171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72" t="s">
        <v>0</v>
      </c>
      <c r="C9" s="777" t="s">
        <v>465</v>
      </c>
      <c r="D9" s="777"/>
      <c r="E9" s="777" t="s">
        <v>172</v>
      </c>
      <c r="F9" s="777"/>
      <c r="G9" s="777" t="s">
        <v>155</v>
      </c>
      <c r="H9" s="777"/>
      <c r="I9" s="777" t="s">
        <v>156</v>
      </c>
      <c r="J9" s="777"/>
      <c r="K9" s="777" t="s">
        <v>173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72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174</v>
      </c>
      <c r="C12" s="488">
        <v>3</v>
      </c>
      <c r="D12" s="489">
        <v>122.88333333333334</v>
      </c>
      <c r="E12" s="488">
        <v>57</v>
      </c>
      <c r="F12" s="489">
        <v>4704.2999999999993</v>
      </c>
      <c r="G12" s="488">
        <v>39</v>
      </c>
      <c r="H12" s="489">
        <v>2110.2166666666667</v>
      </c>
      <c r="I12" s="490">
        <v>0</v>
      </c>
      <c r="J12" s="489">
        <v>0</v>
      </c>
      <c r="K12" s="491">
        <v>0</v>
      </c>
      <c r="L12" s="492">
        <v>0</v>
      </c>
      <c r="M12" s="493">
        <v>99</v>
      </c>
      <c r="N12" s="494">
        <v>6937.4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175</v>
      </c>
      <c r="C13" s="495">
        <v>2</v>
      </c>
      <c r="D13" s="496">
        <v>81.516666666666666</v>
      </c>
      <c r="E13" s="495">
        <v>31</v>
      </c>
      <c r="F13" s="496">
        <v>3509.4166666666661</v>
      </c>
      <c r="G13" s="495">
        <v>20</v>
      </c>
      <c r="H13" s="496">
        <v>1347.0833333333333</v>
      </c>
      <c r="I13" s="497">
        <v>0</v>
      </c>
      <c r="J13" s="496">
        <v>0</v>
      </c>
      <c r="K13" s="498">
        <v>0</v>
      </c>
      <c r="L13" s="499">
        <v>0</v>
      </c>
      <c r="M13" s="500">
        <v>53</v>
      </c>
      <c r="N13" s="501">
        <v>4938.0166666666664</v>
      </c>
      <c r="O13" s="193">
        <v>28.076363636363634</v>
      </c>
    </row>
    <row r="14" spans="1:42" s="85" customFormat="1" ht="36.75" customHeight="1">
      <c r="A14" s="196"/>
      <c r="B14" s="197" t="s">
        <v>176</v>
      </c>
      <c r="C14" s="495">
        <v>1</v>
      </c>
      <c r="D14" s="496">
        <v>70.500000000000014</v>
      </c>
      <c r="E14" s="495">
        <v>36</v>
      </c>
      <c r="F14" s="496">
        <v>3510.0999999999985</v>
      </c>
      <c r="G14" s="495">
        <v>13</v>
      </c>
      <c r="H14" s="496">
        <v>1622</v>
      </c>
      <c r="I14" s="497">
        <v>0</v>
      </c>
      <c r="J14" s="496">
        <v>0</v>
      </c>
      <c r="K14" s="498">
        <v>0</v>
      </c>
      <c r="L14" s="499">
        <v>0</v>
      </c>
      <c r="M14" s="500">
        <v>50</v>
      </c>
      <c r="N14" s="501">
        <v>5202.5999999999985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1</v>
      </c>
      <c r="D15" s="496">
        <v>31.816666666666666</v>
      </c>
      <c r="E15" s="495">
        <v>11</v>
      </c>
      <c r="F15" s="496">
        <v>1596.3666666666677</v>
      </c>
      <c r="G15" s="495">
        <v>4</v>
      </c>
      <c r="H15" s="496">
        <v>643.86666666666702</v>
      </c>
      <c r="I15" s="497">
        <v>0</v>
      </c>
      <c r="J15" s="496">
        <v>0</v>
      </c>
      <c r="K15" s="498">
        <v>0</v>
      </c>
      <c r="L15" s="499">
        <v>0</v>
      </c>
      <c r="M15" s="500">
        <v>16</v>
      </c>
      <c r="N15" s="501">
        <v>2272.0500000000011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21</v>
      </c>
      <c r="F16" s="496">
        <v>1627.9833333333343</v>
      </c>
      <c r="G16" s="495">
        <v>7</v>
      </c>
      <c r="H16" s="496">
        <v>517.03333333333353</v>
      </c>
      <c r="I16" s="497">
        <v>0</v>
      </c>
      <c r="J16" s="496">
        <v>0</v>
      </c>
      <c r="K16" s="498">
        <v>0</v>
      </c>
      <c r="L16" s="499">
        <v>0</v>
      </c>
      <c r="M16" s="500">
        <v>30</v>
      </c>
      <c r="N16" s="501">
        <v>2399.0166666666678</v>
      </c>
      <c r="O16" s="193">
        <v>28.076363636363634</v>
      </c>
    </row>
    <row r="17" spans="1:15" s="85" customFormat="1" ht="36.75" customHeight="1">
      <c r="A17" s="196"/>
      <c r="B17" s="197" t="s">
        <v>836</v>
      </c>
      <c r="C17" s="495">
        <v>1</v>
      </c>
      <c r="D17" s="496">
        <v>103.20000000000002</v>
      </c>
      <c r="E17" s="495">
        <v>10</v>
      </c>
      <c r="F17" s="496">
        <v>1305.9500000000005</v>
      </c>
      <c r="G17" s="495">
        <v>5</v>
      </c>
      <c r="H17" s="496">
        <v>1155.1833333333336</v>
      </c>
      <c r="I17" s="497">
        <v>0</v>
      </c>
      <c r="J17" s="496">
        <v>0</v>
      </c>
      <c r="K17" s="498">
        <v>0</v>
      </c>
      <c r="L17" s="499">
        <v>0</v>
      </c>
      <c r="M17" s="500">
        <v>16</v>
      </c>
      <c r="N17" s="501">
        <v>2564.3333333333339</v>
      </c>
      <c r="O17" s="193">
        <v>28.076363636363634</v>
      </c>
    </row>
    <row r="18" spans="1:15" s="85" customFormat="1" ht="36.75" customHeight="1">
      <c r="A18" s="196"/>
      <c r="B18" s="197" t="s">
        <v>837</v>
      </c>
      <c r="C18" s="495">
        <v>0</v>
      </c>
      <c r="D18" s="496">
        <v>0</v>
      </c>
      <c r="E18" s="495">
        <v>14</v>
      </c>
      <c r="F18" s="496">
        <v>1332.5833333333323</v>
      </c>
      <c r="G18" s="495">
        <v>7</v>
      </c>
      <c r="H18" s="496">
        <v>839.35</v>
      </c>
      <c r="I18" s="497">
        <v>0</v>
      </c>
      <c r="J18" s="496">
        <v>0</v>
      </c>
      <c r="K18" s="498">
        <v>0</v>
      </c>
      <c r="L18" s="499">
        <v>0</v>
      </c>
      <c r="M18" s="500">
        <v>21</v>
      </c>
      <c r="N18" s="501">
        <v>2171.9333333333325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15</v>
      </c>
      <c r="F19" s="496">
        <v>1801.1833333333332</v>
      </c>
      <c r="G19" s="495">
        <v>12</v>
      </c>
      <c r="H19" s="496">
        <v>1065.2666666666667</v>
      </c>
      <c r="I19" s="497">
        <v>0</v>
      </c>
      <c r="J19" s="496">
        <v>0</v>
      </c>
      <c r="K19" s="498">
        <v>0</v>
      </c>
      <c r="L19" s="499">
        <v>0</v>
      </c>
      <c r="M19" s="500">
        <v>29</v>
      </c>
      <c r="N19" s="501">
        <v>3093.0499999999997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28</v>
      </c>
      <c r="F20" s="496">
        <v>1219.1499999999996</v>
      </c>
      <c r="G20" s="495">
        <v>12</v>
      </c>
      <c r="H20" s="496">
        <v>247.58333333333337</v>
      </c>
      <c r="I20" s="497">
        <v>0</v>
      </c>
      <c r="J20" s="496">
        <v>0</v>
      </c>
      <c r="K20" s="498">
        <v>0</v>
      </c>
      <c r="L20" s="499">
        <v>0</v>
      </c>
      <c r="M20" s="500">
        <v>42</v>
      </c>
      <c r="N20" s="501">
        <v>1505.9499999999998</v>
      </c>
      <c r="O20" s="193">
        <v>28.076363636363634</v>
      </c>
    </row>
    <row r="21" spans="1:15" s="85" customFormat="1" ht="36.75" customHeight="1">
      <c r="A21" s="196"/>
      <c r="B21" s="197" t="s">
        <v>177</v>
      </c>
      <c r="C21" s="495">
        <v>0</v>
      </c>
      <c r="D21" s="496">
        <v>0</v>
      </c>
      <c r="E21" s="495">
        <v>13</v>
      </c>
      <c r="F21" s="496">
        <v>645.76666666666722</v>
      </c>
      <c r="G21" s="495">
        <v>2</v>
      </c>
      <c r="H21" s="496">
        <v>83.299999999999955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15</v>
      </c>
      <c r="N21" s="501">
        <v>729.06666666666717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16</v>
      </c>
      <c r="F22" s="496">
        <v>317.01666666666648</v>
      </c>
      <c r="G22" s="495">
        <v>15</v>
      </c>
      <c r="H22" s="496">
        <v>475.93333333333345</v>
      </c>
      <c r="I22" s="497">
        <v>0</v>
      </c>
      <c r="J22" s="496">
        <v>0</v>
      </c>
      <c r="K22" s="498">
        <v>0</v>
      </c>
      <c r="L22" s="499">
        <v>0</v>
      </c>
      <c r="M22" s="500">
        <v>33</v>
      </c>
      <c r="N22" s="501">
        <v>828.5333333333333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37</v>
      </c>
      <c r="F23" s="496">
        <v>3729.7166666666676</v>
      </c>
      <c r="G23" s="495">
        <v>57</v>
      </c>
      <c r="H23" s="496">
        <v>6070.2999999999975</v>
      </c>
      <c r="I23" s="497">
        <v>0</v>
      </c>
      <c r="J23" s="496">
        <v>0</v>
      </c>
      <c r="K23" s="498">
        <v>0</v>
      </c>
      <c r="L23" s="499">
        <v>0</v>
      </c>
      <c r="M23" s="500">
        <v>98</v>
      </c>
      <c r="N23" s="501">
        <v>10082.833333333332</v>
      </c>
      <c r="O23" s="193">
        <v>28.076363636363634</v>
      </c>
    </row>
    <row r="24" spans="1:15" s="85" customFormat="1" ht="34.9" customHeight="1">
      <c r="A24" s="196"/>
      <c r="B24" s="486" t="s">
        <v>309</v>
      </c>
      <c r="C24" s="495">
        <v>2</v>
      </c>
      <c r="D24" s="496">
        <v>137.08333333333326</v>
      </c>
      <c r="E24" s="495">
        <v>78</v>
      </c>
      <c r="F24" s="496">
        <v>5691.5499999999993</v>
      </c>
      <c r="G24" s="495">
        <v>22</v>
      </c>
      <c r="H24" s="496">
        <v>1405.9833333333324</v>
      </c>
      <c r="I24" s="497">
        <v>0</v>
      </c>
      <c r="J24" s="496">
        <v>0</v>
      </c>
      <c r="K24" s="498">
        <v>0</v>
      </c>
      <c r="L24" s="499">
        <v>0</v>
      </c>
      <c r="M24" s="500">
        <v>102</v>
      </c>
      <c r="N24" s="501">
        <v>7234.616666666665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22</v>
      </c>
      <c r="D25" s="503">
        <v>1385.2166666666667</v>
      </c>
      <c r="E25" s="502">
        <v>367</v>
      </c>
      <c r="F25" s="503">
        <v>30991.083333333332</v>
      </c>
      <c r="G25" s="502">
        <v>215</v>
      </c>
      <c r="H25" s="503">
        <v>17583.099999999999</v>
      </c>
      <c r="I25" s="504">
        <v>0</v>
      </c>
      <c r="J25" s="503">
        <v>0</v>
      </c>
      <c r="K25" s="189">
        <v>0</v>
      </c>
      <c r="L25" s="190">
        <v>0</v>
      </c>
      <c r="M25" s="191">
        <v>604</v>
      </c>
      <c r="N25" s="192">
        <v>49959.399999999994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466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7" priority="2" stopIfTrue="1" operator="equal">
      <formula>0</formula>
    </cfRule>
  </conditionalFormatting>
  <conditionalFormatting sqref="C24:N24">
    <cfRule type="cellIs" dxfId="6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75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M17" sqref="M17"/>
      <selection pane="topRight" activeCell="M17" sqref="M17"/>
      <selection pane="bottomLeft" activeCell="M17" sqref="M17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04" customFormat="1" ht="5.25" customHeight="1">
      <c r="A1" s="1300">
        <v>7</v>
      </c>
      <c r="B1" s="1145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2"/>
      <c r="T1" s="1301"/>
      <c r="U1" s="1301"/>
      <c r="V1" s="1303"/>
    </row>
    <row r="2" spans="1:22" s="1304" customFormat="1" ht="22.5" customHeight="1">
      <c r="A2" s="1301"/>
      <c r="B2" s="1301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5"/>
      <c r="T2" s="1303"/>
      <c r="U2" s="1301"/>
      <c r="V2" s="1301"/>
    </row>
    <row r="3" spans="1:22" s="1304" customFormat="1" ht="22.5" customHeight="1">
      <c r="A3" s="1301"/>
      <c r="B3" s="1301"/>
      <c r="C3" s="1303"/>
      <c r="D3" s="1306" t="s">
        <v>178</v>
      </c>
      <c r="E3" s="1306"/>
      <c r="F3" s="1307"/>
      <c r="G3" s="1307"/>
      <c r="H3" s="1307"/>
      <c r="I3" s="1307"/>
      <c r="J3" s="1307"/>
      <c r="K3" s="1307"/>
      <c r="L3" s="1307"/>
      <c r="M3" s="1307"/>
      <c r="N3" s="1307"/>
      <c r="O3" s="1307"/>
      <c r="P3" s="1307"/>
      <c r="Q3" s="1307"/>
      <c r="R3" s="1307"/>
      <c r="S3" s="1305"/>
      <c r="T3" s="1307"/>
      <c r="U3" s="1301"/>
      <c r="V3" s="1301"/>
    </row>
    <row r="4" spans="1:22" s="1304" customFormat="1" ht="22.5" customHeight="1">
      <c r="A4" s="1301"/>
      <c r="B4" s="1301"/>
      <c r="C4" s="1303"/>
      <c r="D4" s="1306"/>
      <c r="E4" s="1307"/>
      <c r="F4" s="1307"/>
      <c r="G4" s="1307"/>
      <c r="H4" s="1307"/>
      <c r="I4" s="1307"/>
      <c r="J4" s="1307"/>
      <c r="K4" s="1307"/>
      <c r="L4" s="1307"/>
      <c r="M4" s="1307"/>
      <c r="N4" s="1307"/>
      <c r="O4" s="1307"/>
      <c r="P4" s="1307"/>
      <c r="Q4" s="1307"/>
      <c r="R4" s="1307"/>
      <c r="S4" s="1305"/>
      <c r="T4" s="1307"/>
      <c r="U4" s="1301"/>
      <c r="V4" s="1301"/>
    </row>
    <row r="5" spans="1:22" s="1304" customFormat="1" ht="24">
      <c r="A5" s="1301"/>
      <c r="B5" s="1301"/>
      <c r="C5" s="1303"/>
      <c r="D5" s="1308">
        <v>45179.37634408602</v>
      </c>
      <c r="E5" s="1092"/>
      <c r="F5" s="1307"/>
      <c r="G5" s="1307"/>
      <c r="H5" s="1307"/>
      <c r="I5" s="1307"/>
      <c r="J5" s="1307"/>
      <c r="K5" s="1307"/>
      <c r="L5" s="1307"/>
      <c r="M5" s="1307"/>
      <c r="N5" s="1307"/>
      <c r="O5" s="1307"/>
      <c r="P5" s="1307"/>
      <c r="Q5" s="1307"/>
      <c r="R5" s="1307"/>
      <c r="S5" s="1305"/>
      <c r="T5" s="1307"/>
      <c r="U5" s="1301"/>
      <c r="V5" s="1301"/>
    </row>
    <row r="6" spans="1:22" s="1304" customFormat="1" ht="5.25" customHeight="1">
      <c r="A6" s="1301"/>
      <c r="B6" s="1301"/>
      <c r="C6" s="1301"/>
      <c r="D6" s="1301"/>
      <c r="E6" s="1301"/>
      <c r="F6" s="1301"/>
      <c r="G6" s="1301"/>
      <c r="H6" s="1301"/>
      <c r="I6" s="1301"/>
      <c r="J6" s="1301"/>
      <c r="K6" s="1301"/>
      <c r="L6" s="1301"/>
      <c r="M6" s="1301"/>
      <c r="N6" s="1301"/>
      <c r="O6" s="1301"/>
      <c r="P6" s="1301"/>
      <c r="Q6" s="1301"/>
      <c r="R6" s="1301"/>
      <c r="S6" s="1302"/>
      <c r="T6" s="1301"/>
      <c r="U6" s="1301"/>
      <c r="V6" s="1301"/>
    </row>
    <row r="7" spans="1:22" s="1304" customFormat="1" ht="7.5" customHeight="1">
      <c r="A7" s="1303"/>
      <c r="B7" s="1303"/>
      <c r="C7" s="1301"/>
      <c r="D7" s="1301"/>
      <c r="E7" s="1301"/>
      <c r="F7" s="1301"/>
      <c r="G7" s="1301"/>
      <c r="H7" s="1301"/>
      <c r="I7" s="1301"/>
      <c r="J7" s="1301"/>
      <c r="K7" s="1301"/>
      <c r="L7" s="1301"/>
      <c r="M7" s="1301"/>
      <c r="N7" s="1301"/>
      <c r="O7" s="1301"/>
      <c r="P7" s="1301"/>
      <c r="Q7" s="1301"/>
      <c r="R7" s="1301"/>
      <c r="S7" s="1302"/>
      <c r="T7" s="1301"/>
      <c r="U7" s="1301"/>
      <c r="V7" s="1303"/>
    </row>
    <row r="8" spans="1:22" s="1304" customFormat="1" ht="1.5" customHeight="1">
      <c r="A8" s="1309"/>
      <c r="B8" s="1309"/>
      <c r="C8" s="1309"/>
      <c r="D8" s="1309"/>
      <c r="E8" s="1309"/>
      <c r="F8" s="1309"/>
      <c r="G8" s="1309"/>
      <c r="H8" s="1309"/>
      <c r="I8" s="1309"/>
      <c r="J8" s="1309"/>
      <c r="K8" s="1309"/>
      <c r="L8" s="1309"/>
      <c r="M8" s="1309"/>
      <c r="N8" s="1309"/>
      <c r="O8" s="1309"/>
      <c r="P8" s="1309"/>
      <c r="Q8" s="1309"/>
      <c r="R8" s="1309"/>
      <c r="S8" s="1310" t="s">
        <v>227</v>
      </c>
      <c r="T8" s="1309"/>
      <c r="U8" s="1301"/>
      <c r="V8" s="1303"/>
    </row>
    <row r="9" spans="1:22" s="1304" customFormat="1" ht="21.95" customHeight="1">
      <c r="A9" s="1311"/>
      <c r="B9" s="1312"/>
      <c r="C9" s="1313"/>
      <c r="D9" s="1314"/>
      <c r="E9" s="1315" t="s">
        <v>179</v>
      </c>
      <c r="F9" s="1314" t="s">
        <v>180</v>
      </c>
      <c r="G9" s="1577" t="s">
        <v>181</v>
      </c>
      <c r="H9" s="1315"/>
      <c r="I9" s="1314" t="s">
        <v>182</v>
      </c>
      <c r="J9" s="1579" t="s">
        <v>192</v>
      </c>
      <c r="K9" s="1315" t="s">
        <v>183</v>
      </c>
      <c r="L9" s="1315" t="s">
        <v>183</v>
      </c>
      <c r="M9" s="1315" t="s">
        <v>184</v>
      </c>
      <c r="N9" s="1581" t="s">
        <v>283</v>
      </c>
      <c r="O9" s="1315" t="s">
        <v>284</v>
      </c>
      <c r="P9" s="1316" t="s">
        <v>285</v>
      </c>
      <c r="Q9" s="1575" t="s">
        <v>404</v>
      </c>
      <c r="R9" s="1315" t="s">
        <v>185</v>
      </c>
      <c r="S9" s="1315" t="s">
        <v>228</v>
      </c>
      <c r="T9" s="1317" t="s">
        <v>186</v>
      </c>
      <c r="U9" s="1301"/>
      <c r="V9" s="1301"/>
    </row>
    <row r="10" spans="1:22" s="1304" customFormat="1" ht="27.2" customHeight="1" thickBot="1">
      <c r="A10" s="1318"/>
      <c r="B10" s="1319" t="s">
        <v>187</v>
      </c>
      <c r="C10" s="1320" t="s">
        <v>188</v>
      </c>
      <c r="D10" s="1321" t="s">
        <v>189</v>
      </c>
      <c r="E10" s="1321" t="s">
        <v>190</v>
      </c>
      <c r="F10" s="1321" t="s">
        <v>191</v>
      </c>
      <c r="G10" s="1578"/>
      <c r="H10" s="1321" t="s">
        <v>5</v>
      </c>
      <c r="I10" s="1321" t="s">
        <v>5</v>
      </c>
      <c r="J10" s="1580"/>
      <c r="K10" s="1321" t="s">
        <v>193</v>
      </c>
      <c r="L10" s="1321" t="s">
        <v>380</v>
      </c>
      <c r="M10" s="1321" t="s">
        <v>194</v>
      </c>
      <c r="N10" s="1582"/>
      <c r="O10" s="1321" t="s">
        <v>286</v>
      </c>
      <c r="P10" s="1321" t="s">
        <v>287</v>
      </c>
      <c r="Q10" s="1576"/>
      <c r="R10" s="1321" t="s">
        <v>195</v>
      </c>
      <c r="S10" s="1321" t="s">
        <v>229</v>
      </c>
      <c r="T10" s="1322" t="s">
        <v>196</v>
      </c>
      <c r="U10" s="1301"/>
      <c r="V10" s="1301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31">
        <v>1</v>
      </c>
      <c r="C13" s="1324">
        <v>1686</v>
      </c>
      <c r="D13" s="1332" t="s">
        <v>407</v>
      </c>
      <c r="E13" s="1332" t="s">
        <v>352</v>
      </c>
      <c r="F13" s="1333">
        <v>176</v>
      </c>
      <c r="G13" s="1334">
        <v>41009</v>
      </c>
      <c r="H13" s="1335"/>
      <c r="I13" s="1336">
        <v>9</v>
      </c>
      <c r="J13" s="1336" t="s">
        <v>245</v>
      </c>
      <c r="K13" s="1337">
        <v>45165</v>
      </c>
      <c r="L13" s="1337">
        <v>45172</v>
      </c>
      <c r="M13" s="1338" t="s">
        <v>80</v>
      </c>
      <c r="N13" s="1338">
        <v>3503.34</v>
      </c>
      <c r="O13" s="1338">
        <v>2024</v>
      </c>
      <c r="P13" s="1338">
        <v>0</v>
      </c>
      <c r="Q13" s="1339">
        <v>31.166666666627858</v>
      </c>
      <c r="R13" s="1340" t="s">
        <v>247</v>
      </c>
      <c r="S13" s="1326" t="s">
        <v>288</v>
      </c>
      <c r="T13" s="1341">
        <v>12</v>
      </c>
      <c r="U13" s="1342">
        <v>5485.3333333265027</v>
      </c>
      <c r="V13" s="466"/>
    </row>
    <row r="14" spans="1:22" s="467" customFormat="1" ht="18" customHeight="1">
      <c r="A14" s="466"/>
      <c r="B14" s="1331">
        <v>2</v>
      </c>
      <c r="C14" s="1324">
        <v>1845</v>
      </c>
      <c r="D14" s="1332" t="s">
        <v>670</v>
      </c>
      <c r="E14" s="1332" t="s">
        <v>532</v>
      </c>
      <c r="F14" s="1333">
        <v>199.97</v>
      </c>
      <c r="G14" s="1334">
        <v>58990</v>
      </c>
      <c r="H14" s="1335"/>
      <c r="I14" s="1336">
        <v>9</v>
      </c>
      <c r="J14" s="1336" t="s">
        <v>262</v>
      </c>
      <c r="K14" s="1337">
        <v>45190</v>
      </c>
      <c r="L14" s="1337">
        <v>45192</v>
      </c>
      <c r="M14" s="1338" t="s">
        <v>80</v>
      </c>
      <c r="N14" s="1338">
        <v>6215.4</v>
      </c>
      <c r="O14" s="1338">
        <v>3679</v>
      </c>
      <c r="P14" s="1338">
        <v>0</v>
      </c>
      <c r="Q14" s="1339">
        <v>33.700000000011642</v>
      </c>
      <c r="R14" s="1340" t="s">
        <v>254</v>
      </c>
      <c r="S14" s="1326" t="s">
        <v>288</v>
      </c>
      <c r="T14" s="1341">
        <v>1</v>
      </c>
      <c r="U14" s="1342">
        <v>6738.9890000023279</v>
      </c>
      <c r="V14" s="466"/>
    </row>
    <row r="15" spans="1:22" s="467" customFormat="1" ht="18" customHeight="1">
      <c r="A15" s="466"/>
      <c r="B15" s="1331">
        <v>3</v>
      </c>
      <c r="C15" s="1324">
        <v>1755</v>
      </c>
      <c r="D15" s="1332" t="s">
        <v>530</v>
      </c>
      <c r="E15" s="1332" t="s">
        <v>258</v>
      </c>
      <c r="F15" s="1333">
        <v>161.30000000000001</v>
      </c>
      <c r="G15" s="1334">
        <v>16162</v>
      </c>
      <c r="H15" s="1335"/>
      <c r="I15" s="1336">
        <v>9</v>
      </c>
      <c r="J15" s="1336" t="s">
        <v>451</v>
      </c>
      <c r="K15" s="1337">
        <v>45175</v>
      </c>
      <c r="L15" s="1337">
        <v>45176</v>
      </c>
      <c r="M15" s="1338" t="s">
        <v>385</v>
      </c>
      <c r="N15" s="1338">
        <v>7292.8</v>
      </c>
      <c r="O15" s="1338">
        <v>0</v>
      </c>
      <c r="P15" s="1338">
        <v>777</v>
      </c>
      <c r="Q15" s="1339">
        <v>21.333333333372138</v>
      </c>
      <c r="R15" s="1340" t="s">
        <v>356</v>
      </c>
      <c r="S15" s="1326" t="s">
        <v>288</v>
      </c>
      <c r="T15" s="1341">
        <v>12</v>
      </c>
      <c r="U15" s="1342">
        <v>3441.0666666729262</v>
      </c>
      <c r="V15" s="466"/>
    </row>
    <row r="16" spans="1:22" s="467" customFormat="1" ht="18" customHeight="1">
      <c r="A16" s="466"/>
      <c r="B16" s="1331">
        <v>4</v>
      </c>
      <c r="C16" s="1324">
        <v>1830</v>
      </c>
      <c r="D16" s="1332" t="s">
        <v>671</v>
      </c>
      <c r="E16" s="1332" t="s">
        <v>537</v>
      </c>
      <c r="F16" s="1333">
        <v>199.9</v>
      </c>
      <c r="G16" s="1334">
        <v>57280</v>
      </c>
      <c r="H16" s="1335"/>
      <c r="I16" s="1336">
        <v>9</v>
      </c>
      <c r="J16" s="1336" t="s">
        <v>259</v>
      </c>
      <c r="K16" s="1337">
        <v>45188</v>
      </c>
      <c r="L16" s="1337">
        <v>45195</v>
      </c>
      <c r="M16" s="1338" t="s">
        <v>80</v>
      </c>
      <c r="N16" s="1338">
        <v>6463.4850000000006</v>
      </c>
      <c r="O16" s="1338">
        <v>5292</v>
      </c>
      <c r="P16" s="1338">
        <v>0</v>
      </c>
      <c r="Q16" s="1339">
        <v>82.816666666651145</v>
      </c>
      <c r="R16" s="1340" t="s">
        <v>197</v>
      </c>
      <c r="S16" s="1326" t="s">
        <v>288</v>
      </c>
      <c r="T16" s="1341">
        <v>3</v>
      </c>
      <c r="U16" s="1342">
        <v>16555.051666663563</v>
      </c>
      <c r="V16" s="466"/>
    </row>
    <row r="17" spans="1:22" s="467" customFormat="1" ht="18" customHeight="1">
      <c r="A17" s="466"/>
      <c r="B17" s="1331">
        <v>5</v>
      </c>
      <c r="C17" s="1324">
        <v>1747</v>
      </c>
      <c r="D17" s="1332" t="s">
        <v>546</v>
      </c>
      <c r="E17" s="1332" t="s">
        <v>258</v>
      </c>
      <c r="F17" s="1333">
        <v>243.35</v>
      </c>
      <c r="G17" s="1334">
        <v>40047</v>
      </c>
      <c r="H17" s="1335"/>
      <c r="I17" s="1336">
        <v>9</v>
      </c>
      <c r="J17" s="1336" t="s">
        <v>349</v>
      </c>
      <c r="K17" s="1337">
        <v>45174</v>
      </c>
      <c r="L17" s="1337">
        <v>45174</v>
      </c>
      <c r="M17" s="1338" t="s">
        <v>384</v>
      </c>
      <c r="N17" s="1338">
        <v>13988.830000000002</v>
      </c>
      <c r="O17" s="1338">
        <v>0</v>
      </c>
      <c r="P17" s="1338">
        <v>1219</v>
      </c>
      <c r="Q17" s="1339">
        <v>11.583333333372138</v>
      </c>
      <c r="R17" s="1340" t="s">
        <v>261</v>
      </c>
      <c r="S17" s="1326" t="s">
        <v>288</v>
      </c>
      <c r="T17" s="1341">
        <v>6</v>
      </c>
      <c r="U17" s="1342">
        <v>2818.8041666761096</v>
      </c>
      <c r="V17" s="466"/>
    </row>
    <row r="18" spans="1:22" s="467" customFormat="1" ht="18" customHeight="1">
      <c r="A18" s="466"/>
      <c r="B18" s="1331">
        <v>6</v>
      </c>
      <c r="C18" s="1324">
        <v>1858</v>
      </c>
      <c r="D18" s="1332" t="s">
        <v>546</v>
      </c>
      <c r="E18" s="1332" t="s">
        <v>258</v>
      </c>
      <c r="F18" s="1333">
        <v>243.35</v>
      </c>
      <c r="G18" s="1334">
        <v>40047</v>
      </c>
      <c r="H18" s="1335"/>
      <c r="I18" s="1336">
        <v>9</v>
      </c>
      <c r="J18" s="1336" t="s">
        <v>345</v>
      </c>
      <c r="K18" s="1337">
        <v>45193</v>
      </c>
      <c r="L18" s="1337">
        <v>45193</v>
      </c>
      <c r="M18" s="1338" t="s">
        <v>384</v>
      </c>
      <c r="N18" s="1338">
        <v>4070.89</v>
      </c>
      <c r="O18" s="1338">
        <v>0</v>
      </c>
      <c r="P18" s="1338">
        <v>474</v>
      </c>
      <c r="Q18" s="1339">
        <v>8.8666666667559184</v>
      </c>
      <c r="R18" s="1340" t="s">
        <v>261</v>
      </c>
      <c r="S18" s="1326" t="s">
        <v>288</v>
      </c>
      <c r="T18" s="1341">
        <v>7</v>
      </c>
      <c r="U18" s="1342">
        <v>2157.7033333550526</v>
      </c>
      <c r="V18" s="466"/>
    </row>
    <row r="19" spans="1:22" s="467" customFormat="1" ht="18" customHeight="1">
      <c r="A19" s="466"/>
      <c r="B19" s="1331">
        <v>7</v>
      </c>
      <c r="C19" s="1324">
        <v>1800</v>
      </c>
      <c r="D19" s="1332" t="s">
        <v>672</v>
      </c>
      <c r="E19" s="1332" t="s">
        <v>258</v>
      </c>
      <c r="F19" s="1333">
        <v>293.18</v>
      </c>
      <c r="G19" s="1334">
        <v>71787</v>
      </c>
      <c r="H19" s="1335"/>
      <c r="I19" s="1336">
        <v>9</v>
      </c>
      <c r="J19" s="1336" t="s">
        <v>349</v>
      </c>
      <c r="K19" s="1337">
        <v>45183</v>
      </c>
      <c r="L19" s="1337">
        <v>45184</v>
      </c>
      <c r="M19" s="1338" t="s">
        <v>384</v>
      </c>
      <c r="N19" s="1338">
        <v>19326.66</v>
      </c>
      <c r="O19" s="1338">
        <v>0</v>
      </c>
      <c r="P19" s="1338">
        <v>2978</v>
      </c>
      <c r="Q19" s="1339">
        <v>29.266666666546371</v>
      </c>
      <c r="R19" s="1340" t="s">
        <v>425</v>
      </c>
      <c r="S19" s="1326" t="s">
        <v>449</v>
      </c>
      <c r="T19" s="1341">
        <v>5</v>
      </c>
      <c r="U19" s="1342">
        <v>8580.4013332980649</v>
      </c>
      <c r="V19" s="466"/>
    </row>
    <row r="20" spans="1:22" s="467" customFormat="1" ht="18" customHeight="1">
      <c r="A20" s="466"/>
      <c r="B20" s="1331">
        <v>8</v>
      </c>
      <c r="C20" s="1324">
        <v>1763</v>
      </c>
      <c r="D20" s="1332" t="s">
        <v>567</v>
      </c>
      <c r="E20" s="1332" t="s">
        <v>352</v>
      </c>
      <c r="F20" s="1333">
        <v>180</v>
      </c>
      <c r="G20" s="1334">
        <v>24184</v>
      </c>
      <c r="H20" s="1335"/>
      <c r="I20" s="1336">
        <v>9</v>
      </c>
      <c r="J20" s="1336" t="s">
        <v>452</v>
      </c>
      <c r="K20" s="1337">
        <v>45176</v>
      </c>
      <c r="L20" s="1337">
        <v>45182</v>
      </c>
      <c r="M20" s="1338" t="s">
        <v>383</v>
      </c>
      <c r="N20" s="1338">
        <v>26925.06</v>
      </c>
      <c r="O20" s="1338">
        <v>0</v>
      </c>
      <c r="P20" s="1338">
        <v>0</v>
      </c>
      <c r="Q20" s="1339">
        <v>140.43333333323244</v>
      </c>
      <c r="R20" s="1340" t="s">
        <v>335</v>
      </c>
      <c r="S20" s="1326" t="s">
        <v>288</v>
      </c>
      <c r="T20" s="1341">
        <v>2</v>
      </c>
      <c r="U20" s="1342">
        <v>25277.999999981839</v>
      </c>
      <c r="V20" s="466"/>
    </row>
    <row r="21" spans="1:22" s="467" customFormat="1" ht="18" customHeight="1">
      <c r="A21" s="466"/>
      <c r="B21" s="1331">
        <v>9</v>
      </c>
      <c r="C21" s="1324">
        <v>1711</v>
      </c>
      <c r="D21" s="1332" t="s">
        <v>673</v>
      </c>
      <c r="E21" s="1332" t="s">
        <v>537</v>
      </c>
      <c r="F21" s="1333">
        <v>199</v>
      </c>
      <c r="G21" s="1334">
        <v>61260</v>
      </c>
      <c r="H21" s="1335"/>
      <c r="I21" s="1336">
        <v>9</v>
      </c>
      <c r="J21" s="1336" t="s">
        <v>245</v>
      </c>
      <c r="K21" s="1337">
        <v>45168</v>
      </c>
      <c r="L21" s="1337">
        <v>45177</v>
      </c>
      <c r="M21" s="1338" t="s">
        <v>80</v>
      </c>
      <c r="N21" s="1338">
        <v>4736.1390000000001</v>
      </c>
      <c r="O21" s="1338">
        <v>2096</v>
      </c>
      <c r="P21" s="1338">
        <v>0</v>
      </c>
      <c r="Q21" s="1339">
        <v>35.166666666569654</v>
      </c>
      <c r="R21" s="1340" t="s">
        <v>292</v>
      </c>
      <c r="S21" s="1326" t="s">
        <v>288</v>
      </c>
      <c r="T21" s="1341">
        <v>5</v>
      </c>
      <c r="U21" s="1342">
        <v>6998.1666666473611</v>
      </c>
      <c r="V21" s="466"/>
    </row>
    <row r="22" spans="1:22" s="467" customFormat="1" ht="18" customHeight="1">
      <c r="A22" s="466"/>
      <c r="B22" s="1331">
        <v>10</v>
      </c>
      <c r="C22" s="1324">
        <v>1806</v>
      </c>
      <c r="D22" s="1332" t="s">
        <v>568</v>
      </c>
      <c r="E22" s="1332" t="s">
        <v>264</v>
      </c>
      <c r="F22" s="1333">
        <v>166.15</v>
      </c>
      <c r="G22" s="1334">
        <v>15375</v>
      </c>
      <c r="H22" s="1335"/>
      <c r="I22" s="1336">
        <v>9</v>
      </c>
      <c r="J22" s="1336" t="s">
        <v>451</v>
      </c>
      <c r="K22" s="1337">
        <v>45183</v>
      </c>
      <c r="L22" s="1337">
        <v>45184</v>
      </c>
      <c r="M22" s="1338" t="s">
        <v>385</v>
      </c>
      <c r="N22" s="1338">
        <v>6220.4000000000005</v>
      </c>
      <c r="O22" s="1338">
        <v>0</v>
      </c>
      <c r="P22" s="1338">
        <v>673</v>
      </c>
      <c r="Q22" s="1339">
        <v>21.283333333383776</v>
      </c>
      <c r="R22" s="1340" t="s">
        <v>197</v>
      </c>
      <c r="S22" s="1326" t="s">
        <v>569</v>
      </c>
      <c r="T22" s="1341">
        <v>3</v>
      </c>
      <c r="U22" s="1342">
        <v>3536.2258333417144</v>
      </c>
      <c r="V22" s="466"/>
    </row>
    <row r="23" spans="1:22" s="467" customFormat="1" ht="18" customHeight="1">
      <c r="A23" s="466"/>
      <c r="B23" s="1331">
        <v>11</v>
      </c>
      <c r="C23" s="1324">
        <v>1729</v>
      </c>
      <c r="D23" s="1332" t="s">
        <v>674</v>
      </c>
      <c r="E23" s="1332" t="s">
        <v>257</v>
      </c>
      <c r="F23" s="1333">
        <v>182.9</v>
      </c>
      <c r="G23" s="1334">
        <v>29472</v>
      </c>
      <c r="H23" s="1335"/>
      <c r="I23" s="1336">
        <v>9</v>
      </c>
      <c r="J23" s="1336" t="s">
        <v>304</v>
      </c>
      <c r="K23" s="1337">
        <v>45176</v>
      </c>
      <c r="L23" s="1337">
        <v>45184</v>
      </c>
      <c r="M23" s="1338" t="s">
        <v>381</v>
      </c>
      <c r="N23" s="1338">
        <v>9240</v>
      </c>
      <c r="O23" s="1338">
        <v>0</v>
      </c>
      <c r="P23" s="1338">
        <v>0</v>
      </c>
      <c r="Q23" s="1339">
        <v>173.68333333317423</v>
      </c>
      <c r="R23" s="1340" t="s">
        <v>308</v>
      </c>
      <c r="S23" s="1326" t="s">
        <v>288</v>
      </c>
      <c r="T23" s="1341">
        <v>1</v>
      </c>
      <c r="U23" s="1342">
        <v>31766.681666637567</v>
      </c>
      <c r="V23" s="466"/>
    </row>
    <row r="24" spans="1:22" s="467" customFormat="1" ht="18" customHeight="1">
      <c r="A24" s="466"/>
      <c r="B24" s="1331">
        <v>12</v>
      </c>
      <c r="C24" s="1324">
        <v>1726</v>
      </c>
      <c r="D24" s="1332" t="s">
        <v>675</v>
      </c>
      <c r="E24" s="1332" t="s">
        <v>676</v>
      </c>
      <c r="F24" s="1333">
        <v>199.9</v>
      </c>
      <c r="G24" s="1334">
        <v>36347</v>
      </c>
      <c r="H24" s="1335"/>
      <c r="I24" s="1336">
        <v>9</v>
      </c>
      <c r="J24" s="1336" t="s">
        <v>452</v>
      </c>
      <c r="K24" s="1337">
        <v>45170</v>
      </c>
      <c r="L24" s="1337">
        <v>45173</v>
      </c>
      <c r="M24" s="1338" t="s">
        <v>56</v>
      </c>
      <c r="N24" s="1338">
        <v>10693.48</v>
      </c>
      <c r="O24" s="1338">
        <v>0</v>
      </c>
      <c r="P24" s="1338">
        <v>0</v>
      </c>
      <c r="Q24" s="1339">
        <v>66.433333333348855</v>
      </c>
      <c r="R24" s="1340" t="s">
        <v>197</v>
      </c>
      <c r="S24" s="1326" t="s">
        <v>288</v>
      </c>
      <c r="T24" s="1341">
        <v>1</v>
      </c>
      <c r="U24" s="1342">
        <v>13280.023333336436</v>
      </c>
      <c r="V24" s="466"/>
    </row>
    <row r="25" spans="1:22" s="467" customFormat="1" ht="18" customHeight="1">
      <c r="A25" s="466"/>
      <c r="B25" s="1331">
        <v>13</v>
      </c>
      <c r="C25" s="1324">
        <v>1788</v>
      </c>
      <c r="D25" s="1332" t="s">
        <v>677</v>
      </c>
      <c r="E25" s="1332" t="s">
        <v>432</v>
      </c>
      <c r="F25" s="1333">
        <v>299.90000000000003</v>
      </c>
      <c r="G25" s="1334">
        <v>75484</v>
      </c>
      <c r="H25" s="1335"/>
      <c r="I25" s="1336">
        <v>9</v>
      </c>
      <c r="J25" s="1336" t="s">
        <v>345</v>
      </c>
      <c r="K25" s="1337">
        <v>45181</v>
      </c>
      <c r="L25" s="1337">
        <v>45182</v>
      </c>
      <c r="M25" s="1338" t="s">
        <v>384</v>
      </c>
      <c r="N25" s="1338">
        <v>26289.15</v>
      </c>
      <c r="O25" s="1338">
        <v>0</v>
      </c>
      <c r="P25" s="1338">
        <v>2490</v>
      </c>
      <c r="Q25" s="1339">
        <v>23.433333333407063</v>
      </c>
      <c r="R25" s="1340" t="s">
        <v>291</v>
      </c>
      <c r="S25" s="1326" t="s">
        <v>445</v>
      </c>
      <c r="T25" s="1341">
        <v>5</v>
      </c>
      <c r="U25" s="1342">
        <v>7027.6566666887793</v>
      </c>
      <c r="V25" s="466"/>
    </row>
    <row r="26" spans="1:22" s="467" customFormat="1" ht="18" customHeight="1">
      <c r="A26" s="466"/>
      <c r="B26" s="1331">
        <v>14</v>
      </c>
      <c r="C26" s="1324">
        <v>1779</v>
      </c>
      <c r="D26" s="1332" t="s">
        <v>547</v>
      </c>
      <c r="E26" s="1332" t="s">
        <v>249</v>
      </c>
      <c r="F26" s="1333">
        <v>189.99</v>
      </c>
      <c r="G26" s="1334">
        <v>26436</v>
      </c>
      <c r="H26" s="1335"/>
      <c r="I26" s="1336">
        <v>9</v>
      </c>
      <c r="J26" s="1336" t="s">
        <v>250</v>
      </c>
      <c r="K26" s="1337">
        <v>45179</v>
      </c>
      <c r="L26" s="1337">
        <v>45196</v>
      </c>
      <c r="M26" s="1338" t="s">
        <v>386</v>
      </c>
      <c r="N26" s="1338">
        <v>37948.880000000005</v>
      </c>
      <c r="O26" s="1338">
        <v>0</v>
      </c>
      <c r="P26" s="1338">
        <v>0</v>
      </c>
      <c r="Q26" s="1339">
        <v>125.76666666660458</v>
      </c>
      <c r="R26" s="1340" t="s">
        <v>251</v>
      </c>
      <c r="S26" s="1326" t="s">
        <v>288</v>
      </c>
      <c r="T26" s="1341">
        <v>4</v>
      </c>
      <c r="U26" s="1342">
        <v>23894.408999988205</v>
      </c>
      <c r="V26" s="466"/>
    </row>
    <row r="27" spans="1:22" s="467" customFormat="1" ht="18" customHeight="1">
      <c r="A27" s="466"/>
      <c r="B27" s="1331">
        <v>15</v>
      </c>
      <c r="C27" s="1324">
        <v>1827</v>
      </c>
      <c r="D27" s="1332" t="s">
        <v>678</v>
      </c>
      <c r="E27" s="1332" t="s">
        <v>258</v>
      </c>
      <c r="F27" s="1333">
        <v>179.99</v>
      </c>
      <c r="G27" s="1334">
        <v>21174</v>
      </c>
      <c r="H27" s="1335"/>
      <c r="I27" s="1336">
        <v>9</v>
      </c>
      <c r="J27" s="1336" t="s">
        <v>248</v>
      </c>
      <c r="K27" s="1337">
        <v>45187</v>
      </c>
      <c r="L27" s="1337">
        <v>45189</v>
      </c>
      <c r="M27" s="1338" t="s">
        <v>56</v>
      </c>
      <c r="N27" s="1338">
        <v>3698.61</v>
      </c>
      <c r="O27" s="1338">
        <v>0</v>
      </c>
      <c r="P27" s="1338">
        <v>0</v>
      </c>
      <c r="Q27" s="1339">
        <v>22.883333333360497</v>
      </c>
      <c r="R27" s="1340" t="s">
        <v>247</v>
      </c>
      <c r="S27" s="1326" t="s">
        <v>288</v>
      </c>
      <c r="T27" s="1341">
        <v>1</v>
      </c>
      <c r="U27" s="1342">
        <v>4118.7711666715559</v>
      </c>
      <c r="V27" s="466"/>
    </row>
    <row r="28" spans="1:22" s="467" customFormat="1" ht="18" customHeight="1">
      <c r="A28" s="466"/>
      <c r="B28" s="1331">
        <v>16</v>
      </c>
      <c r="C28" s="1324">
        <v>1857</v>
      </c>
      <c r="D28" s="1332" t="s">
        <v>679</v>
      </c>
      <c r="E28" s="1332" t="s">
        <v>257</v>
      </c>
      <c r="F28" s="1333">
        <v>179.99</v>
      </c>
      <c r="G28" s="1334">
        <v>28844</v>
      </c>
      <c r="H28" s="1335"/>
      <c r="I28" s="1336">
        <v>9</v>
      </c>
      <c r="J28" s="1336" t="s">
        <v>304</v>
      </c>
      <c r="K28" s="1337">
        <v>45192</v>
      </c>
      <c r="L28" s="1337">
        <v>45196</v>
      </c>
      <c r="M28" s="1338" t="s">
        <v>381</v>
      </c>
      <c r="N28" s="1338">
        <v>40655.843999999997</v>
      </c>
      <c r="O28" s="1338">
        <v>0</v>
      </c>
      <c r="P28" s="1338">
        <v>0</v>
      </c>
      <c r="Q28" s="1339">
        <v>95.766666666604578</v>
      </c>
      <c r="R28" s="1340" t="s">
        <v>247</v>
      </c>
      <c r="S28" s="1326" t="s">
        <v>288</v>
      </c>
      <c r="T28" s="1341">
        <v>1</v>
      </c>
      <c r="U28" s="1342">
        <v>17237.042333322159</v>
      </c>
      <c r="V28" s="466"/>
    </row>
    <row r="29" spans="1:22" s="467" customFormat="1" ht="18" customHeight="1">
      <c r="A29" s="466"/>
      <c r="B29" s="1331">
        <v>17</v>
      </c>
      <c r="C29" s="1324">
        <v>1841</v>
      </c>
      <c r="D29" s="1332" t="s">
        <v>680</v>
      </c>
      <c r="E29" s="1332" t="s">
        <v>257</v>
      </c>
      <c r="F29" s="1333">
        <v>199.9</v>
      </c>
      <c r="G29" s="1334">
        <v>36353</v>
      </c>
      <c r="H29" s="1335"/>
      <c r="I29" s="1336">
        <v>9</v>
      </c>
      <c r="J29" s="1336" t="s">
        <v>467</v>
      </c>
      <c r="K29" s="1337">
        <v>45190</v>
      </c>
      <c r="L29" s="1337">
        <v>45200</v>
      </c>
      <c r="M29" s="1338" t="s">
        <v>56</v>
      </c>
      <c r="N29" s="1338">
        <v>25914.003000000001</v>
      </c>
      <c r="O29" s="1338">
        <v>0</v>
      </c>
      <c r="P29" s="1338">
        <v>0</v>
      </c>
      <c r="Q29" s="1339">
        <v>109.94999999989523</v>
      </c>
      <c r="R29" s="1340" t="s">
        <v>247</v>
      </c>
      <c r="S29" s="1326" t="s">
        <v>288</v>
      </c>
      <c r="T29" s="1341">
        <v>1</v>
      </c>
      <c r="U29" s="1342">
        <v>21979.004999979057</v>
      </c>
      <c r="V29" s="466"/>
    </row>
    <row r="30" spans="1:22" s="467" customFormat="1" ht="18" customHeight="1">
      <c r="A30" s="466"/>
      <c r="B30" s="1331">
        <v>18</v>
      </c>
      <c r="C30" s="1324">
        <v>1770</v>
      </c>
      <c r="D30" s="1332" t="s">
        <v>681</v>
      </c>
      <c r="E30" s="1332" t="s">
        <v>257</v>
      </c>
      <c r="F30" s="1333">
        <v>146.6</v>
      </c>
      <c r="G30" s="1334">
        <v>11757</v>
      </c>
      <c r="H30" s="1335"/>
      <c r="I30" s="1336">
        <v>9</v>
      </c>
      <c r="J30" s="1336" t="s">
        <v>219</v>
      </c>
      <c r="K30" s="1337">
        <v>45177</v>
      </c>
      <c r="L30" s="1337">
        <v>45185</v>
      </c>
      <c r="M30" s="1338" t="s">
        <v>382</v>
      </c>
      <c r="N30" s="1338">
        <v>8012.4529999999995</v>
      </c>
      <c r="O30" s="1338">
        <v>0</v>
      </c>
      <c r="P30" s="1338">
        <v>0</v>
      </c>
      <c r="Q30" s="1339">
        <v>108.06666666653473</v>
      </c>
      <c r="R30" s="1340" t="s">
        <v>555</v>
      </c>
      <c r="S30" s="1326" t="s">
        <v>288</v>
      </c>
      <c r="T30" s="1341">
        <v>1</v>
      </c>
      <c r="U30" s="1342">
        <v>15842.573333313991</v>
      </c>
      <c r="V30" s="466"/>
    </row>
    <row r="31" spans="1:22" s="467" customFormat="1" ht="18" customHeight="1">
      <c r="A31" s="466"/>
      <c r="B31" s="1331">
        <v>19</v>
      </c>
      <c r="C31" s="1324">
        <v>1870</v>
      </c>
      <c r="D31" s="1332" t="s">
        <v>682</v>
      </c>
      <c r="E31" s="1332" t="s">
        <v>255</v>
      </c>
      <c r="F31" s="1333">
        <v>119.78</v>
      </c>
      <c r="G31" s="1334">
        <v>7014</v>
      </c>
      <c r="H31" s="1335"/>
      <c r="I31" s="1336">
        <v>9</v>
      </c>
      <c r="J31" s="1336" t="s">
        <v>467</v>
      </c>
      <c r="K31" s="1337">
        <v>45194</v>
      </c>
      <c r="L31" s="1337">
        <v>45197</v>
      </c>
      <c r="M31" s="1338" t="s">
        <v>56</v>
      </c>
      <c r="N31" s="1338">
        <v>1249.6400000000001</v>
      </c>
      <c r="O31" s="1338">
        <v>0</v>
      </c>
      <c r="P31" s="1338">
        <v>0</v>
      </c>
      <c r="Q31" s="1339">
        <v>60.899999999965075</v>
      </c>
      <c r="R31" s="1340" t="s">
        <v>256</v>
      </c>
      <c r="S31" s="1326" t="s">
        <v>288</v>
      </c>
      <c r="T31" s="1341">
        <v>2</v>
      </c>
      <c r="U31" s="1342">
        <v>7294.6019999958171</v>
      </c>
      <c r="V31" s="466"/>
    </row>
    <row r="32" spans="1:22" s="467" customFormat="1" ht="18" customHeight="1">
      <c r="A32" s="466"/>
      <c r="B32" s="1331">
        <v>20</v>
      </c>
      <c r="C32" s="1324">
        <v>1760</v>
      </c>
      <c r="D32" s="1332" t="s">
        <v>683</v>
      </c>
      <c r="E32" s="1332" t="s">
        <v>255</v>
      </c>
      <c r="F32" s="1333">
        <v>153.47999999999999</v>
      </c>
      <c r="G32" s="1334">
        <v>12838</v>
      </c>
      <c r="H32" s="1335"/>
      <c r="I32" s="1336">
        <v>9</v>
      </c>
      <c r="J32" s="1336" t="s">
        <v>248</v>
      </c>
      <c r="K32" s="1337">
        <v>45176</v>
      </c>
      <c r="L32" s="1337">
        <v>45188</v>
      </c>
      <c r="M32" s="1338" t="s">
        <v>56</v>
      </c>
      <c r="N32" s="1338">
        <v>11085.93</v>
      </c>
      <c r="O32" s="1338">
        <v>0</v>
      </c>
      <c r="P32" s="1338">
        <v>0</v>
      </c>
      <c r="Q32" s="1339">
        <v>259.69999999995343</v>
      </c>
      <c r="R32" s="1340" t="s">
        <v>256</v>
      </c>
      <c r="S32" s="1326" t="s">
        <v>288</v>
      </c>
      <c r="T32" s="1341">
        <v>1</v>
      </c>
      <c r="U32" s="1342">
        <v>39858.755999992849</v>
      </c>
      <c r="V32" s="466"/>
    </row>
    <row r="33" spans="1:22" s="467" customFormat="1" ht="18" customHeight="1">
      <c r="A33" s="466"/>
      <c r="B33" s="1331">
        <v>21</v>
      </c>
      <c r="C33" s="1324">
        <v>1784</v>
      </c>
      <c r="D33" s="1332" t="s">
        <v>684</v>
      </c>
      <c r="E33" s="1332" t="s">
        <v>255</v>
      </c>
      <c r="F33" s="1333">
        <v>129.5</v>
      </c>
      <c r="G33" s="1334">
        <v>8472</v>
      </c>
      <c r="H33" s="1335"/>
      <c r="I33" s="1336">
        <v>9</v>
      </c>
      <c r="J33" s="1336" t="s">
        <v>453</v>
      </c>
      <c r="K33" s="1337">
        <v>45180</v>
      </c>
      <c r="L33" s="1337">
        <v>45189</v>
      </c>
      <c r="M33" s="1338" t="s">
        <v>56</v>
      </c>
      <c r="N33" s="1338">
        <v>8064.7300000000005</v>
      </c>
      <c r="O33" s="1338">
        <v>0</v>
      </c>
      <c r="P33" s="1338">
        <v>0</v>
      </c>
      <c r="Q33" s="1339">
        <v>219.54999999987194</v>
      </c>
      <c r="R33" s="1340" t="s">
        <v>256</v>
      </c>
      <c r="S33" s="1326" t="s">
        <v>288</v>
      </c>
      <c r="T33" s="1341">
        <v>1</v>
      </c>
      <c r="U33" s="1342">
        <v>28431.724999983417</v>
      </c>
      <c r="V33" s="466"/>
    </row>
    <row r="34" spans="1:22" s="467" customFormat="1" ht="18" customHeight="1">
      <c r="A34" s="466"/>
      <c r="B34" s="1331">
        <v>22</v>
      </c>
      <c r="C34" s="1324">
        <v>1842</v>
      </c>
      <c r="D34" s="1332" t="s">
        <v>685</v>
      </c>
      <c r="E34" s="1332" t="s">
        <v>198</v>
      </c>
      <c r="F34" s="1333">
        <v>161.47999999999999</v>
      </c>
      <c r="G34" s="1334">
        <v>14859</v>
      </c>
      <c r="H34" s="1335"/>
      <c r="I34" s="1336">
        <v>9</v>
      </c>
      <c r="J34" s="1336" t="s">
        <v>453</v>
      </c>
      <c r="K34" s="1337">
        <v>45190</v>
      </c>
      <c r="L34" s="1337">
        <v>45199</v>
      </c>
      <c r="M34" s="1338" t="s">
        <v>56</v>
      </c>
      <c r="N34" s="1338">
        <v>7353.3600000000006</v>
      </c>
      <c r="O34" s="1338">
        <v>0</v>
      </c>
      <c r="P34" s="1338">
        <v>0</v>
      </c>
      <c r="Q34" s="1339">
        <v>161.68333333334886</v>
      </c>
      <c r="R34" s="1340" t="s">
        <v>256</v>
      </c>
      <c r="S34" s="1326" t="s">
        <v>288</v>
      </c>
      <c r="T34" s="1341">
        <v>1</v>
      </c>
      <c r="U34" s="1342">
        <v>26108.624666669173</v>
      </c>
      <c r="V34" s="466"/>
    </row>
    <row r="35" spans="1:22" s="467" customFormat="1" ht="18" customHeight="1">
      <c r="A35" s="466"/>
      <c r="B35" s="1331">
        <v>23</v>
      </c>
      <c r="C35" s="1324">
        <v>1854</v>
      </c>
      <c r="D35" s="1332" t="s">
        <v>686</v>
      </c>
      <c r="E35" s="1332" t="s">
        <v>198</v>
      </c>
      <c r="F35" s="1333">
        <v>199.9</v>
      </c>
      <c r="G35" s="1334">
        <v>35906</v>
      </c>
      <c r="H35" s="1335"/>
      <c r="I35" s="1336">
        <v>9</v>
      </c>
      <c r="J35" s="1336" t="s">
        <v>452</v>
      </c>
      <c r="K35" s="1337">
        <v>45192</v>
      </c>
      <c r="L35" s="1337">
        <v>45200</v>
      </c>
      <c r="M35" s="1338" t="s">
        <v>56</v>
      </c>
      <c r="N35" s="1338">
        <v>15731.54</v>
      </c>
      <c r="O35" s="1338">
        <v>0</v>
      </c>
      <c r="P35" s="1338">
        <v>0</v>
      </c>
      <c r="Q35" s="1339">
        <v>70.100000000093132</v>
      </c>
      <c r="R35" s="1340" t="s">
        <v>247</v>
      </c>
      <c r="S35" s="1326" t="s">
        <v>288</v>
      </c>
      <c r="T35" s="1341">
        <v>1</v>
      </c>
      <c r="U35" s="1342">
        <v>14012.990000018617</v>
      </c>
      <c r="V35" s="466"/>
    </row>
    <row r="36" spans="1:22" s="467" customFormat="1" ht="18" customHeight="1">
      <c r="A36" s="466"/>
      <c r="B36" s="1331">
        <v>24</v>
      </c>
      <c r="C36" s="1324">
        <v>1753</v>
      </c>
      <c r="D36" s="1332" t="s">
        <v>687</v>
      </c>
      <c r="E36" s="1332" t="s">
        <v>258</v>
      </c>
      <c r="F36" s="1333">
        <v>145.21</v>
      </c>
      <c r="G36" s="1334">
        <v>12136</v>
      </c>
      <c r="H36" s="1335"/>
      <c r="I36" s="1336">
        <v>9</v>
      </c>
      <c r="J36" s="1336" t="s">
        <v>219</v>
      </c>
      <c r="K36" s="1337">
        <v>45174</v>
      </c>
      <c r="L36" s="1337">
        <v>45176</v>
      </c>
      <c r="M36" s="1338" t="s">
        <v>382</v>
      </c>
      <c r="N36" s="1338">
        <v>8726.4</v>
      </c>
      <c r="O36" s="1338">
        <v>0</v>
      </c>
      <c r="P36" s="1338">
        <v>0</v>
      </c>
      <c r="Q36" s="1339">
        <v>40.383333333476912</v>
      </c>
      <c r="R36" s="1340" t="s">
        <v>246</v>
      </c>
      <c r="S36" s="1326" t="s">
        <v>288</v>
      </c>
      <c r="T36" s="1341">
        <v>2</v>
      </c>
      <c r="U36" s="1342">
        <v>5864.0638333541829</v>
      </c>
      <c r="V36" s="466"/>
    </row>
    <row r="37" spans="1:22" s="467" customFormat="1" ht="18" customHeight="1">
      <c r="A37" s="466"/>
      <c r="B37" s="1331">
        <v>25</v>
      </c>
      <c r="C37" s="1324">
        <v>1819</v>
      </c>
      <c r="D37" s="1332" t="s">
        <v>688</v>
      </c>
      <c r="E37" s="1332" t="s">
        <v>252</v>
      </c>
      <c r="F37" s="1333">
        <v>145</v>
      </c>
      <c r="G37" s="1334">
        <v>12148</v>
      </c>
      <c r="H37" s="1335"/>
      <c r="I37" s="1336">
        <v>9</v>
      </c>
      <c r="J37" s="1336" t="s">
        <v>219</v>
      </c>
      <c r="K37" s="1337">
        <v>45186</v>
      </c>
      <c r="L37" s="1337">
        <v>45187</v>
      </c>
      <c r="M37" s="1338" t="s">
        <v>382</v>
      </c>
      <c r="N37" s="1338">
        <v>5457.8220000000001</v>
      </c>
      <c r="O37" s="1338">
        <v>0</v>
      </c>
      <c r="P37" s="1338">
        <v>0</v>
      </c>
      <c r="Q37" s="1339">
        <v>38.150000000023283</v>
      </c>
      <c r="R37" s="1340" t="s">
        <v>197</v>
      </c>
      <c r="S37" s="1326" t="s">
        <v>288</v>
      </c>
      <c r="T37" s="1341">
        <v>2</v>
      </c>
      <c r="U37" s="1342">
        <v>5531.750000003376</v>
      </c>
      <c r="V37" s="466"/>
    </row>
    <row r="38" spans="1:22" s="467" customFormat="1" ht="18" customHeight="1">
      <c r="A38" s="466"/>
      <c r="B38" s="1331">
        <v>26</v>
      </c>
      <c r="C38" s="1324">
        <v>1757</v>
      </c>
      <c r="D38" s="1332" t="s">
        <v>570</v>
      </c>
      <c r="E38" s="1332" t="s">
        <v>265</v>
      </c>
      <c r="F38" s="1333">
        <v>182.6</v>
      </c>
      <c r="G38" s="1334">
        <v>30521</v>
      </c>
      <c r="H38" s="1335"/>
      <c r="I38" s="1336">
        <v>9</v>
      </c>
      <c r="J38" s="1336" t="s">
        <v>410</v>
      </c>
      <c r="K38" s="1337">
        <v>45175</v>
      </c>
      <c r="L38" s="1337">
        <v>45177</v>
      </c>
      <c r="M38" s="1338" t="s">
        <v>381</v>
      </c>
      <c r="N38" s="1338">
        <v>38032</v>
      </c>
      <c r="O38" s="1338">
        <v>0</v>
      </c>
      <c r="P38" s="1338">
        <v>0</v>
      </c>
      <c r="Q38" s="1339">
        <v>53.416666666686069</v>
      </c>
      <c r="R38" s="1340" t="s">
        <v>408</v>
      </c>
      <c r="S38" s="1326" t="s">
        <v>288</v>
      </c>
      <c r="T38" s="1341">
        <v>2</v>
      </c>
      <c r="U38" s="1342">
        <v>9753.8833333368766</v>
      </c>
      <c r="V38" s="466"/>
    </row>
    <row r="39" spans="1:22" s="467" customFormat="1" ht="18" customHeight="1">
      <c r="A39" s="466"/>
      <c r="B39" s="1331">
        <v>27</v>
      </c>
      <c r="C39" s="1324">
        <v>1739</v>
      </c>
      <c r="D39" s="1332" t="s">
        <v>689</v>
      </c>
      <c r="E39" s="1332" t="s">
        <v>249</v>
      </c>
      <c r="F39" s="1333">
        <v>280.54000000000002</v>
      </c>
      <c r="G39" s="1334">
        <v>66462</v>
      </c>
      <c r="H39" s="1335"/>
      <c r="I39" s="1336">
        <v>9</v>
      </c>
      <c r="J39" s="1336" t="s">
        <v>345</v>
      </c>
      <c r="K39" s="1337">
        <v>45172</v>
      </c>
      <c r="L39" s="1337">
        <v>45174</v>
      </c>
      <c r="M39" s="1338" t="s">
        <v>384</v>
      </c>
      <c r="N39" s="1338">
        <v>17258.310000000001</v>
      </c>
      <c r="O39" s="1338">
        <v>0</v>
      </c>
      <c r="P39" s="1338">
        <v>1610</v>
      </c>
      <c r="Q39" s="1339">
        <v>22.083333333372138</v>
      </c>
      <c r="R39" s="1340" t="s">
        <v>341</v>
      </c>
      <c r="S39" s="1326" t="s">
        <v>446</v>
      </c>
      <c r="T39" s="1341">
        <v>2</v>
      </c>
      <c r="U39" s="1342">
        <v>6195.2583333442199</v>
      </c>
      <c r="V39" s="466"/>
    </row>
    <row r="40" spans="1:22" s="467" customFormat="1" ht="18" customHeight="1">
      <c r="A40" s="466"/>
      <c r="B40" s="1331">
        <v>28</v>
      </c>
      <c r="C40" s="1324">
        <v>1744</v>
      </c>
      <c r="D40" s="1332" t="s">
        <v>548</v>
      </c>
      <c r="E40" s="1332" t="s">
        <v>198</v>
      </c>
      <c r="F40" s="1333">
        <v>199.98000000000002</v>
      </c>
      <c r="G40" s="1334">
        <v>34815</v>
      </c>
      <c r="H40" s="1335"/>
      <c r="I40" s="1336">
        <v>9</v>
      </c>
      <c r="J40" s="1336" t="s">
        <v>353</v>
      </c>
      <c r="K40" s="1337">
        <v>45173</v>
      </c>
      <c r="L40" s="1337">
        <v>45178</v>
      </c>
      <c r="M40" s="1338" t="s">
        <v>58</v>
      </c>
      <c r="N40" s="1338">
        <v>45698.43</v>
      </c>
      <c r="O40" s="1338">
        <v>0</v>
      </c>
      <c r="P40" s="1338">
        <v>0</v>
      </c>
      <c r="Q40" s="1339">
        <v>105.99999999994179</v>
      </c>
      <c r="R40" s="1340" t="s">
        <v>420</v>
      </c>
      <c r="S40" s="1326" t="s">
        <v>288</v>
      </c>
      <c r="T40" s="1341">
        <v>5</v>
      </c>
      <c r="U40" s="1342">
        <v>21197.879999988363</v>
      </c>
      <c r="V40" s="466"/>
    </row>
    <row r="41" spans="1:22" s="467" customFormat="1" ht="18" customHeight="1">
      <c r="A41" s="466"/>
      <c r="B41" s="1331">
        <v>28</v>
      </c>
      <c r="C41" s="1324"/>
      <c r="D41" s="1332" t="s">
        <v>571</v>
      </c>
      <c r="E41" s="1332" t="s">
        <v>198</v>
      </c>
      <c r="F41" s="1333">
        <v>199.97</v>
      </c>
      <c r="G41" s="1334">
        <v>59447</v>
      </c>
      <c r="H41" s="1335"/>
      <c r="I41" s="1336">
        <v>9</v>
      </c>
      <c r="J41" s="1336" t="s">
        <v>262</v>
      </c>
      <c r="K41" s="1337">
        <v>45161</v>
      </c>
      <c r="L41" s="1337">
        <v>45170</v>
      </c>
      <c r="M41" s="1338" t="s">
        <v>80</v>
      </c>
      <c r="N41" s="1338">
        <v>217.67000000000002</v>
      </c>
      <c r="O41" s="1338">
        <v>138</v>
      </c>
      <c r="P41" s="1338">
        <v>0</v>
      </c>
      <c r="Q41" s="1339">
        <v>22.916666666627862</v>
      </c>
      <c r="R41" s="1340" t="s">
        <v>254</v>
      </c>
      <c r="S41" s="1326" t="s">
        <v>288</v>
      </c>
      <c r="T41" s="1341">
        <v>4</v>
      </c>
      <c r="U41" s="1342">
        <v>4582.6458333255732</v>
      </c>
      <c r="V41" s="466"/>
    </row>
    <row r="42" spans="1:22" s="467" customFormat="1" ht="18" customHeight="1">
      <c r="A42" s="466"/>
      <c r="B42" s="1331">
        <v>29</v>
      </c>
      <c r="C42" s="1324">
        <v>1710</v>
      </c>
      <c r="D42" s="1332" t="s">
        <v>690</v>
      </c>
      <c r="E42" s="1332" t="s">
        <v>348</v>
      </c>
      <c r="F42" s="1333">
        <v>270.89999999999998</v>
      </c>
      <c r="G42" s="1334">
        <v>70704</v>
      </c>
      <c r="H42" s="1335"/>
      <c r="I42" s="1336">
        <v>9</v>
      </c>
      <c r="J42" s="1336" t="s">
        <v>349</v>
      </c>
      <c r="K42" s="1337">
        <v>45168</v>
      </c>
      <c r="L42" s="1337">
        <v>45174</v>
      </c>
      <c r="M42" s="1338" t="s">
        <v>384</v>
      </c>
      <c r="N42" s="1338">
        <v>22844.04</v>
      </c>
      <c r="O42" s="1338">
        <v>0</v>
      </c>
      <c r="P42" s="1338">
        <v>1743</v>
      </c>
      <c r="Q42" s="1339">
        <v>19.366666666581295</v>
      </c>
      <c r="R42" s="1340" t="s">
        <v>261</v>
      </c>
      <c r="S42" s="1326" t="s">
        <v>444</v>
      </c>
      <c r="T42" s="1341">
        <v>4</v>
      </c>
      <c r="U42" s="1342">
        <v>5246.4299999768728</v>
      </c>
      <c r="V42" s="466"/>
    </row>
    <row r="43" spans="1:22" s="467" customFormat="1" ht="18" customHeight="1">
      <c r="A43" s="466"/>
      <c r="B43" s="1331">
        <v>30</v>
      </c>
      <c r="C43" s="1324">
        <v>1766</v>
      </c>
      <c r="D43" s="1332" t="s">
        <v>691</v>
      </c>
      <c r="E43" s="1332" t="s">
        <v>198</v>
      </c>
      <c r="F43" s="1333">
        <v>199.9</v>
      </c>
      <c r="G43" s="1334">
        <v>58535</v>
      </c>
      <c r="H43" s="1335"/>
      <c r="I43" s="1336">
        <v>9</v>
      </c>
      <c r="J43" s="1336" t="s">
        <v>312</v>
      </c>
      <c r="K43" s="1337">
        <v>45177</v>
      </c>
      <c r="L43" s="1337">
        <v>45183</v>
      </c>
      <c r="M43" s="1338" t="s">
        <v>80</v>
      </c>
      <c r="N43" s="1338">
        <v>3631.5909999999999</v>
      </c>
      <c r="O43" s="1338">
        <v>2190</v>
      </c>
      <c r="P43" s="1338">
        <v>0</v>
      </c>
      <c r="Q43" s="1339">
        <v>42.433333333348855</v>
      </c>
      <c r="R43" s="1340" t="s">
        <v>254</v>
      </c>
      <c r="S43" s="1326" t="s">
        <v>288</v>
      </c>
      <c r="T43" s="1341">
        <v>4</v>
      </c>
      <c r="U43" s="1342">
        <v>8482.4233333364373</v>
      </c>
      <c r="V43" s="466"/>
    </row>
    <row r="44" spans="1:22" s="467" customFormat="1" ht="18" customHeight="1">
      <c r="A44" s="466"/>
      <c r="B44" s="1331">
        <v>31</v>
      </c>
      <c r="C44" s="1324">
        <v>1814</v>
      </c>
      <c r="D44" s="1332" t="s">
        <v>692</v>
      </c>
      <c r="E44" s="1332" t="s">
        <v>258</v>
      </c>
      <c r="F44" s="1333">
        <v>270.89999999999998</v>
      </c>
      <c r="G44" s="1334">
        <v>69809</v>
      </c>
      <c r="H44" s="1335"/>
      <c r="I44" s="1336">
        <v>9</v>
      </c>
      <c r="J44" s="1336" t="s">
        <v>345</v>
      </c>
      <c r="K44" s="1337">
        <v>45185</v>
      </c>
      <c r="L44" s="1337">
        <v>45188</v>
      </c>
      <c r="M44" s="1338" t="s">
        <v>384</v>
      </c>
      <c r="N44" s="1338">
        <v>31564.410000000003</v>
      </c>
      <c r="O44" s="1338">
        <v>0</v>
      </c>
      <c r="P44" s="1338">
        <v>2439</v>
      </c>
      <c r="Q44" s="1339">
        <v>25.78333333338378</v>
      </c>
      <c r="R44" s="1340" t="s">
        <v>425</v>
      </c>
      <c r="S44" s="1326" t="s">
        <v>449</v>
      </c>
      <c r="T44" s="1341">
        <v>5</v>
      </c>
      <c r="U44" s="1342">
        <v>6984.7050000136651</v>
      </c>
      <c r="V44" s="466"/>
    </row>
    <row r="45" spans="1:22" s="467" customFormat="1" ht="18" customHeight="1">
      <c r="A45" s="466"/>
      <c r="B45" s="1331">
        <v>32</v>
      </c>
      <c r="C45" s="1324">
        <v>1885</v>
      </c>
      <c r="D45" s="1332" t="s">
        <v>553</v>
      </c>
      <c r="E45" s="1332" t="s">
        <v>258</v>
      </c>
      <c r="F45" s="1333">
        <v>276.2</v>
      </c>
      <c r="G45" s="1334">
        <v>66280</v>
      </c>
      <c r="H45" s="1335"/>
      <c r="I45" s="1336">
        <v>9</v>
      </c>
      <c r="J45" s="1336" t="s">
        <v>349</v>
      </c>
      <c r="K45" s="1337">
        <v>45197</v>
      </c>
      <c r="L45" s="1337">
        <v>45198</v>
      </c>
      <c r="M45" s="1338" t="s">
        <v>384</v>
      </c>
      <c r="N45" s="1338">
        <v>22693.079999999998</v>
      </c>
      <c r="O45" s="1338">
        <v>0</v>
      </c>
      <c r="P45" s="1338">
        <v>2879</v>
      </c>
      <c r="Q45" s="1339">
        <v>27.26666666666279</v>
      </c>
      <c r="R45" s="1340" t="s">
        <v>261</v>
      </c>
      <c r="S45" s="1326" t="s">
        <v>444</v>
      </c>
      <c r="T45" s="1341">
        <v>7</v>
      </c>
      <c r="U45" s="1342">
        <v>7531.0533333322619</v>
      </c>
      <c r="V45" s="466"/>
    </row>
    <row r="46" spans="1:22" s="467" customFormat="1" ht="18" customHeight="1">
      <c r="A46" s="466"/>
      <c r="B46" s="1331">
        <v>33</v>
      </c>
      <c r="C46" s="1324">
        <v>1720</v>
      </c>
      <c r="D46" s="1332" t="s">
        <v>693</v>
      </c>
      <c r="E46" s="1332" t="s">
        <v>258</v>
      </c>
      <c r="F46" s="1333">
        <v>145</v>
      </c>
      <c r="G46" s="1334">
        <v>12148</v>
      </c>
      <c r="H46" s="1335"/>
      <c r="I46" s="1336">
        <v>9</v>
      </c>
      <c r="J46" s="1336" t="s">
        <v>373</v>
      </c>
      <c r="K46" s="1337">
        <v>45169</v>
      </c>
      <c r="L46" s="1337">
        <v>45174</v>
      </c>
      <c r="M46" s="1338" t="s">
        <v>382</v>
      </c>
      <c r="N46" s="1338">
        <v>4010</v>
      </c>
      <c r="O46" s="1338">
        <v>0</v>
      </c>
      <c r="P46" s="1338">
        <v>0</v>
      </c>
      <c r="Q46" s="1339">
        <v>23.233333333279003</v>
      </c>
      <c r="R46" s="1340" t="s">
        <v>197</v>
      </c>
      <c r="S46" s="1326" t="s">
        <v>288</v>
      </c>
      <c r="T46" s="1341">
        <v>1</v>
      </c>
      <c r="U46" s="1342">
        <v>3368.8333333254554</v>
      </c>
      <c r="V46" s="466"/>
    </row>
    <row r="47" spans="1:22" s="467" customFormat="1" ht="18" customHeight="1">
      <c r="A47" s="466"/>
      <c r="B47" s="1331">
        <v>34</v>
      </c>
      <c r="C47" s="1324">
        <v>1807</v>
      </c>
      <c r="D47" s="1332" t="s">
        <v>694</v>
      </c>
      <c r="E47" s="1332" t="s">
        <v>258</v>
      </c>
      <c r="F47" s="1333">
        <v>145</v>
      </c>
      <c r="G47" s="1334">
        <v>12128</v>
      </c>
      <c r="H47" s="1335"/>
      <c r="I47" s="1336">
        <v>9</v>
      </c>
      <c r="J47" s="1336" t="s">
        <v>245</v>
      </c>
      <c r="K47" s="1337">
        <v>45183</v>
      </c>
      <c r="L47" s="1337">
        <v>45184</v>
      </c>
      <c r="M47" s="1338" t="s">
        <v>382</v>
      </c>
      <c r="N47" s="1338">
        <v>3754.3559999999998</v>
      </c>
      <c r="O47" s="1338">
        <v>0</v>
      </c>
      <c r="P47" s="1338">
        <v>0</v>
      </c>
      <c r="Q47" s="1339">
        <v>18.616666666755918</v>
      </c>
      <c r="R47" s="1340" t="s">
        <v>247</v>
      </c>
      <c r="S47" s="1326" t="s">
        <v>288</v>
      </c>
      <c r="T47" s="1341">
        <v>1</v>
      </c>
      <c r="U47" s="1342">
        <v>2699.4166666796082</v>
      </c>
      <c r="V47" s="466"/>
    </row>
    <row r="48" spans="1:22" s="467" customFormat="1" ht="18" customHeight="1">
      <c r="A48" s="466"/>
      <c r="B48" s="1331">
        <v>35</v>
      </c>
      <c r="C48" s="1324">
        <v>1656</v>
      </c>
      <c r="D48" s="1332" t="s">
        <v>695</v>
      </c>
      <c r="E48" s="1332" t="s">
        <v>258</v>
      </c>
      <c r="F48" s="1333">
        <v>183.06</v>
      </c>
      <c r="G48" s="1334">
        <v>29539</v>
      </c>
      <c r="H48" s="1335"/>
      <c r="I48" s="1336">
        <v>9</v>
      </c>
      <c r="J48" s="1336" t="s">
        <v>326</v>
      </c>
      <c r="K48" s="1337">
        <v>45161</v>
      </c>
      <c r="L48" s="1337">
        <v>45171</v>
      </c>
      <c r="M48" s="1338" t="s">
        <v>381</v>
      </c>
      <c r="N48" s="1338">
        <v>22645</v>
      </c>
      <c r="O48" s="1338">
        <v>0</v>
      </c>
      <c r="P48" s="1338">
        <v>0</v>
      </c>
      <c r="Q48" s="1339">
        <v>32.133333333302289</v>
      </c>
      <c r="R48" s="1340" t="s">
        <v>408</v>
      </c>
      <c r="S48" s="1326" t="s">
        <v>288</v>
      </c>
      <c r="T48" s="1341">
        <v>1</v>
      </c>
      <c r="U48" s="1342">
        <v>5882.327999994317</v>
      </c>
      <c r="V48" s="466"/>
    </row>
    <row r="49" spans="1:22" s="467" customFormat="1" ht="18" customHeight="1">
      <c r="A49" s="466"/>
      <c r="B49" s="1331">
        <v>36</v>
      </c>
      <c r="C49" s="1324">
        <v>1782</v>
      </c>
      <c r="D49" s="1332" t="s">
        <v>572</v>
      </c>
      <c r="E49" s="1332" t="s">
        <v>266</v>
      </c>
      <c r="F49" s="1333">
        <v>166.15</v>
      </c>
      <c r="G49" s="1334">
        <v>15375</v>
      </c>
      <c r="H49" s="1335"/>
      <c r="I49" s="1336">
        <v>9</v>
      </c>
      <c r="J49" s="1336" t="s">
        <v>451</v>
      </c>
      <c r="K49" s="1337">
        <v>45179</v>
      </c>
      <c r="L49" s="1337">
        <v>45181</v>
      </c>
      <c r="M49" s="1338" t="s">
        <v>385</v>
      </c>
      <c r="N49" s="1338">
        <v>6243.3</v>
      </c>
      <c r="O49" s="1338">
        <v>0</v>
      </c>
      <c r="P49" s="1338">
        <v>688</v>
      </c>
      <c r="Q49" s="1339">
        <v>19.699999999953434</v>
      </c>
      <c r="R49" s="1340" t="s">
        <v>425</v>
      </c>
      <c r="S49" s="1326" t="s">
        <v>288</v>
      </c>
      <c r="T49" s="1341">
        <v>2</v>
      </c>
      <c r="U49" s="1342">
        <v>3273.1549999922631</v>
      </c>
      <c r="V49" s="466"/>
    </row>
    <row r="50" spans="1:22" s="467" customFormat="1" ht="18" customHeight="1">
      <c r="A50" s="466"/>
      <c r="B50" s="1331">
        <v>37</v>
      </c>
      <c r="C50" s="1324">
        <v>1847</v>
      </c>
      <c r="D50" s="1332" t="s">
        <v>573</v>
      </c>
      <c r="E50" s="1332" t="s">
        <v>266</v>
      </c>
      <c r="F50" s="1333">
        <v>299.2</v>
      </c>
      <c r="G50" s="1334">
        <v>73779</v>
      </c>
      <c r="H50" s="1335"/>
      <c r="I50" s="1336">
        <v>9</v>
      </c>
      <c r="J50" s="1336" t="s">
        <v>345</v>
      </c>
      <c r="K50" s="1337">
        <v>45190</v>
      </c>
      <c r="L50" s="1337">
        <v>45194</v>
      </c>
      <c r="M50" s="1338" t="s">
        <v>384</v>
      </c>
      <c r="N50" s="1338">
        <v>17699.73</v>
      </c>
      <c r="O50" s="1338">
        <v>0</v>
      </c>
      <c r="P50" s="1338">
        <v>1934</v>
      </c>
      <c r="Q50" s="1339">
        <v>23.516666666662779</v>
      </c>
      <c r="R50" s="1340" t="s">
        <v>425</v>
      </c>
      <c r="S50" s="1326" t="s">
        <v>449</v>
      </c>
      <c r="T50" s="1341">
        <v>6</v>
      </c>
      <c r="U50" s="1342">
        <v>7036.1866666655033</v>
      </c>
      <c r="V50" s="466"/>
    </row>
    <row r="51" spans="1:22" s="467" customFormat="1" ht="18" customHeight="1">
      <c r="A51" s="466"/>
      <c r="B51" s="1331">
        <v>38</v>
      </c>
      <c r="C51" s="1324">
        <v>1791</v>
      </c>
      <c r="D51" s="1332" t="s">
        <v>696</v>
      </c>
      <c r="E51" s="1332" t="s">
        <v>266</v>
      </c>
      <c r="F51" s="1333">
        <v>299.97000000000003</v>
      </c>
      <c r="G51" s="1334">
        <v>72884</v>
      </c>
      <c r="H51" s="1335"/>
      <c r="I51" s="1336">
        <v>9</v>
      </c>
      <c r="J51" s="1336" t="s">
        <v>349</v>
      </c>
      <c r="K51" s="1337">
        <v>45182</v>
      </c>
      <c r="L51" s="1337">
        <v>45182</v>
      </c>
      <c r="M51" s="1338" t="s">
        <v>384</v>
      </c>
      <c r="N51" s="1338">
        <v>19046.79</v>
      </c>
      <c r="O51" s="1338">
        <v>0</v>
      </c>
      <c r="P51" s="1338">
        <v>1897</v>
      </c>
      <c r="Q51" s="1339">
        <v>19.566666666534729</v>
      </c>
      <c r="R51" s="1340" t="s">
        <v>425</v>
      </c>
      <c r="S51" s="1326" t="s">
        <v>288</v>
      </c>
      <c r="T51" s="1341">
        <v>2</v>
      </c>
      <c r="U51" s="1342">
        <v>5869.4129999604229</v>
      </c>
      <c r="V51" s="466"/>
    </row>
    <row r="52" spans="1:22" s="467" customFormat="1" ht="18" customHeight="1">
      <c r="A52" s="466"/>
      <c r="B52" s="1331">
        <v>39</v>
      </c>
      <c r="C52" s="1324">
        <v>1862</v>
      </c>
      <c r="D52" s="1332" t="s">
        <v>574</v>
      </c>
      <c r="E52" s="1332" t="s">
        <v>266</v>
      </c>
      <c r="F52" s="1333">
        <v>199.93</v>
      </c>
      <c r="G52" s="1334">
        <v>27104</v>
      </c>
      <c r="H52" s="1335"/>
      <c r="I52" s="1336">
        <v>9</v>
      </c>
      <c r="J52" s="1336" t="s">
        <v>451</v>
      </c>
      <c r="K52" s="1337">
        <v>45193</v>
      </c>
      <c r="L52" s="1337">
        <v>45194</v>
      </c>
      <c r="M52" s="1338" t="s">
        <v>385</v>
      </c>
      <c r="N52" s="1338">
        <v>6960.2000000000007</v>
      </c>
      <c r="O52" s="1338">
        <v>0</v>
      </c>
      <c r="P52" s="1338">
        <v>719</v>
      </c>
      <c r="Q52" s="1339">
        <v>35.366666666523088</v>
      </c>
      <c r="R52" s="1340" t="s">
        <v>425</v>
      </c>
      <c r="S52" s="1326" t="s">
        <v>288</v>
      </c>
      <c r="T52" s="1341">
        <v>3</v>
      </c>
      <c r="U52" s="1342">
        <v>7070.8576666379613</v>
      </c>
      <c r="V52" s="466"/>
    </row>
    <row r="53" spans="1:22" s="467" customFormat="1" ht="18" customHeight="1">
      <c r="A53" s="466"/>
      <c r="B53" s="1331">
        <v>40</v>
      </c>
      <c r="C53" s="1324">
        <v>1781</v>
      </c>
      <c r="D53" s="1332" t="s">
        <v>697</v>
      </c>
      <c r="E53" s="1332" t="s">
        <v>266</v>
      </c>
      <c r="F53" s="1333">
        <v>211.85</v>
      </c>
      <c r="G53" s="1334">
        <v>26936</v>
      </c>
      <c r="H53" s="1335"/>
      <c r="I53" s="1336">
        <v>9</v>
      </c>
      <c r="J53" s="1336" t="s">
        <v>451</v>
      </c>
      <c r="K53" s="1337">
        <v>45179</v>
      </c>
      <c r="L53" s="1337">
        <v>45180</v>
      </c>
      <c r="M53" s="1338" t="s">
        <v>385</v>
      </c>
      <c r="N53" s="1338">
        <v>5987.1000000000013</v>
      </c>
      <c r="O53" s="1338">
        <v>0</v>
      </c>
      <c r="P53" s="1338">
        <v>633</v>
      </c>
      <c r="Q53" s="1339">
        <v>18.999999999941789</v>
      </c>
      <c r="R53" s="1340" t="s">
        <v>425</v>
      </c>
      <c r="S53" s="1326" t="s">
        <v>288</v>
      </c>
      <c r="T53" s="1341">
        <v>5</v>
      </c>
      <c r="U53" s="1342">
        <v>4025.1499999876678</v>
      </c>
      <c r="V53" s="466"/>
    </row>
    <row r="54" spans="1:22" s="467" customFormat="1" ht="18" customHeight="1">
      <c r="A54" s="466"/>
      <c r="B54" s="1331">
        <v>41</v>
      </c>
      <c r="C54" s="1324">
        <v>1780</v>
      </c>
      <c r="D54" s="1332" t="s">
        <v>698</v>
      </c>
      <c r="E54" s="1332" t="s">
        <v>676</v>
      </c>
      <c r="F54" s="1333">
        <v>183.05</v>
      </c>
      <c r="G54" s="1334">
        <v>29597</v>
      </c>
      <c r="H54" s="1335"/>
      <c r="I54" s="1336">
        <v>9</v>
      </c>
      <c r="J54" s="1336" t="s">
        <v>245</v>
      </c>
      <c r="K54" s="1337">
        <v>45179</v>
      </c>
      <c r="L54" s="1337">
        <v>45180</v>
      </c>
      <c r="M54" s="1338" t="s">
        <v>381</v>
      </c>
      <c r="N54" s="1338">
        <v>6388.7169999999996</v>
      </c>
      <c r="O54" s="1338">
        <v>0</v>
      </c>
      <c r="P54" s="1338">
        <v>0</v>
      </c>
      <c r="Q54" s="1339">
        <v>21.050000000162981</v>
      </c>
      <c r="R54" s="1340" t="s">
        <v>247</v>
      </c>
      <c r="S54" s="1326" t="s">
        <v>288</v>
      </c>
      <c r="T54" s="1341">
        <v>1</v>
      </c>
      <c r="U54" s="1342">
        <v>3853.202500029834</v>
      </c>
      <c r="V54" s="466"/>
    </row>
    <row r="55" spans="1:22" s="467" customFormat="1" ht="18" customHeight="1">
      <c r="A55" s="466"/>
      <c r="B55" s="1331">
        <v>42</v>
      </c>
      <c r="C55" s="1324">
        <v>1660</v>
      </c>
      <c r="D55" s="1332" t="s">
        <v>699</v>
      </c>
      <c r="E55" s="1332" t="s">
        <v>198</v>
      </c>
      <c r="F55" s="1333">
        <v>189.99</v>
      </c>
      <c r="G55" s="1334">
        <v>30053</v>
      </c>
      <c r="H55" s="1335"/>
      <c r="I55" s="1336">
        <v>9</v>
      </c>
      <c r="J55" s="1336" t="s">
        <v>452</v>
      </c>
      <c r="K55" s="1337">
        <v>45162</v>
      </c>
      <c r="L55" s="1337">
        <v>45170</v>
      </c>
      <c r="M55" s="1338" t="s">
        <v>383</v>
      </c>
      <c r="N55" s="1338">
        <v>34117.279999999999</v>
      </c>
      <c r="O55" s="1338">
        <v>0</v>
      </c>
      <c r="P55" s="1338">
        <v>0</v>
      </c>
      <c r="Q55" s="1339">
        <v>126.13333333324408</v>
      </c>
      <c r="R55" s="1340" t="s">
        <v>335</v>
      </c>
      <c r="S55" s="1326" t="s">
        <v>288</v>
      </c>
      <c r="T55" s="1341">
        <v>1</v>
      </c>
      <c r="U55" s="1342">
        <v>23964.071999983043</v>
      </c>
      <c r="V55" s="466"/>
    </row>
    <row r="56" spans="1:22" s="467" customFormat="1" ht="18" customHeight="1">
      <c r="A56" s="466"/>
      <c r="B56" s="1331">
        <v>43</v>
      </c>
      <c r="C56" s="1324">
        <v>1681</v>
      </c>
      <c r="D56" s="1332" t="s">
        <v>700</v>
      </c>
      <c r="E56" s="1332" t="s">
        <v>258</v>
      </c>
      <c r="F56" s="1333">
        <v>183.06</v>
      </c>
      <c r="G56" s="1334">
        <v>29476</v>
      </c>
      <c r="H56" s="1335"/>
      <c r="I56" s="1336">
        <v>9</v>
      </c>
      <c r="J56" s="1336" t="s">
        <v>304</v>
      </c>
      <c r="K56" s="1337">
        <v>45164</v>
      </c>
      <c r="L56" s="1337">
        <v>45173</v>
      </c>
      <c r="M56" s="1338" t="s">
        <v>381</v>
      </c>
      <c r="N56" s="1338">
        <v>9240</v>
      </c>
      <c r="O56" s="1338">
        <v>0</v>
      </c>
      <c r="P56" s="1338">
        <v>0</v>
      </c>
      <c r="Q56" s="1339">
        <v>53.71666666661622</v>
      </c>
      <c r="R56" s="1340" t="s">
        <v>308</v>
      </c>
      <c r="S56" s="1326" t="s">
        <v>288</v>
      </c>
      <c r="T56" s="1341">
        <v>1</v>
      </c>
      <c r="U56" s="1342">
        <v>9833.3729999907646</v>
      </c>
      <c r="V56" s="466"/>
    </row>
    <row r="57" spans="1:22" s="467" customFormat="1" ht="18" customHeight="1">
      <c r="A57" s="466"/>
      <c r="B57" s="1331">
        <v>44</v>
      </c>
      <c r="C57" s="1324">
        <v>1705</v>
      </c>
      <c r="D57" s="1332" t="s">
        <v>701</v>
      </c>
      <c r="E57" s="1332" t="s">
        <v>702</v>
      </c>
      <c r="F57" s="1333">
        <v>180</v>
      </c>
      <c r="G57" s="1334">
        <v>23985</v>
      </c>
      <c r="H57" s="1335"/>
      <c r="I57" s="1336">
        <v>9</v>
      </c>
      <c r="J57" s="1336" t="s">
        <v>373</v>
      </c>
      <c r="K57" s="1337">
        <v>45168</v>
      </c>
      <c r="L57" s="1337">
        <v>45172</v>
      </c>
      <c r="M57" s="1338" t="s">
        <v>386</v>
      </c>
      <c r="N57" s="1338">
        <v>30175</v>
      </c>
      <c r="O57" s="1338">
        <v>0</v>
      </c>
      <c r="P57" s="1338">
        <v>0</v>
      </c>
      <c r="Q57" s="1339">
        <v>105.71666666673264</v>
      </c>
      <c r="R57" s="1340" t="s">
        <v>247</v>
      </c>
      <c r="S57" s="1326" t="s">
        <v>288</v>
      </c>
      <c r="T57" s="1341">
        <v>1</v>
      </c>
      <c r="U57" s="1342">
        <v>19029.000000011874</v>
      </c>
      <c r="V57" s="466"/>
    </row>
    <row r="58" spans="1:22" s="467" customFormat="1" ht="18" customHeight="1">
      <c r="A58" s="466"/>
      <c r="B58" s="1331">
        <v>45</v>
      </c>
      <c r="C58" s="1324">
        <v>1714</v>
      </c>
      <c r="D58" s="1332" t="s">
        <v>703</v>
      </c>
      <c r="E58" s="1332" t="s">
        <v>257</v>
      </c>
      <c r="F58" s="1333">
        <v>199.98000000000002</v>
      </c>
      <c r="G58" s="1334">
        <v>35805</v>
      </c>
      <c r="H58" s="1335"/>
      <c r="I58" s="1336">
        <v>9</v>
      </c>
      <c r="J58" s="1336" t="s">
        <v>373</v>
      </c>
      <c r="K58" s="1337">
        <v>45169</v>
      </c>
      <c r="L58" s="1337">
        <v>45181</v>
      </c>
      <c r="M58" s="1338" t="s">
        <v>386</v>
      </c>
      <c r="N58" s="1338">
        <v>42974.285000000003</v>
      </c>
      <c r="O58" s="1338">
        <v>0</v>
      </c>
      <c r="P58" s="1338">
        <v>0</v>
      </c>
      <c r="Q58" s="1339">
        <v>171.41666666680248</v>
      </c>
      <c r="R58" s="1340" t="s">
        <v>308</v>
      </c>
      <c r="S58" s="1326" t="s">
        <v>288</v>
      </c>
      <c r="T58" s="1341">
        <v>1</v>
      </c>
      <c r="U58" s="1342">
        <v>34279.905000027167</v>
      </c>
      <c r="V58" s="466"/>
    </row>
    <row r="59" spans="1:22" s="467" customFormat="1" ht="18" customHeight="1">
      <c r="A59" s="466"/>
      <c r="B59" s="1331">
        <v>46</v>
      </c>
      <c r="C59" s="1324">
        <v>1762</v>
      </c>
      <c r="D59" s="1332" t="s">
        <v>704</v>
      </c>
      <c r="E59" s="1332" t="s">
        <v>266</v>
      </c>
      <c r="F59" s="1333">
        <v>293.87</v>
      </c>
      <c r="G59" s="1334">
        <v>74071</v>
      </c>
      <c r="H59" s="1335"/>
      <c r="I59" s="1336">
        <v>9</v>
      </c>
      <c r="J59" s="1336" t="s">
        <v>349</v>
      </c>
      <c r="K59" s="1337">
        <v>45176</v>
      </c>
      <c r="L59" s="1337">
        <v>45178</v>
      </c>
      <c r="M59" s="1338" t="s">
        <v>384</v>
      </c>
      <c r="N59" s="1338">
        <v>26010</v>
      </c>
      <c r="O59" s="1338">
        <v>0</v>
      </c>
      <c r="P59" s="1338">
        <v>3577</v>
      </c>
      <c r="Q59" s="1339">
        <v>27.816666666709352</v>
      </c>
      <c r="R59" s="1340" t="s">
        <v>261</v>
      </c>
      <c r="S59" s="1326" t="s">
        <v>444</v>
      </c>
      <c r="T59" s="1341">
        <v>6</v>
      </c>
      <c r="U59" s="1342">
        <v>8174.4838333458774</v>
      </c>
      <c r="V59" s="466"/>
    </row>
    <row r="60" spans="1:22" s="467" customFormat="1" ht="18" customHeight="1">
      <c r="A60" s="466"/>
      <c r="B60" s="1331">
        <v>47</v>
      </c>
      <c r="C60" s="1324">
        <v>1865</v>
      </c>
      <c r="D60" s="1332" t="s">
        <v>705</v>
      </c>
      <c r="E60" s="1332" t="s">
        <v>249</v>
      </c>
      <c r="F60" s="1333">
        <v>180.15</v>
      </c>
      <c r="G60" s="1334">
        <v>22987</v>
      </c>
      <c r="H60" s="1335"/>
      <c r="I60" s="1336">
        <v>9</v>
      </c>
      <c r="J60" s="1336" t="s">
        <v>245</v>
      </c>
      <c r="K60" s="1337">
        <v>45193</v>
      </c>
      <c r="L60" s="1337">
        <v>45194</v>
      </c>
      <c r="M60" s="1338" t="s">
        <v>382</v>
      </c>
      <c r="N60" s="1338">
        <v>996.46199999999999</v>
      </c>
      <c r="O60" s="1338">
        <v>0</v>
      </c>
      <c r="P60" s="1338">
        <v>0</v>
      </c>
      <c r="Q60" s="1339">
        <v>17.150000000023287</v>
      </c>
      <c r="R60" s="1340" t="s">
        <v>197</v>
      </c>
      <c r="S60" s="1326" t="s">
        <v>288</v>
      </c>
      <c r="T60" s="1341">
        <v>1</v>
      </c>
      <c r="U60" s="1342">
        <v>3089.5725000041953</v>
      </c>
      <c r="V60" s="466"/>
    </row>
    <row r="61" spans="1:22" s="467" customFormat="1" ht="18" customHeight="1">
      <c r="A61" s="466"/>
      <c r="B61" s="1331">
        <v>48</v>
      </c>
      <c r="C61" s="1324">
        <v>1676</v>
      </c>
      <c r="D61" s="1332" t="s">
        <v>706</v>
      </c>
      <c r="E61" s="1332" t="s">
        <v>257</v>
      </c>
      <c r="F61" s="1333">
        <v>186.4</v>
      </c>
      <c r="G61" s="1334">
        <v>22691</v>
      </c>
      <c r="H61" s="1335"/>
      <c r="I61" s="1336">
        <v>9</v>
      </c>
      <c r="J61" s="1336" t="s">
        <v>253</v>
      </c>
      <c r="K61" s="1337">
        <v>45163</v>
      </c>
      <c r="L61" s="1337">
        <v>45171</v>
      </c>
      <c r="M61" s="1338" t="s">
        <v>58</v>
      </c>
      <c r="N61" s="1338">
        <v>16769.920000000002</v>
      </c>
      <c r="O61" s="1338">
        <v>0</v>
      </c>
      <c r="P61" s="1338">
        <v>0</v>
      </c>
      <c r="Q61" s="1339">
        <v>128.53333333320916</v>
      </c>
      <c r="R61" s="1340" t="s">
        <v>594</v>
      </c>
      <c r="S61" s="1326" t="s">
        <v>288</v>
      </c>
      <c r="T61" s="1341">
        <v>1</v>
      </c>
      <c r="U61" s="1342">
        <v>23958.613333310186</v>
      </c>
      <c r="V61" s="466"/>
    </row>
    <row r="62" spans="1:22" s="467" customFormat="1" ht="18" customHeight="1">
      <c r="A62" s="466"/>
      <c r="B62" s="1331">
        <v>49</v>
      </c>
      <c r="C62" s="1324">
        <v>1750</v>
      </c>
      <c r="D62" s="1332" t="s">
        <v>707</v>
      </c>
      <c r="E62" s="1332" t="s">
        <v>255</v>
      </c>
      <c r="F62" s="1333">
        <v>145.63</v>
      </c>
      <c r="G62" s="1334">
        <v>7767</v>
      </c>
      <c r="H62" s="1335"/>
      <c r="I62" s="1336">
        <v>9</v>
      </c>
      <c r="J62" s="1336" t="s">
        <v>453</v>
      </c>
      <c r="K62" s="1337">
        <v>45173</v>
      </c>
      <c r="L62" s="1337">
        <v>45180</v>
      </c>
      <c r="M62" s="1338" t="s">
        <v>56</v>
      </c>
      <c r="N62" s="1338">
        <v>4115.7700000000004</v>
      </c>
      <c r="O62" s="1338">
        <v>0</v>
      </c>
      <c r="P62" s="1338">
        <v>0</v>
      </c>
      <c r="Q62" s="1339">
        <v>114.50000000005821</v>
      </c>
      <c r="R62" s="1340" t="s">
        <v>256</v>
      </c>
      <c r="S62" s="1326" t="s">
        <v>288</v>
      </c>
      <c r="T62" s="1341">
        <v>1</v>
      </c>
      <c r="U62" s="1342">
        <v>16674.635000008475</v>
      </c>
      <c r="V62" s="466"/>
    </row>
    <row r="63" spans="1:22" s="467" customFormat="1" ht="18" customHeight="1">
      <c r="A63" s="466"/>
      <c r="B63" s="1331">
        <v>50</v>
      </c>
      <c r="C63" s="1324">
        <v>1809</v>
      </c>
      <c r="D63" s="1332" t="s">
        <v>575</v>
      </c>
      <c r="E63" s="1332" t="s">
        <v>258</v>
      </c>
      <c r="F63" s="1333">
        <v>183.4</v>
      </c>
      <c r="G63" s="1334">
        <v>27612</v>
      </c>
      <c r="H63" s="1335"/>
      <c r="I63" s="1336">
        <v>9</v>
      </c>
      <c r="J63" s="1336" t="s">
        <v>326</v>
      </c>
      <c r="K63" s="1337">
        <v>45184</v>
      </c>
      <c r="L63" s="1337">
        <v>45188</v>
      </c>
      <c r="M63" s="1338" t="s">
        <v>381</v>
      </c>
      <c r="N63" s="1338">
        <v>23520</v>
      </c>
      <c r="O63" s="1338">
        <v>0</v>
      </c>
      <c r="P63" s="1338">
        <v>0</v>
      </c>
      <c r="Q63" s="1339">
        <v>112.31666666659294</v>
      </c>
      <c r="R63" s="1340" t="s">
        <v>308</v>
      </c>
      <c r="S63" s="1326" t="s">
        <v>288</v>
      </c>
      <c r="T63" s="1341">
        <v>3</v>
      </c>
      <c r="U63" s="1342">
        <v>20598.876666653145</v>
      </c>
      <c r="V63" s="466"/>
    </row>
    <row r="64" spans="1:22" s="467" customFormat="1" ht="18" customHeight="1">
      <c r="A64" s="466"/>
      <c r="B64" s="1331">
        <v>51</v>
      </c>
      <c r="C64" s="1324">
        <v>1813</v>
      </c>
      <c r="D64" s="1332" t="s">
        <v>708</v>
      </c>
      <c r="E64" s="1332" t="s">
        <v>258</v>
      </c>
      <c r="F64" s="1333">
        <v>189</v>
      </c>
      <c r="G64" s="1334">
        <v>31905</v>
      </c>
      <c r="H64" s="1335"/>
      <c r="I64" s="1336">
        <v>9</v>
      </c>
      <c r="J64" s="1336" t="s">
        <v>304</v>
      </c>
      <c r="K64" s="1337">
        <v>45185</v>
      </c>
      <c r="L64" s="1337">
        <v>45190</v>
      </c>
      <c r="M64" s="1338" t="s">
        <v>381</v>
      </c>
      <c r="N64" s="1338">
        <v>4480</v>
      </c>
      <c r="O64" s="1338">
        <v>0</v>
      </c>
      <c r="P64" s="1338">
        <v>0</v>
      </c>
      <c r="Q64" s="1339">
        <v>46.316666666592937</v>
      </c>
      <c r="R64" s="1340" t="s">
        <v>308</v>
      </c>
      <c r="S64" s="1326" t="s">
        <v>288</v>
      </c>
      <c r="T64" s="1341">
        <v>3</v>
      </c>
      <c r="U64" s="1342">
        <v>8753.8499999860651</v>
      </c>
      <c r="V64" s="466"/>
    </row>
    <row r="65" spans="1:22" s="467" customFormat="1" ht="18" customHeight="1">
      <c r="A65" s="466"/>
      <c r="B65" s="1331">
        <v>52</v>
      </c>
      <c r="C65" s="1324">
        <v>1716</v>
      </c>
      <c r="D65" s="1332" t="s">
        <v>709</v>
      </c>
      <c r="E65" s="1332" t="s">
        <v>710</v>
      </c>
      <c r="F65" s="1333">
        <v>199.99</v>
      </c>
      <c r="G65" s="1334">
        <v>35610</v>
      </c>
      <c r="H65" s="1335"/>
      <c r="I65" s="1336">
        <v>9</v>
      </c>
      <c r="J65" s="1336" t="s">
        <v>250</v>
      </c>
      <c r="K65" s="1337">
        <v>45169</v>
      </c>
      <c r="L65" s="1337">
        <v>45173</v>
      </c>
      <c r="M65" s="1338" t="s">
        <v>386</v>
      </c>
      <c r="N65" s="1338">
        <v>33000</v>
      </c>
      <c r="O65" s="1338">
        <v>0</v>
      </c>
      <c r="P65" s="1338">
        <v>0</v>
      </c>
      <c r="Q65" s="1339">
        <v>87.149999999965075</v>
      </c>
      <c r="R65" s="1340" t="s">
        <v>251</v>
      </c>
      <c r="S65" s="1326" t="s">
        <v>288</v>
      </c>
      <c r="T65" s="1341">
        <v>1</v>
      </c>
      <c r="U65" s="1342">
        <v>17429.128499993018</v>
      </c>
      <c r="V65" s="466"/>
    </row>
    <row r="66" spans="1:22" s="467" customFormat="1" ht="18" customHeight="1">
      <c r="A66" s="466"/>
      <c r="B66" s="1331">
        <v>53</v>
      </c>
      <c r="C66" s="1324">
        <v>1773</v>
      </c>
      <c r="D66" s="1332" t="s">
        <v>711</v>
      </c>
      <c r="E66" s="1332" t="s">
        <v>710</v>
      </c>
      <c r="F66" s="1333">
        <v>182.9</v>
      </c>
      <c r="G66" s="1334">
        <v>29597</v>
      </c>
      <c r="H66" s="1335"/>
      <c r="I66" s="1336">
        <v>9</v>
      </c>
      <c r="J66" s="1336" t="s">
        <v>410</v>
      </c>
      <c r="K66" s="1337">
        <v>45178</v>
      </c>
      <c r="L66" s="1337">
        <v>45180</v>
      </c>
      <c r="M66" s="1338" t="s">
        <v>381</v>
      </c>
      <c r="N66" s="1338">
        <v>39840</v>
      </c>
      <c r="O66" s="1338">
        <v>0</v>
      </c>
      <c r="P66" s="1338">
        <v>0</v>
      </c>
      <c r="Q66" s="1339">
        <v>60.433333333348855</v>
      </c>
      <c r="R66" s="1340" t="s">
        <v>408</v>
      </c>
      <c r="S66" s="1326" t="s">
        <v>288</v>
      </c>
      <c r="T66" s="1341">
        <v>1</v>
      </c>
      <c r="U66" s="1342">
        <v>11053.256666669506</v>
      </c>
      <c r="V66" s="466"/>
    </row>
    <row r="67" spans="1:22" s="467" customFormat="1" ht="18" customHeight="1">
      <c r="A67" s="466"/>
      <c r="B67" s="1331">
        <v>54</v>
      </c>
      <c r="C67" s="1324">
        <v>1850</v>
      </c>
      <c r="D67" s="1332" t="s">
        <v>711</v>
      </c>
      <c r="E67" s="1332" t="s">
        <v>710</v>
      </c>
      <c r="F67" s="1333">
        <v>182.9</v>
      </c>
      <c r="G67" s="1334">
        <v>29597</v>
      </c>
      <c r="H67" s="1335"/>
      <c r="I67" s="1336">
        <v>9</v>
      </c>
      <c r="J67" s="1336" t="s">
        <v>410</v>
      </c>
      <c r="K67" s="1337">
        <v>45191</v>
      </c>
      <c r="L67" s="1337">
        <v>45192</v>
      </c>
      <c r="M67" s="1338" t="s">
        <v>381</v>
      </c>
      <c r="N67" s="1338">
        <v>37380</v>
      </c>
      <c r="O67" s="1338">
        <v>0</v>
      </c>
      <c r="P67" s="1338">
        <v>0</v>
      </c>
      <c r="Q67" s="1339">
        <v>37.916666666627862</v>
      </c>
      <c r="R67" s="1340" t="s">
        <v>408</v>
      </c>
      <c r="S67" s="1326" t="s">
        <v>288</v>
      </c>
      <c r="T67" s="1341">
        <v>2</v>
      </c>
      <c r="U67" s="1342">
        <v>6934.9583333262362</v>
      </c>
      <c r="V67" s="466"/>
    </row>
    <row r="68" spans="1:22" s="467" customFormat="1" ht="18" customHeight="1">
      <c r="A68" s="466"/>
      <c r="B68" s="1331">
        <v>55</v>
      </c>
      <c r="C68" s="1324">
        <v>1881</v>
      </c>
      <c r="D68" s="1332" t="s">
        <v>712</v>
      </c>
      <c r="E68" s="1332" t="s">
        <v>198</v>
      </c>
      <c r="F68" s="1333">
        <v>199.9</v>
      </c>
      <c r="G68" s="1334">
        <v>35906</v>
      </c>
      <c r="H68" s="1335"/>
      <c r="I68" s="1336">
        <v>9</v>
      </c>
      <c r="J68" s="1336" t="s">
        <v>451</v>
      </c>
      <c r="K68" s="1337">
        <v>45196</v>
      </c>
      <c r="L68" s="1337">
        <v>45198</v>
      </c>
      <c r="M68" s="1338" t="s">
        <v>56</v>
      </c>
      <c r="N68" s="1338">
        <v>2386.0100000000002</v>
      </c>
      <c r="O68" s="1338">
        <v>0</v>
      </c>
      <c r="P68" s="1338">
        <v>0</v>
      </c>
      <c r="Q68" s="1339">
        <v>35.549999999930151</v>
      </c>
      <c r="R68" s="1340" t="s">
        <v>713</v>
      </c>
      <c r="S68" s="1326" t="s">
        <v>288</v>
      </c>
      <c r="T68" s="1341">
        <v>1</v>
      </c>
      <c r="U68" s="1342">
        <v>7106.4449999860371</v>
      </c>
      <c r="V68" s="466"/>
    </row>
    <row r="69" spans="1:22" s="467" customFormat="1" ht="18" customHeight="1">
      <c r="A69" s="466"/>
      <c r="B69" s="1331">
        <v>56</v>
      </c>
      <c r="C69" s="1324">
        <v>1829</v>
      </c>
      <c r="D69" s="1332" t="s">
        <v>714</v>
      </c>
      <c r="E69" s="1332" t="s">
        <v>198</v>
      </c>
      <c r="F69" s="1333">
        <v>199.9</v>
      </c>
      <c r="G69" s="1334">
        <v>35906</v>
      </c>
      <c r="H69" s="1335"/>
      <c r="I69" s="1336">
        <v>9</v>
      </c>
      <c r="J69" s="1336" t="s">
        <v>373</v>
      </c>
      <c r="K69" s="1337">
        <v>45188</v>
      </c>
      <c r="L69" s="1337">
        <v>45197</v>
      </c>
      <c r="M69" s="1338" t="s">
        <v>386</v>
      </c>
      <c r="N69" s="1338">
        <v>48680.41</v>
      </c>
      <c r="O69" s="1338">
        <v>0</v>
      </c>
      <c r="P69" s="1338">
        <v>0</v>
      </c>
      <c r="Q69" s="1339">
        <v>181.31666666659294</v>
      </c>
      <c r="R69" s="1340" t="s">
        <v>293</v>
      </c>
      <c r="S69" s="1326" t="s">
        <v>288</v>
      </c>
      <c r="T69" s="1341">
        <v>1</v>
      </c>
      <c r="U69" s="1342">
        <v>36245.201666651927</v>
      </c>
      <c r="V69" s="466"/>
    </row>
    <row r="70" spans="1:22" s="467" customFormat="1" ht="18" customHeight="1">
      <c r="A70" s="466"/>
      <c r="B70" s="1331">
        <v>57</v>
      </c>
      <c r="C70" s="1324">
        <v>1727</v>
      </c>
      <c r="D70" s="1332" t="s">
        <v>715</v>
      </c>
      <c r="E70" s="1332" t="s">
        <v>257</v>
      </c>
      <c r="F70" s="1333">
        <v>199.99</v>
      </c>
      <c r="G70" s="1334">
        <v>20659</v>
      </c>
      <c r="H70" s="1335"/>
      <c r="I70" s="1336">
        <v>9</v>
      </c>
      <c r="J70" s="1336" t="s">
        <v>467</v>
      </c>
      <c r="K70" s="1337">
        <v>45170</v>
      </c>
      <c r="L70" s="1337">
        <v>45177</v>
      </c>
      <c r="M70" s="1338" t="s">
        <v>386</v>
      </c>
      <c r="N70" s="1338">
        <v>23457.722000000002</v>
      </c>
      <c r="O70" s="1338">
        <v>0</v>
      </c>
      <c r="P70" s="1338">
        <v>0</v>
      </c>
      <c r="Q70" s="1339">
        <v>151.68333333340706</v>
      </c>
      <c r="R70" s="1340" t="s">
        <v>246</v>
      </c>
      <c r="S70" s="1326" t="s">
        <v>288</v>
      </c>
      <c r="T70" s="1341">
        <v>3</v>
      </c>
      <c r="U70" s="1342">
        <v>30335.149833348081</v>
      </c>
      <c r="V70" s="466"/>
    </row>
    <row r="71" spans="1:22" s="467" customFormat="1" ht="18" customHeight="1">
      <c r="A71" s="466"/>
      <c r="B71" s="1331">
        <v>58</v>
      </c>
      <c r="C71" s="1324">
        <v>1877</v>
      </c>
      <c r="D71" s="1332" t="s">
        <v>576</v>
      </c>
      <c r="E71" s="1332" t="s">
        <v>258</v>
      </c>
      <c r="F71" s="1333">
        <v>294.05</v>
      </c>
      <c r="G71" s="1334">
        <v>54675</v>
      </c>
      <c r="H71" s="1335"/>
      <c r="I71" s="1336">
        <v>9</v>
      </c>
      <c r="J71" s="1336" t="s">
        <v>345</v>
      </c>
      <c r="K71" s="1337">
        <v>45195</v>
      </c>
      <c r="L71" s="1337">
        <v>45196</v>
      </c>
      <c r="M71" s="1338" t="s">
        <v>384</v>
      </c>
      <c r="N71" s="1338">
        <v>17936.09</v>
      </c>
      <c r="O71" s="1338">
        <v>0</v>
      </c>
      <c r="P71" s="1338">
        <v>2500</v>
      </c>
      <c r="Q71" s="1339">
        <v>20.733333333337214</v>
      </c>
      <c r="R71" s="1340" t="s">
        <v>261</v>
      </c>
      <c r="S71" s="1326" t="s">
        <v>444</v>
      </c>
      <c r="T71" s="1341">
        <v>6</v>
      </c>
      <c r="U71" s="1342">
        <v>6096.6366666678077</v>
      </c>
      <c r="V71" s="466"/>
    </row>
    <row r="72" spans="1:22" s="467" customFormat="1" ht="18" customHeight="1">
      <c r="A72" s="466"/>
      <c r="B72" s="1331">
        <v>59</v>
      </c>
      <c r="C72" s="1324">
        <v>1687</v>
      </c>
      <c r="D72" s="1332" t="s">
        <v>577</v>
      </c>
      <c r="E72" s="1332" t="s">
        <v>198</v>
      </c>
      <c r="F72" s="1333">
        <v>189.45000000000002</v>
      </c>
      <c r="G72" s="1334">
        <v>52276</v>
      </c>
      <c r="H72" s="1335"/>
      <c r="I72" s="1336">
        <v>9</v>
      </c>
      <c r="J72" s="1336" t="s">
        <v>262</v>
      </c>
      <c r="K72" s="1337">
        <v>45165</v>
      </c>
      <c r="L72" s="1337">
        <v>45177</v>
      </c>
      <c r="M72" s="1338" t="s">
        <v>80</v>
      </c>
      <c r="N72" s="1338">
        <v>5816.34</v>
      </c>
      <c r="O72" s="1338">
        <v>3446</v>
      </c>
      <c r="P72" s="1338">
        <v>0</v>
      </c>
      <c r="Q72" s="1339">
        <v>61.133333333360497</v>
      </c>
      <c r="R72" s="1340" t="s">
        <v>247</v>
      </c>
      <c r="S72" s="1326" t="s">
        <v>288</v>
      </c>
      <c r="T72" s="1341">
        <v>3</v>
      </c>
      <c r="U72" s="1342">
        <v>11581.710000005147</v>
      </c>
      <c r="V72" s="466"/>
    </row>
    <row r="73" spans="1:22" s="467" customFormat="1" ht="18" customHeight="1">
      <c r="A73" s="466"/>
      <c r="B73" s="1331">
        <v>60</v>
      </c>
      <c r="C73" s="1324">
        <v>1761</v>
      </c>
      <c r="D73" s="1332" t="s">
        <v>716</v>
      </c>
      <c r="E73" s="1332" t="s">
        <v>252</v>
      </c>
      <c r="F73" s="1333">
        <v>179.95000000000002</v>
      </c>
      <c r="G73" s="1334">
        <v>25622</v>
      </c>
      <c r="H73" s="1335"/>
      <c r="I73" s="1336">
        <v>9</v>
      </c>
      <c r="J73" s="1336" t="s">
        <v>426</v>
      </c>
      <c r="K73" s="1337">
        <v>45176</v>
      </c>
      <c r="L73" s="1337">
        <v>45193</v>
      </c>
      <c r="M73" s="1338" t="s">
        <v>58</v>
      </c>
      <c r="N73" s="1338">
        <v>36100</v>
      </c>
      <c r="O73" s="1338">
        <v>0</v>
      </c>
      <c r="P73" s="1338">
        <v>0</v>
      </c>
      <c r="Q73" s="1339">
        <v>106.8666666666395</v>
      </c>
      <c r="R73" s="1340" t="s">
        <v>539</v>
      </c>
      <c r="S73" s="1326" t="s">
        <v>288</v>
      </c>
      <c r="T73" s="1341">
        <v>1</v>
      </c>
      <c r="U73" s="1342">
        <v>19230.65666666178</v>
      </c>
      <c r="V73" s="466"/>
    </row>
    <row r="74" spans="1:22" s="467" customFormat="1" ht="18" customHeight="1">
      <c r="A74" s="466"/>
      <c r="B74" s="1331">
        <v>61</v>
      </c>
      <c r="C74" s="1324">
        <v>1699</v>
      </c>
      <c r="D74" s="1332" t="s">
        <v>578</v>
      </c>
      <c r="E74" s="1332" t="s">
        <v>540</v>
      </c>
      <c r="F74" s="1333">
        <v>145.65</v>
      </c>
      <c r="G74" s="1334">
        <v>7767</v>
      </c>
      <c r="H74" s="1335"/>
      <c r="I74" s="1336">
        <v>9</v>
      </c>
      <c r="J74" s="1336" t="s">
        <v>453</v>
      </c>
      <c r="K74" s="1337">
        <v>45167</v>
      </c>
      <c r="L74" s="1337">
        <v>45175</v>
      </c>
      <c r="M74" s="1338" t="s">
        <v>56</v>
      </c>
      <c r="N74" s="1338">
        <v>8824.77</v>
      </c>
      <c r="O74" s="1338">
        <v>0</v>
      </c>
      <c r="P74" s="1338">
        <v>2</v>
      </c>
      <c r="Q74" s="1339">
        <v>170.43333333323244</v>
      </c>
      <c r="R74" s="1340" t="s">
        <v>254</v>
      </c>
      <c r="S74" s="1326" t="s">
        <v>288</v>
      </c>
      <c r="T74" s="1341">
        <v>2</v>
      </c>
      <c r="U74" s="1342">
        <v>24823.614999985304</v>
      </c>
      <c r="V74" s="466"/>
    </row>
    <row r="75" spans="1:22" s="467" customFormat="1" ht="18" customHeight="1">
      <c r="A75" s="466"/>
      <c r="B75" s="1331">
        <v>62</v>
      </c>
      <c r="C75" s="1324">
        <v>1837</v>
      </c>
      <c r="D75" s="1332" t="s">
        <v>578</v>
      </c>
      <c r="E75" s="1332" t="s">
        <v>540</v>
      </c>
      <c r="F75" s="1333">
        <v>145.65</v>
      </c>
      <c r="G75" s="1334">
        <v>7767</v>
      </c>
      <c r="H75" s="1335"/>
      <c r="I75" s="1336">
        <v>9</v>
      </c>
      <c r="J75" s="1336" t="s">
        <v>453</v>
      </c>
      <c r="K75" s="1337">
        <v>45189</v>
      </c>
      <c r="L75" s="1337">
        <v>45192</v>
      </c>
      <c r="M75" s="1338" t="s">
        <v>56</v>
      </c>
      <c r="N75" s="1338">
        <v>3053.58</v>
      </c>
      <c r="O75" s="1338">
        <v>0</v>
      </c>
      <c r="P75" s="1338">
        <v>0</v>
      </c>
      <c r="Q75" s="1339">
        <v>64.950000000069849</v>
      </c>
      <c r="R75" s="1340" t="s">
        <v>254</v>
      </c>
      <c r="S75" s="1326" t="s">
        <v>288</v>
      </c>
      <c r="T75" s="1341">
        <v>3</v>
      </c>
      <c r="U75" s="1342">
        <v>9459.9675000101743</v>
      </c>
      <c r="V75" s="466"/>
    </row>
    <row r="76" spans="1:22" s="467" customFormat="1" ht="18" customHeight="1">
      <c r="A76" s="466"/>
      <c r="B76" s="1331">
        <v>63</v>
      </c>
      <c r="C76" s="1324">
        <v>1734</v>
      </c>
      <c r="D76" s="1332" t="s">
        <v>717</v>
      </c>
      <c r="E76" s="1332" t="s">
        <v>257</v>
      </c>
      <c r="F76" s="1333">
        <v>199.9</v>
      </c>
      <c r="G76" s="1334">
        <v>36332</v>
      </c>
      <c r="H76" s="1335"/>
      <c r="I76" s="1336">
        <v>9</v>
      </c>
      <c r="J76" s="1336" t="s">
        <v>452</v>
      </c>
      <c r="K76" s="1337">
        <v>45171</v>
      </c>
      <c r="L76" s="1337">
        <v>45176</v>
      </c>
      <c r="M76" s="1338" t="s">
        <v>56</v>
      </c>
      <c r="N76" s="1338">
        <v>12736.368</v>
      </c>
      <c r="O76" s="1338">
        <v>0</v>
      </c>
      <c r="P76" s="1338">
        <v>0</v>
      </c>
      <c r="Q76" s="1339">
        <v>75.683333333290648</v>
      </c>
      <c r="R76" s="1340" t="s">
        <v>247</v>
      </c>
      <c r="S76" s="1326" t="s">
        <v>288</v>
      </c>
      <c r="T76" s="1341">
        <v>1</v>
      </c>
      <c r="U76" s="1342">
        <v>15129.0983333248</v>
      </c>
      <c r="V76" s="466"/>
    </row>
    <row r="77" spans="1:22" s="467" customFormat="1" ht="18" customHeight="1">
      <c r="A77" s="466"/>
      <c r="B77" s="1331">
        <v>64</v>
      </c>
      <c r="C77" s="1324">
        <v>1735</v>
      </c>
      <c r="D77" s="1332" t="s">
        <v>718</v>
      </c>
      <c r="E77" s="1332" t="s">
        <v>198</v>
      </c>
      <c r="F77" s="1333">
        <v>159.97999999999999</v>
      </c>
      <c r="G77" s="1334">
        <v>16232</v>
      </c>
      <c r="H77" s="1335"/>
      <c r="I77" s="1336">
        <v>9</v>
      </c>
      <c r="J77" s="1336" t="s">
        <v>373</v>
      </c>
      <c r="K77" s="1337">
        <v>45172</v>
      </c>
      <c r="L77" s="1337">
        <v>45179</v>
      </c>
      <c r="M77" s="1338" t="s">
        <v>382</v>
      </c>
      <c r="N77" s="1338">
        <v>8042.56</v>
      </c>
      <c r="O77" s="1338">
        <v>0</v>
      </c>
      <c r="P77" s="1338">
        <v>0</v>
      </c>
      <c r="Q77" s="1339">
        <v>24.766666666720994</v>
      </c>
      <c r="R77" s="1340" t="s">
        <v>555</v>
      </c>
      <c r="S77" s="1326" t="s">
        <v>288</v>
      </c>
      <c r="T77" s="1341">
        <v>1</v>
      </c>
      <c r="U77" s="1342">
        <v>3962.1713333420244</v>
      </c>
      <c r="V77" s="466"/>
    </row>
    <row r="78" spans="1:22" s="467" customFormat="1" ht="18" customHeight="1">
      <c r="A78" s="466"/>
      <c r="B78" s="1331">
        <v>65</v>
      </c>
      <c r="C78" s="1324">
        <v>1887</v>
      </c>
      <c r="D78" s="1332" t="s">
        <v>554</v>
      </c>
      <c r="E78" s="1332" t="s">
        <v>352</v>
      </c>
      <c r="F78" s="1333">
        <v>189.20000000000002</v>
      </c>
      <c r="G78" s="1334">
        <v>48710</v>
      </c>
      <c r="H78" s="1335"/>
      <c r="I78" s="1336">
        <v>9</v>
      </c>
      <c r="J78" s="1336" t="s">
        <v>262</v>
      </c>
      <c r="K78" s="1337">
        <v>45197</v>
      </c>
      <c r="L78" s="1337">
        <v>45199</v>
      </c>
      <c r="M78" s="1338" t="s">
        <v>80</v>
      </c>
      <c r="N78" s="1338">
        <v>4244.18</v>
      </c>
      <c r="O78" s="1338">
        <v>2259</v>
      </c>
      <c r="P78" s="1338">
        <v>0</v>
      </c>
      <c r="Q78" s="1339">
        <v>34.300000000046566</v>
      </c>
      <c r="R78" s="1340" t="s">
        <v>246</v>
      </c>
      <c r="S78" s="1326" t="s">
        <v>288</v>
      </c>
      <c r="T78" s="1341">
        <v>3</v>
      </c>
      <c r="U78" s="1342">
        <v>6489.5600000088107</v>
      </c>
      <c r="V78" s="466"/>
    </row>
    <row r="79" spans="1:22" s="467" customFormat="1" ht="18" customHeight="1">
      <c r="A79" s="466"/>
      <c r="B79" s="1331">
        <v>66</v>
      </c>
      <c r="C79" s="1324">
        <v>1824</v>
      </c>
      <c r="D79" s="1332" t="s">
        <v>719</v>
      </c>
      <c r="E79" s="1332" t="s">
        <v>257</v>
      </c>
      <c r="F79" s="1333">
        <v>199.1</v>
      </c>
      <c r="G79" s="1334">
        <v>60559</v>
      </c>
      <c r="H79" s="1335"/>
      <c r="I79" s="1336">
        <v>9</v>
      </c>
      <c r="J79" s="1336" t="s">
        <v>245</v>
      </c>
      <c r="K79" s="1337">
        <v>45187</v>
      </c>
      <c r="L79" s="1337">
        <v>45193</v>
      </c>
      <c r="M79" s="1338" t="s">
        <v>80</v>
      </c>
      <c r="N79" s="1338">
        <v>4156.9400000000005</v>
      </c>
      <c r="O79" s="1338">
        <v>3103</v>
      </c>
      <c r="P79" s="1338">
        <v>0</v>
      </c>
      <c r="Q79" s="1339">
        <v>42.199999999953434</v>
      </c>
      <c r="R79" s="1340" t="s">
        <v>197</v>
      </c>
      <c r="S79" s="1326" t="s">
        <v>288</v>
      </c>
      <c r="T79" s="1341">
        <v>1</v>
      </c>
      <c r="U79" s="1342">
        <v>8402.019999990729</v>
      </c>
      <c r="V79" s="466"/>
    </row>
    <row r="80" spans="1:22" s="467" customFormat="1" ht="18" customHeight="1">
      <c r="A80" s="466"/>
      <c r="B80" s="1331">
        <v>67</v>
      </c>
      <c r="C80" s="1324">
        <v>1669</v>
      </c>
      <c r="D80" s="1332" t="s">
        <v>720</v>
      </c>
      <c r="E80" s="1332" t="s">
        <v>257</v>
      </c>
      <c r="F80" s="1333">
        <v>232</v>
      </c>
      <c r="G80" s="1334">
        <v>72946</v>
      </c>
      <c r="H80" s="1335"/>
      <c r="I80" s="1336">
        <v>9</v>
      </c>
      <c r="J80" s="1336" t="s">
        <v>259</v>
      </c>
      <c r="K80" s="1337">
        <v>45163</v>
      </c>
      <c r="L80" s="1337">
        <v>45173</v>
      </c>
      <c r="M80" s="1338" t="s">
        <v>80</v>
      </c>
      <c r="N80" s="1338">
        <v>7017.12</v>
      </c>
      <c r="O80" s="1338">
        <v>4655</v>
      </c>
      <c r="P80" s="1338">
        <v>0</v>
      </c>
      <c r="Q80" s="1339">
        <v>61.666666666686069</v>
      </c>
      <c r="R80" s="1340" t="s">
        <v>197</v>
      </c>
      <c r="S80" s="1326" t="s">
        <v>288</v>
      </c>
      <c r="T80" s="1341">
        <v>1</v>
      </c>
      <c r="U80" s="1342">
        <v>14306.666666671168</v>
      </c>
      <c r="V80" s="466"/>
    </row>
    <row r="81" spans="1:22" s="467" customFormat="1" ht="18" customHeight="1">
      <c r="A81" s="466"/>
      <c r="B81" s="1331">
        <v>68</v>
      </c>
      <c r="C81" s="1324">
        <v>1823</v>
      </c>
      <c r="D81" s="1332" t="s">
        <v>721</v>
      </c>
      <c r="E81" s="1332" t="s">
        <v>198</v>
      </c>
      <c r="F81" s="1333">
        <v>199.99</v>
      </c>
      <c r="G81" s="1334">
        <v>59217</v>
      </c>
      <c r="H81" s="1335"/>
      <c r="I81" s="1336">
        <v>9</v>
      </c>
      <c r="J81" s="1336" t="s">
        <v>262</v>
      </c>
      <c r="K81" s="1337">
        <v>45186</v>
      </c>
      <c r="L81" s="1337">
        <v>45187</v>
      </c>
      <c r="M81" s="1338" t="s">
        <v>80</v>
      </c>
      <c r="N81" s="1338">
        <v>1896.787142857143</v>
      </c>
      <c r="O81" s="1338">
        <v>896</v>
      </c>
      <c r="P81" s="1338">
        <v>0</v>
      </c>
      <c r="Q81" s="1339">
        <v>29.000000000058208</v>
      </c>
      <c r="R81" s="1340" t="s">
        <v>292</v>
      </c>
      <c r="S81" s="1326" t="s">
        <v>288</v>
      </c>
      <c r="T81" s="1341">
        <v>1</v>
      </c>
      <c r="U81" s="1342">
        <v>5799.7100000116416</v>
      </c>
      <c r="V81" s="466"/>
    </row>
    <row r="82" spans="1:22" s="467" customFormat="1" ht="18" customHeight="1">
      <c r="A82" s="466"/>
      <c r="B82" s="1331">
        <v>69</v>
      </c>
      <c r="C82" s="1324">
        <v>1871</v>
      </c>
      <c r="D82" s="1332" t="s">
        <v>722</v>
      </c>
      <c r="E82" s="1332" t="s">
        <v>520</v>
      </c>
      <c r="F82" s="1333">
        <v>199.9</v>
      </c>
      <c r="G82" s="1334">
        <v>62134</v>
      </c>
      <c r="H82" s="1335"/>
      <c r="I82" s="1336">
        <v>9</v>
      </c>
      <c r="J82" s="1336" t="s">
        <v>245</v>
      </c>
      <c r="K82" s="1337">
        <v>45194</v>
      </c>
      <c r="L82" s="1337">
        <v>45197</v>
      </c>
      <c r="M82" s="1338" t="s">
        <v>80</v>
      </c>
      <c r="N82" s="1338">
        <v>9169.616</v>
      </c>
      <c r="O82" s="1338">
        <v>6324</v>
      </c>
      <c r="P82" s="1338">
        <v>0</v>
      </c>
      <c r="Q82" s="1339">
        <v>63.266666666662786</v>
      </c>
      <c r="R82" s="1340" t="s">
        <v>197</v>
      </c>
      <c r="S82" s="1326" t="s">
        <v>288</v>
      </c>
      <c r="T82" s="1341">
        <v>1</v>
      </c>
      <c r="U82" s="1342">
        <v>12647.006666665891</v>
      </c>
      <c r="V82" s="466"/>
    </row>
    <row r="83" spans="1:22" s="467" customFormat="1" ht="18" customHeight="1">
      <c r="A83" s="466"/>
      <c r="B83" s="1331">
        <v>70</v>
      </c>
      <c r="C83" s="1324">
        <v>1816</v>
      </c>
      <c r="D83" s="1332" t="s">
        <v>723</v>
      </c>
      <c r="E83" s="1332" t="s">
        <v>520</v>
      </c>
      <c r="F83" s="1333">
        <v>236.32</v>
      </c>
      <c r="G83" s="1334">
        <v>71543</v>
      </c>
      <c r="H83" s="1335"/>
      <c r="I83" s="1336">
        <v>9</v>
      </c>
      <c r="J83" s="1336" t="s">
        <v>259</v>
      </c>
      <c r="K83" s="1337">
        <v>45185</v>
      </c>
      <c r="L83" s="1337">
        <v>45187</v>
      </c>
      <c r="M83" s="1338" t="s">
        <v>80</v>
      </c>
      <c r="N83" s="1338">
        <v>5694.2660000000005</v>
      </c>
      <c r="O83" s="1338">
        <v>3058</v>
      </c>
      <c r="P83" s="1338">
        <v>0</v>
      </c>
      <c r="Q83" s="1339">
        <v>44.033333333325572</v>
      </c>
      <c r="R83" s="1340" t="s">
        <v>197</v>
      </c>
      <c r="S83" s="1326" t="s">
        <v>288</v>
      </c>
      <c r="T83" s="1341">
        <v>2</v>
      </c>
      <c r="U83" s="1342">
        <v>10405.957333331498</v>
      </c>
      <c r="V83" s="466"/>
    </row>
    <row r="84" spans="1:22" s="467" customFormat="1" ht="18" customHeight="1">
      <c r="A84" s="466"/>
      <c r="B84" s="1331">
        <v>71</v>
      </c>
      <c r="C84" s="1324">
        <v>1723</v>
      </c>
      <c r="D84" s="1332" t="s">
        <v>724</v>
      </c>
      <c r="E84" s="1332" t="s">
        <v>520</v>
      </c>
      <c r="F84" s="1333">
        <v>199.9</v>
      </c>
      <c r="G84" s="1334">
        <v>65400</v>
      </c>
      <c r="H84" s="1335"/>
      <c r="I84" s="1336">
        <v>9</v>
      </c>
      <c r="J84" s="1336" t="s">
        <v>312</v>
      </c>
      <c r="K84" s="1337">
        <v>45170</v>
      </c>
      <c r="L84" s="1337">
        <v>45177</v>
      </c>
      <c r="M84" s="1338" t="s">
        <v>80</v>
      </c>
      <c r="N84" s="1338">
        <v>5873.9809999999998</v>
      </c>
      <c r="O84" s="1338">
        <v>3177</v>
      </c>
      <c r="P84" s="1338">
        <v>0</v>
      </c>
      <c r="Q84" s="1339">
        <v>55.666666666511453</v>
      </c>
      <c r="R84" s="1340" t="s">
        <v>197</v>
      </c>
      <c r="S84" s="1326" t="s">
        <v>288</v>
      </c>
      <c r="T84" s="1341">
        <v>1</v>
      </c>
      <c r="U84" s="1342">
        <v>11127.76666663564</v>
      </c>
      <c r="V84" s="466"/>
    </row>
    <row r="85" spans="1:22" s="467" customFormat="1" ht="18" customHeight="1">
      <c r="A85" s="466"/>
      <c r="B85" s="1331">
        <v>72</v>
      </c>
      <c r="C85" s="1324">
        <v>1685</v>
      </c>
      <c r="D85" s="1332" t="s">
        <v>725</v>
      </c>
      <c r="E85" s="1332" t="s">
        <v>520</v>
      </c>
      <c r="F85" s="1333">
        <v>236.32</v>
      </c>
      <c r="G85" s="1334">
        <v>71543</v>
      </c>
      <c r="H85" s="1335"/>
      <c r="I85" s="1336">
        <v>9</v>
      </c>
      <c r="J85" s="1336" t="s">
        <v>259</v>
      </c>
      <c r="K85" s="1337">
        <v>45165</v>
      </c>
      <c r="L85" s="1337">
        <v>45171</v>
      </c>
      <c r="M85" s="1338" t="s">
        <v>80</v>
      </c>
      <c r="N85" s="1338">
        <v>5955.2079999999996</v>
      </c>
      <c r="O85" s="1338">
        <v>3026</v>
      </c>
      <c r="P85" s="1338">
        <v>0</v>
      </c>
      <c r="Q85" s="1339">
        <v>35.950000000011642</v>
      </c>
      <c r="R85" s="1340" t="s">
        <v>197</v>
      </c>
      <c r="S85" s="1326" t="s">
        <v>288</v>
      </c>
      <c r="T85" s="1341">
        <v>2</v>
      </c>
      <c r="U85" s="1342">
        <v>8495.70400000275</v>
      </c>
      <c r="V85" s="466"/>
    </row>
    <row r="86" spans="1:22" s="467" customFormat="1" ht="18" customHeight="1">
      <c r="A86" s="466"/>
      <c r="B86" s="1331">
        <v>73</v>
      </c>
      <c r="C86" s="1324">
        <v>1754</v>
      </c>
      <c r="D86" s="1332" t="s">
        <v>579</v>
      </c>
      <c r="E86" s="1332" t="s">
        <v>520</v>
      </c>
      <c r="F86" s="1333">
        <v>210.92000000000002</v>
      </c>
      <c r="G86" s="1334">
        <v>47232</v>
      </c>
      <c r="H86" s="1335"/>
      <c r="I86" s="1336">
        <v>9</v>
      </c>
      <c r="J86" s="1336" t="s">
        <v>259</v>
      </c>
      <c r="K86" s="1337">
        <v>45174</v>
      </c>
      <c r="L86" s="1337">
        <v>45179</v>
      </c>
      <c r="M86" s="1338" t="s">
        <v>80</v>
      </c>
      <c r="N86" s="1338">
        <v>3423.3039999999996</v>
      </c>
      <c r="O86" s="1338">
        <v>2566</v>
      </c>
      <c r="P86" s="1338">
        <v>0</v>
      </c>
      <c r="Q86" s="1339">
        <v>41.25</v>
      </c>
      <c r="R86" s="1340" t="s">
        <v>197</v>
      </c>
      <c r="S86" s="1326" t="s">
        <v>288</v>
      </c>
      <c r="T86" s="1341">
        <v>3</v>
      </c>
      <c r="U86" s="1342">
        <v>8700.4500000000007</v>
      </c>
      <c r="V86" s="466"/>
    </row>
    <row r="87" spans="1:22" s="467" customFormat="1" ht="18" customHeight="1">
      <c r="A87" s="466"/>
      <c r="B87" s="1331">
        <v>74</v>
      </c>
      <c r="C87" s="1324">
        <v>1704</v>
      </c>
      <c r="D87" s="1332" t="s">
        <v>726</v>
      </c>
      <c r="E87" s="1332" t="s">
        <v>252</v>
      </c>
      <c r="F87" s="1333">
        <v>188.5</v>
      </c>
      <c r="G87" s="1334">
        <v>29357</v>
      </c>
      <c r="H87" s="1335"/>
      <c r="I87" s="1336">
        <v>9</v>
      </c>
      <c r="J87" s="1336" t="s">
        <v>260</v>
      </c>
      <c r="K87" s="1337">
        <v>45168</v>
      </c>
      <c r="L87" s="1337">
        <v>45181</v>
      </c>
      <c r="M87" s="1338" t="s">
        <v>386</v>
      </c>
      <c r="N87" s="1338">
        <v>47000</v>
      </c>
      <c r="O87" s="1338">
        <v>0</v>
      </c>
      <c r="P87" s="1338">
        <v>0</v>
      </c>
      <c r="Q87" s="1339">
        <v>245.26666666672099</v>
      </c>
      <c r="R87" s="1340" t="s">
        <v>308</v>
      </c>
      <c r="S87" s="1326" t="s">
        <v>288</v>
      </c>
      <c r="T87" s="1341">
        <v>1</v>
      </c>
      <c r="U87" s="1342">
        <v>46232.766666676907</v>
      </c>
      <c r="V87" s="466"/>
    </row>
    <row r="88" spans="1:22" s="467" customFormat="1" ht="18" customHeight="1">
      <c r="A88" s="466"/>
      <c r="B88" s="1331">
        <v>75</v>
      </c>
      <c r="C88" s="1324">
        <v>1749</v>
      </c>
      <c r="D88" s="1332" t="s">
        <v>580</v>
      </c>
      <c r="E88" s="1332" t="s">
        <v>266</v>
      </c>
      <c r="F88" s="1333">
        <v>183.20000000000002</v>
      </c>
      <c r="G88" s="1334">
        <v>29658</v>
      </c>
      <c r="H88" s="1335"/>
      <c r="I88" s="1336">
        <v>9</v>
      </c>
      <c r="J88" s="1336" t="s">
        <v>410</v>
      </c>
      <c r="K88" s="1337">
        <v>45174</v>
      </c>
      <c r="L88" s="1337">
        <v>45175</v>
      </c>
      <c r="M88" s="1338" t="s">
        <v>381</v>
      </c>
      <c r="N88" s="1338">
        <v>36435</v>
      </c>
      <c r="O88" s="1338">
        <v>0</v>
      </c>
      <c r="P88" s="1338">
        <v>0</v>
      </c>
      <c r="Q88" s="1339">
        <v>29.299999999988358</v>
      </c>
      <c r="R88" s="1340" t="s">
        <v>408</v>
      </c>
      <c r="S88" s="1326" t="s">
        <v>288</v>
      </c>
      <c r="T88" s="1341">
        <v>4</v>
      </c>
      <c r="U88" s="1342">
        <v>5367.7599999978675</v>
      </c>
      <c r="V88" s="466"/>
    </row>
    <row r="89" spans="1:22" s="467" customFormat="1" ht="18" customHeight="1">
      <c r="A89" s="466"/>
      <c r="B89" s="1331">
        <v>76</v>
      </c>
      <c r="C89" s="1324">
        <v>1758</v>
      </c>
      <c r="D89" s="1332" t="s">
        <v>727</v>
      </c>
      <c r="E89" s="1332" t="s">
        <v>258</v>
      </c>
      <c r="F89" s="1333">
        <v>210.07</v>
      </c>
      <c r="G89" s="1334">
        <v>26833</v>
      </c>
      <c r="H89" s="1335"/>
      <c r="I89" s="1336">
        <v>9</v>
      </c>
      <c r="J89" s="1336" t="s">
        <v>349</v>
      </c>
      <c r="K89" s="1337">
        <v>45175</v>
      </c>
      <c r="L89" s="1337">
        <v>45176</v>
      </c>
      <c r="M89" s="1338" t="s">
        <v>384</v>
      </c>
      <c r="N89" s="1338">
        <v>12769.31</v>
      </c>
      <c r="O89" s="1338">
        <v>0</v>
      </c>
      <c r="P89" s="1338">
        <v>1860</v>
      </c>
      <c r="Q89" s="1339">
        <v>19.183333333348855</v>
      </c>
      <c r="R89" s="1340" t="s">
        <v>341</v>
      </c>
      <c r="S89" s="1326" t="s">
        <v>446</v>
      </c>
      <c r="T89" s="1341">
        <v>6</v>
      </c>
      <c r="U89" s="1342">
        <v>4029.8428333365941</v>
      </c>
      <c r="V89" s="466"/>
    </row>
    <row r="90" spans="1:22" s="467" customFormat="1" ht="18" customHeight="1">
      <c r="A90" s="466"/>
      <c r="B90" s="1331">
        <v>77</v>
      </c>
      <c r="C90" s="1324">
        <v>1843</v>
      </c>
      <c r="D90" s="1332" t="s">
        <v>581</v>
      </c>
      <c r="E90" s="1332" t="s">
        <v>258</v>
      </c>
      <c r="F90" s="1333">
        <v>210.07</v>
      </c>
      <c r="G90" s="1334">
        <v>26836</v>
      </c>
      <c r="H90" s="1335"/>
      <c r="I90" s="1336">
        <v>9</v>
      </c>
      <c r="J90" s="1336" t="s">
        <v>345</v>
      </c>
      <c r="K90" s="1337">
        <v>45190</v>
      </c>
      <c r="L90" s="1337">
        <v>45191</v>
      </c>
      <c r="M90" s="1338" t="s">
        <v>384</v>
      </c>
      <c r="N90" s="1338">
        <v>17365.300000000003</v>
      </c>
      <c r="O90" s="1338">
        <v>0</v>
      </c>
      <c r="P90" s="1338">
        <v>2325</v>
      </c>
      <c r="Q90" s="1339">
        <v>24.149999999965079</v>
      </c>
      <c r="R90" s="1340" t="s">
        <v>247</v>
      </c>
      <c r="S90" s="1326" t="s">
        <v>446</v>
      </c>
      <c r="T90" s="1341">
        <v>2</v>
      </c>
      <c r="U90" s="1342">
        <v>5073.1904999926637</v>
      </c>
      <c r="V90" s="466"/>
    </row>
    <row r="91" spans="1:22" s="467" customFormat="1" ht="18" customHeight="1">
      <c r="A91" s="466"/>
      <c r="B91" s="1331">
        <v>78</v>
      </c>
      <c r="C91" s="1324">
        <v>1886</v>
      </c>
      <c r="D91" s="1332" t="s">
        <v>582</v>
      </c>
      <c r="E91" s="1332" t="s">
        <v>252</v>
      </c>
      <c r="F91" s="1333">
        <v>275.07</v>
      </c>
      <c r="G91" s="1334">
        <v>59307</v>
      </c>
      <c r="H91" s="1335"/>
      <c r="I91" s="1336">
        <v>9</v>
      </c>
      <c r="J91" s="1336" t="s">
        <v>349</v>
      </c>
      <c r="K91" s="1337">
        <v>45197</v>
      </c>
      <c r="L91" s="1337">
        <v>45199</v>
      </c>
      <c r="M91" s="1338" t="s">
        <v>384</v>
      </c>
      <c r="N91" s="1338">
        <v>13592.18</v>
      </c>
      <c r="O91" s="1338">
        <v>0</v>
      </c>
      <c r="P91" s="1338">
        <v>1340</v>
      </c>
      <c r="Q91" s="1339">
        <v>17.200000000011642</v>
      </c>
      <c r="R91" s="1340" t="s">
        <v>425</v>
      </c>
      <c r="S91" s="1326" t="s">
        <v>288</v>
      </c>
      <c r="T91" s="1341">
        <v>5</v>
      </c>
      <c r="U91" s="1342">
        <v>4731.2040000032021</v>
      </c>
      <c r="V91" s="466"/>
    </row>
    <row r="92" spans="1:22" s="467" customFormat="1" ht="18" customHeight="1">
      <c r="A92" s="466"/>
      <c r="B92" s="1331">
        <v>79</v>
      </c>
      <c r="C92" s="1324">
        <v>1724</v>
      </c>
      <c r="D92" s="1332" t="s">
        <v>728</v>
      </c>
      <c r="E92" s="1332" t="s">
        <v>257</v>
      </c>
      <c r="F92" s="1333">
        <v>183</v>
      </c>
      <c r="G92" s="1334">
        <v>30068</v>
      </c>
      <c r="H92" s="1335"/>
      <c r="I92" s="1336">
        <v>9</v>
      </c>
      <c r="J92" s="1336" t="s">
        <v>326</v>
      </c>
      <c r="K92" s="1337">
        <v>45170</v>
      </c>
      <c r="L92" s="1337">
        <v>45180</v>
      </c>
      <c r="M92" s="1338" t="s">
        <v>381</v>
      </c>
      <c r="N92" s="1338">
        <v>25535.399999999998</v>
      </c>
      <c r="O92" s="1338">
        <v>0</v>
      </c>
      <c r="P92" s="1338">
        <v>0</v>
      </c>
      <c r="Q92" s="1339">
        <v>131.04999999987194</v>
      </c>
      <c r="R92" s="1340" t="s">
        <v>729</v>
      </c>
      <c r="S92" s="1326" t="s">
        <v>288</v>
      </c>
      <c r="T92" s="1341">
        <v>2</v>
      </c>
      <c r="U92" s="1342">
        <v>23982.149999976566</v>
      </c>
      <c r="V92" s="466"/>
    </row>
    <row r="93" spans="1:22" s="467" customFormat="1" ht="18" customHeight="1">
      <c r="A93" s="466"/>
      <c r="B93" s="1331">
        <v>80</v>
      </c>
      <c r="C93" s="1324">
        <v>1732</v>
      </c>
      <c r="D93" s="1332" t="s">
        <v>730</v>
      </c>
      <c r="E93" s="1332" t="s">
        <v>264</v>
      </c>
      <c r="F93" s="1333">
        <v>275.07</v>
      </c>
      <c r="G93" s="1334">
        <v>59307</v>
      </c>
      <c r="H93" s="1335"/>
      <c r="I93" s="1336">
        <v>9</v>
      </c>
      <c r="J93" s="1336" t="s">
        <v>345</v>
      </c>
      <c r="K93" s="1337">
        <v>45171</v>
      </c>
      <c r="L93" s="1337">
        <v>45173</v>
      </c>
      <c r="M93" s="1338" t="s">
        <v>384</v>
      </c>
      <c r="N93" s="1338">
        <v>31554.440000000002</v>
      </c>
      <c r="O93" s="1338">
        <v>0</v>
      </c>
      <c r="P93" s="1338">
        <v>3684</v>
      </c>
      <c r="Q93" s="1339">
        <v>40.716666666674428</v>
      </c>
      <c r="R93" s="1340" t="s">
        <v>261</v>
      </c>
      <c r="S93" s="1326" t="s">
        <v>444</v>
      </c>
      <c r="T93" s="1341">
        <v>4</v>
      </c>
      <c r="U93" s="1342">
        <v>11199.933500002135</v>
      </c>
      <c r="V93" s="466"/>
    </row>
    <row r="94" spans="1:22" s="467" customFormat="1" ht="18" customHeight="1">
      <c r="A94" s="466"/>
      <c r="B94" s="1331">
        <v>81</v>
      </c>
      <c r="C94" s="1324">
        <v>1808</v>
      </c>
      <c r="D94" s="1332" t="s">
        <v>731</v>
      </c>
      <c r="E94" s="1332" t="s">
        <v>265</v>
      </c>
      <c r="F94" s="1333">
        <v>179.9</v>
      </c>
      <c r="G94" s="1334">
        <v>51964</v>
      </c>
      <c r="H94" s="1335"/>
      <c r="I94" s="1336">
        <v>9</v>
      </c>
      <c r="J94" s="1336" t="s">
        <v>262</v>
      </c>
      <c r="K94" s="1337">
        <v>45184</v>
      </c>
      <c r="L94" s="1337">
        <v>45185</v>
      </c>
      <c r="M94" s="1338" t="s">
        <v>80</v>
      </c>
      <c r="N94" s="1338">
        <v>2070.7040000000002</v>
      </c>
      <c r="O94" s="1338">
        <v>563</v>
      </c>
      <c r="P94" s="1338">
        <v>0</v>
      </c>
      <c r="Q94" s="1339">
        <v>16.183333333348855</v>
      </c>
      <c r="R94" s="1340" t="s">
        <v>197</v>
      </c>
      <c r="S94" s="1326" t="s">
        <v>288</v>
      </c>
      <c r="T94" s="1341">
        <v>5</v>
      </c>
      <c r="U94" s="1342">
        <v>2911.3816666694593</v>
      </c>
      <c r="V94" s="466"/>
    </row>
    <row r="95" spans="1:22" s="467" customFormat="1" ht="18" customHeight="1">
      <c r="A95" s="466"/>
      <c r="B95" s="1331">
        <v>82</v>
      </c>
      <c r="C95" s="1324">
        <v>1678</v>
      </c>
      <c r="D95" s="1332" t="s">
        <v>732</v>
      </c>
      <c r="E95" s="1332" t="s">
        <v>249</v>
      </c>
      <c r="F95" s="1333">
        <v>179.9</v>
      </c>
      <c r="G95" s="1334">
        <v>51770</v>
      </c>
      <c r="H95" s="1335"/>
      <c r="I95" s="1336">
        <v>9</v>
      </c>
      <c r="J95" s="1336" t="s">
        <v>262</v>
      </c>
      <c r="K95" s="1337">
        <v>45164</v>
      </c>
      <c r="L95" s="1337">
        <v>45171</v>
      </c>
      <c r="M95" s="1338" t="s">
        <v>80</v>
      </c>
      <c r="N95" s="1338">
        <v>3215.6870000000004</v>
      </c>
      <c r="O95" s="1338">
        <v>1648</v>
      </c>
      <c r="P95" s="1338">
        <v>0</v>
      </c>
      <c r="Q95" s="1339">
        <v>25.316666666592933</v>
      </c>
      <c r="R95" s="1340" t="s">
        <v>197</v>
      </c>
      <c r="S95" s="1326" t="s">
        <v>288</v>
      </c>
      <c r="T95" s="1341">
        <v>5</v>
      </c>
      <c r="U95" s="1342">
        <v>4554.4683333200692</v>
      </c>
      <c r="V95" s="466"/>
    </row>
    <row r="96" spans="1:22" s="467" customFormat="1" ht="18" customHeight="1">
      <c r="A96" s="466"/>
      <c r="B96" s="1331">
        <v>83</v>
      </c>
      <c r="C96" s="1324">
        <v>1736</v>
      </c>
      <c r="D96" s="1332" t="s">
        <v>733</v>
      </c>
      <c r="E96" s="1332" t="s">
        <v>257</v>
      </c>
      <c r="F96" s="1333">
        <v>199.9</v>
      </c>
      <c r="G96" s="1334">
        <v>36295</v>
      </c>
      <c r="H96" s="1335"/>
      <c r="I96" s="1336">
        <v>9</v>
      </c>
      <c r="J96" s="1336" t="s">
        <v>263</v>
      </c>
      <c r="K96" s="1337">
        <v>45172</v>
      </c>
      <c r="L96" s="1337">
        <v>45180</v>
      </c>
      <c r="M96" s="1338" t="s">
        <v>386</v>
      </c>
      <c r="N96" s="1338">
        <v>48819.125</v>
      </c>
      <c r="O96" s="1338">
        <v>0</v>
      </c>
      <c r="P96" s="1338">
        <v>0</v>
      </c>
      <c r="Q96" s="1339">
        <v>201.46666666661622</v>
      </c>
      <c r="R96" s="1340" t="s">
        <v>246</v>
      </c>
      <c r="S96" s="1326" t="s">
        <v>288</v>
      </c>
      <c r="T96" s="1341">
        <v>1</v>
      </c>
      <c r="U96" s="1342">
        <v>40273.186666656584</v>
      </c>
      <c r="V96" s="466"/>
    </row>
    <row r="97" spans="1:22" s="467" customFormat="1" ht="18" customHeight="1">
      <c r="A97" s="466"/>
      <c r="B97" s="1331">
        <v>84</v>
      </c>
      <c r="C97" s="1324">
        <v>1698</v>
      </c>
      <c r="D97" s="1332" t="s">
        <v>583</v>
      </c>
      <c r="E97" s="1332" t="s">
        <v>540</v>
      </c>
      <c r="F97" s="1333">
        <v>116.26</v>
      </c>
      <c r="G97" s="1334">
        <v>6693</v>
      </c>
      <c r="H97" s="1335"/>
      <c r="I97" s="1336">
        <v>9</v>
      </c>
      <c r="J97" s="1336" t="s">
        <v>248</v>
      </c>
      <c r="K97" s="1337">
        <v>45167</v>
      </c>
      <c r="L97" s="1337">
        <v>45176</v>
      </c>
      <c r="M97" s="1338" t="s">
        <v>56</v>
      </c>
      <c r="N97" s="1338">
        <v>3875.38</v>
      </c>
      <c r="O97" s="1338">
        <v>0</v>
      </c>
      <c r="P97" s="1338">
        <v>0</v>
      </c>
      <c r="Q97" s="1339">
        <v>174.55000000004657</v>
      </c>
      <c r="R97" s="1340" t="s">
        <v>256</v>
      </c>
      <c r="S97" s="1326" t="s">
        <v>288</v>
      </c>
      <c r="T97" s="1341">
        <v>4</v>
      </c>
      <c r="U97" s="1342">
        <v>20293.183000005414</v>
      </c>
      <c r="V97" s="466"/>
    </row>
    <row r="98" spans="1:22" s="467" customFormat="1" ht="18" customHeight="1">
      <c r="A98" s="466"/>
      <c r="B98" s="1331">
        <v>85</v>
      </c>
      <c r="C98" s="1324">
        <v>1787</v>
      </c>
      <c r="D98" s="1332" t="s">
        <v>734</v>
      </c>
      <c r="E98" s="1332" t="s">
        <v>257</v>
      </c>
      <c r="F98" s="1333">
        <v>179.95000000000002</v>
      </c>
      <c r="G98" s="1334">
        <v>25546</v>
      </c>
      <c r="H98" s="1335"/>
      <c r="I98" s="1336">
        <v>9</v>
      </c>
      <c r="J98" s="1336" t="s">
        <v>373</v>
      </c>
      <c r="K98" s="1337">
        <v>45181</v>
      </c>
      <c r="L98" s="1337">
        <v>45189</v>
      </c>
      <c r="M98" s="1338" t="s">
        <v>386</v>
      </c>
      <c r="N98" s="1338">
        <v>32997.114999999998</v>
      </c>
      <c r="O98" s="1338">
        <v>0</v>
      </c>
      <c r="P98" s="1338">
        <v>0</v>
      </c>
      <c r="Q98" s="1339">
        <v>109.41666666674428</v>
      </c>
      <c r="R98" s="1340" t="s">
        <v>409</v>
      </c>
      <c r="S98" s="1326" t="s">
        <v>288</v>
      </c>
      <c r="T98" s="1341">
        <v>1</v>
      </c>
      <c r="U98" s="1342">
        <v>19689.529166680633</v>
      </c>
      <c r="V98" s="466"/>
    </row>
    <row r="99" spans="1:22" s="467" customFormat="1" ht="18" customHeight="1">
      <c r="A99" s="466"/>
      <c r="B99" s="1331">
        <v>86</v>
      </c>
      <c r="C99" s="1324">
        <v>1697</v>
      </c>
      <c r="D99" s="1332" t="s">
        <v>735</v>
      </c>
      <c r="E99" s="1332" t="s">
        <v>257</v>
      </c>
      <c r="F99" s="1333">
        <v>177.13</v>
      </c>
      <c r="G99" s="1334">
        <v>20238</v>
      </c>
      <c r="H99" s="1335"/>
      <c r="I99" s="1336">
        <v>9</v>
      </c>
      <c r="J99" s="1336" t="s">
        <v>426</v>
      </c>
      <c r="K99" s="1337">
        <v>45167</v>
      </c>
      <c r="L99" s="1337">
        <v>45170</v>
      </c>
      <c r="M99" s="1338" t="s">
        <v>58</v>
      </c>
      <c r="N99" s="1338">
        <v>30758.93</v>
      </c>
      <c r="O99" s="1338">
        <v>0</v>
      </c>
      <c r="P99" s="1338">
        <v>0</v>
      </c>
      <c r="Q99" s="1339">
        <v>85.899999999906868</v>
      </c>
      <c r="R99" s="1340" t="s">
        <v>539</v>
      </c>
      <c r="S99" s="1326" t="s">
        <v>288</v>
      </c>
      <c r="T99" s="1341">
        <v>2</v>
      </c>
      <c r="U99" s="1342">
        <v>15215.466999983502</v>
      </c>
      <c r="V99" s="466"/>
    </row>
    <row r="100" spans="1:22" s="467" customFormat="1" ht="18" customHeight="1">
      <c r="A100" s="466"/>
      <c r="B100" s="1331">
        <v>87</v>
      </c>
      <c r="C100" s="1324">
        <v>1101</v>
      </c>
      <c r="D100" s="1332" t="s">
        <v>736</v>
      </c>
      <c r="E100" s="1332" t="s">
        <v>537</v>
      </c>
      <c r="F100" s="1333">
        <v>96.59</v>
      </c>
      <c r="G100" s="1334">
        <v>5161</v>
      </c>
      <c r="H100" s="1335"/>
      <c r="I100" s="1336">
        <v>9</v>
      </c>
      <c r="J100" s="1336" t="s">
        <v>437</v>
      </c>
      <c r="K100" s="1337">
        <v>45083</v>
      </c>
      <c r="L100" s="1337">
        <v>45184</v>
      </c>
      <c r="M100" s="1338" t="s">
        <v>58</v>
      </c>
      <c r="N100" s="1338">
        <v>5335.59</v>
      </c>
      <c r="O100" s="1338">
        <v>0</v>
      </c>
      <c r="P100" s="1338">
        <v>0</v>
      </c>
      <c r="Q100" s="1339">
        <v>63.066666666709352</v>
      </c>
      <c r="R100" s="1340" t="s">
        <v>420</v>
      </c>
      <c r="S100" s="1326" t="s">
        <v>288</v>
      </c>
      <c r="T100" s="1341">
        <v>1</v>
      </c>
      <c r="U100" s="1342">
        <v>6091.6093333374565</v>
      </c>
      <c r="V100" s="466"/>
    </row>
    <row r="101" spans="1:22" s="467" customFormat="1" ht="18" customHeight="1">
      <c r="A101" s="466"/>
      <c r="B101" s="1331">
        <v>88</v>
      </c>
      <c r="C101" s="1324">
        <v>1756</v>
      </c>
      <c r="D101" s="1332" t="s">
        <v>737</v>
      </c>
      <c r="E101" s="1332" t="s">
        <v>255</v>
      </c>
      <c r="F101" s="1333">
        <v>147</v>
      </c>
      <c r="G101" s="1334">
        <v>11494</v>
      </c>
      <c r="H101" s="1335"/>
      <c r="I101" s="1336">
        <v>9</v>
      </c>
      <c r="J101" s="1336" t="s">
        <v>282</v>
      </c>
      <c r="K101" s="1337">
        <v>45175</v>
      </c>
      <c r="L101" s="1337">
        <v>45185</v>
      </c>
      <c r="M101" s="1338" t="s">
        <v>56</v>
      </c>
      <c r="N101" s="1338">
        <v>4097.96</v>
      </c>
      <c r="O101" s="1338">
        <v>0</v>
      </c>
      <c r="P101" s="1338">
        <v>0</v>
      </c>
      <c r="Q101" s="1339">
        <v>253.20000000006985</v>
      </c>
      <c r="R101" s="1340" t="s">
        <v>276</v>
      </c>
      <c r="S101" s="1326" t="s">
        <v>288</v>
      </c>
      <c r="T101" s="1341">
        <v>1</v>
      </c>
      <c r="U101" s="1342">
        <v>37220.400000010268</v>
      </c>
      <c r="V101" s="466"/>
    </row>
    <row r="102" spans="1:22" s="467" customFormat="1" ht="18" customHeight="1">
      <c r="A102" s="466"/>
      <c r="B102" s="1331">
        <v>89</v>
      </c>
      <c r="C102" s="1324">
        <v>1832</v>
      </c>
      <c r="D102" s="1332" t="s">
        <v>738</v>
      </c>
      <c r="E102" s="1332" t="s">
        <v>739</v>
      </c>
      <c r="F102" s="1333">
        <v>293.94</v>
      </c>
      <c r="G102" s="1334">
        <v>53523</v>
      </c>
      <c r="H102" s="1335"/>
      <c r="I102" s="1336">
        <v>9</v>
      </c>
      <c r="J102" s="1336" t="s">
        <v>345</v>
      </c>
      <c r="K102" s="1337">
        <v>45188</v>
      </c>
      <c r="L102" s="1337">
        <v>45189</v>
      </c>
      <c r="M102" s="1338" t="s">
        <v>384</v>
      </c>
      <c r="N102" s="1338">
        <v>19030.939999999999</v>
      </c>
      <c r="O102" s="1338">
        <v>0</v>
      </c>
      <c r="P102" s="1338">
        <v>2755</v>
      </c>
      <c r="Q102" s="1339">
        <v>21.700000000011642</v>
      </c>
      <c r="R102" s="1340" t="s">
        <v>261</v>
      </c>
      <c r="S102" s="1326" t="s">
        <v>444</v>
      </c>
      <c r="T102" s="1341">
        <v>3</v>
      </c>
      <c r="U102" s="1342">
        <v>6378.498000003422</v>
      </c>
      <c r="V102" s="466"/>
    </row>
    <row r="103" spans="1:22" s="467" customFormat="1" ht="18" customHeight="1">
      <c r="A103" s="466"/>
      <c r="B103" s="1331">
        <v>90</v>
      </c>
      <c r="C103" s="1324">
        <v>1688</v>
      </c>
      <c r="D103" s="1332" t="s">
        <v>740</v>
      </c>
      <c r="E103" s="1332" t="s">
        <v>257</v>
      </c>
      <c r="F103" s="1333">
        <v>197</v>
      </c>
      <c r="G103" s="1334">
        <v>33096</v>
      </c>
      <c r="H103" s="1335"/>
      <c r="I103" s="1336">
        <v>9</v>
      </c>
      <c r="J103" s="1336" t="s">
        <v>263</v>
      </c>
      <c r="K103" s="1337">
        <v>45165</v>
      </c>
      <c r="L103" s="1337">
        <v>45171</v>
      </c>
      <c r="M103" s="1338" t="s">
        <v>386</v>
      </c>
      <c r="N103" s="1338">
        <v>10484.76</v>
      </c>
      <c r="O103" s="1338">
        <v>0</v>
      </c>
      <c r="P103" s="1338">
        <v>0</v>
      </c>
      <c r="Q103" s="1339">
        <v>152.69999999989523</v>
      </c>
      <c r="R103" s="1340" t="s">
        <v>293</v>
      </c>
      <c r="S103" s="1326" t="s">
        <v>288</v>
      </c>
      <c r="T103" s="1341">
        <v>1</v>
      </c>
      <c r="U103" s="1342">
        <v>30081.89999997936</v>
      </c>
      <c r="V103" s="466"/>
    </row>
    <row r="104" spans="1:22" s="467" customFormat="1" ht="18" customHeight="1">
      <c r="A104" s="466"/>
      <c r="B104" s="1331">
        <v>91</v>
      </c>
      <c r="C104" s="1324">
        <v>1820</v>
      </c>
      <c r="D104" s="1332" t="s">
        <v>741</v>
      </c>
      <c r="E104" s="1332" t="s">
        <v>352</v>
      </c>
      <c r="F104" s="1333">
        <v>188.5</v>
      </c>
      <c r="G104" s="1334">
        <v>29841</v>
      </c>
      <c r="H104" s="1335"/>
      <c r="I104" s="1336">
        <v>9</v>
      </c>
      <c r="J104" s="1336" t="s">
        <v>253</v>
      </c>
      <c r="K104" s="1337">
        <v>45186</v>
      </c>
      <c r="L104" s="1337">
        <v>45190</v>
      </c>
      <c r="M104" s="1338" t="s">
        <v>58</v>
      </c>
      <c r="N104" s="1338">
        <v>31107.02</v>
      </c>
      <c r="O104" s="1338">
        <v>0</v>
      </c>
      <c r="P104" s="1338">
        <v>0</v>
      </c>
      <c r="Q104" s="1339">
        <v>106.61666666669771</v>
      </c>
      <c r="R104" s="1340" t="s">
        <v>276</v>
      </c>
      <c r="S104" s="1326" t="s">
        <v>288</v>
      </c>
      <c r="T104" s="1341">
        <v>2</v>
      </c>
      <c r="U104" s="1342">
        <v>20097.241666672518</v>
      </c>
      <c r="V104" s="466"/>
    </row>
    <row r="105" spans="1:22" s="467" customFormat="1" ht="18" customHeight="1">
      <c r="A105" s="466"/>
      <c r="B105" s="1331">
        <v>92</v>
      </c>
      <c r="C105" s="1324">
        <v>1690</v>
      </c>
      <c r="D105" s="1332" t="s">
        <v>742</v>
      </c>
      <c r="E105" s="1332" t="s">
        <v>258</v>
      </c>
      <c r="F105" s="1333">
        <v>182.8</v>
      </c>
      <c r="G105" s="1334">
        <v>47168</v>
      </c>
      <c r="H105" s="1335"/>
      <c r="I105" s="1336">
        <v>9</v>
      </c>
      <c r="J105" s="1336" t="s">
        <v>262</v>
      </c>
      <c r="K105" s="1337">
        <v>45165</v>
      </c>
      <c r="L105" s="1337">
        <v>45180</v>
      </c>
      <c r="M105" s="1338" t="s">
        <v>80</v>
      </c>
      <c r="N105" s="1338">
        <v>6146</v>
      </c>
      <c r="O105" s="1338">
        <v>3424</v>
      </c>
      <c r="P105" s="1338">
        <v>0</v>
      </c>
      <c r="Q105" s="1339">
        <v>48.033333333267365</v>
      </c>
      <c r="R105" s="1340" t="s">
        <v>246</v>
      </c>
      <c r="S105" s="1326" t="s">
        <v>288</v>
      </c>
      <c r="T105" s="1341">
        <v>3</v>
      </c>
      <c r="U105" s="1342">
        <v>8780.4933333212757</v>
      </c>
      <c r="V105" s="466"/>
    </row>
    <row r="106" spans="1:22" s="467" customFormat="1" ht="18" customHeight="1">
      <c r="A106" s="466"/>
      <c r="B106" s="1331">
        <v>93</v>
      </c>
      <c r="C106" s="1324">
        <v>1774</v>
      </c>
      <c r="D106" s="1332" t="s">
        <v>743</v>
      </c>
      <c r="E106" s="1332" t="s">
        <v>249</v>
      </c>
      <c r="F106" s="1333">
        <v>210</v>
      </c>
      <c r="G106" s="1334">
        <v>26671</v>
      </c>
      <c r="H106" s="1335"/>
      <c r="I106" s="1336">
        <v>9</v>
      </c>
      <c r="J106" s="1336" t="s">
        <v>345</v>
      </c>
      <c r="K106" s="1337">
        <v>45178</v>
      </c>
      <c r="L106" s="1337">
        <v>45178</v>
      </c>
      <c r="M106" s="1338" t="s">
        <v>384</v>
      </c>
      <c r="N106" s="1338">
        <v>8379.67</v>
      </c>
      <c r="O106" s="1338">
        <v>0</v>
      </c>
      <c r="P106" s="1338">
        <v>914</v>
      </c>
      <c r="Q106" s="1339">
        <v>11.783333333325572</v>
      </c>
      <c r="R106" s="1340" t="s">
        <v>341</v>
      </c>
      <c r="S106" s="1326" t="s">
        <v>446</v>
      </c>
      <c r="T106" s="1341">
        <v>6</v>
      </c>
      <c r="U106" s="1342">
        <v>2474.4999999983702</v>
      </c>
      <c r="V106" s="466"/>
    </row>
    <row r="107" spans="1:22" s="467" customFormat="1" ht="18" customHeight="1">
      <c r="A107" s="466"/>
      <c r="B107" s="1331">
        <v>94</v>
      </c>
      <c r="C107" s="1324">
        <v>1835</v>
      </c>
      <c r="D107" s="1332" t="s">
        <v>744</v>
      </c>
      <c r="E107" s="1332" t="s">
        <v>257</v>
      </c>
      <c r="F107" s="1333">
        <v>183.06</v>
      </c>
      <c r="G107" s="1334">
        <v>29354</v>
      </c>
      <c r="H107" s="1335"/>
      <c r="I107" s="1336">
        <v>9</v>
      </c>
      <c r="J107" s="1336" t="s">
        <v>326</v>
      </c>
      <c r="K107" s="1337">
        <v>45189</v>
      </c>
      <c r="L107" s="1337">
        <v>45190</v>
      </c>
      <c r="M107" s="1338" t="s">
        <v>381</v>
      </c>
      <c r="N107" s="1338">
        <v>3430</v>
      </c>
      <c r="O107" s="1338">
        <v>0</v>
      </c>
      <c r="P107" s="1338">
        <v>0</v>
      </c>
      <c r="Q107" s="1339">
        <v>31.100000000093132</v>
      </c>
      <c r="R107" s="1340" t="s">
        <v>408</v>
      </c>
      <c r="S107" s="1326" t="s">
        <v>288</v>
      </c>
      <c r="T107" s="1341">
        <v>1</v>
      </c>
      <c r="U107" s="1342">
        <v>5693.1660000170486</v>
      </c>
      <c r="V107" s="466"/>
    </row>
    <row r="108" spans="1:22" s="467" customFormat="1" ht="18" customHeight="1">
      <c r="A108" s="466"/>
      <c r="B108" s="1331">
        <v>95</v>
      </c>
      <c r="C108" s="1324">
        <v>1884</v>
      </c>
      <c r="D108" s="1332" t="s">
        <v>584</v>
      </c>
      <c r="E108" s="1332" t="s">
        <v>249</v>
      </c>
      <c r="F108" s="1333">
        <v>210.07</v>
      </c>
      <c r="G108" s="1334">
        <v>26718</v>
      </c>
      <c r="H108" s="1335"/>
      <c r="I108" s="1336">
        <v>9</v>
      </c>
      <c r="J108" s="1336" t="s">
        <v>345</v>
      </c>
      <c r="K108" s="1337">
        <v>45197</v>
      </c>
      <c r="L108" s="1337">
        <v>45198</v>
      </c>
      <c r="M108" s="1338" t="s">
        <v>384</v>
      </c>
      <c r="N108" s="1338">
        <v>11946.61</v>
      </c>
      <c r="O108" s="1338">
        <v>0</v>
      </c>
      <c r="P108" s="1338">
        <v>1680</v>
      </c>
      <c r="Q108" s="1339">
        <v>16.183333333348855</v>
      </c>
      <c r="R108" s="1340" t="s">
        <v>247</v>
      </c>
      <c r="S108" s="1326" t="s">
        <v>446</v>
      </c>
      <c r="T108" s="1341">
        <v>6</v>
      </c>
      <c r="U108" s="1342">
        <v>3399.6328333365941</v>
      </c>
      <c r="V108" s="466"/>
    </row>
    <row r="109" spans="1:22" s="467" customFormat="1" ht="18" customHeight="1">
      <c r="A109" s="466"/>
      <c r="B109" s="1331">
        <v>96</v>
      </c>
      <c r="C109" s="1324">
        <v>1815</v>
      </c>
      <c r="D109" s="1332" t="s">
        <v>745</v>
      </c>
      <c r="E109" s="1332" t="s">
        <v>249</v>
      </c>
      <c r="F109" s="1333">
        <v>210.07</v>
      </c>
      <c r="G109" s="1334">
        <v>26582</v>
      </c>
      <c r="H109" s="1335"/>
      <c r="I109" s="1336">
        <v>9</v>
      </c>
      <c r="J109" s="1336" t="s">
        <v>345</v>
      </c>
      <c r="K109" s="1337">
        <v>45185</v>
      </c>
      <c r="L109" s="1337">
        <v>45187</v>
      </c>
      <c r="M109" s="1338" t="s">
        <v>384</v>
      </c>
      <c r="N109" s="1338">
        <v>14046.320000000002</v>
      </c>
      <c r="O109" s="1338">
        <v>0</v>
      </c>
      <c r="P109" s="1338">
        <v>2321</v>
      </c>
      <c r="Q109" s="1339">
        <v>23.233333333453629</v>
      </c>
      <c r="R109" s="1340" t="s">
        <v>341</v>
      </c>
      <c r="S109" s="1326" t="s">
        <v>446</v>
      </c>
      <c r="T109" s="1341">
        <v>6</v>
      </c>
      <c r="U109" s="1342">
        <v>4880.6263333586039</v>
      </c>
      <c r="V109" s="466"/>
    </row>
    <row r="110" spans="1:22" s="467" customFormat="1" ht="18" customHeight="1">
      <c r="A110" s="466"/>
      <c r="B110" s="1331">
        <v>97</v>
      </c>
      <c r="C110" s="1324">
        <v>1879</v>
      </c>
      <c r="D110" s="1332" t="s">
        <v>585</v>
      </c>
      <c r="E110" s="1332" t="s">
        <v>249</v>
      </c>
      <c r="F110" s="1333">
        <v>318.41000000000003</v>
      </c>
      <c r="G110" s="1334">
        <v>79702</v>
      </c>
      <c r="H110" s="1335"/>
      <c r="I110" s="1336">
        <v>9</v>
      </c>
      <c r="J110" s="1336" t="s">
        <v>349</v>
      </c>
      <c r="K110" s="1337">
        <v>45196</v>
      </c>
      <c r="L110" s="1337">
        <v>45197</v>
      </c>
      <c r="M110" s="1338" t="s">
        <v>384</v>
      </c>
      <c r="N110" s="1338">
        <v>5486.8099999999995</v>
      </c>
      <c r="O110" s="1338">
        <v>0</v>
      </c>
      <c r="P110" s="1338">
        <v>1068</v>
      </c>
      <c r="Q110" s="1339">
        <v>12.916666666686066</v>
      </c>
      <c r="R110" s="1340" t="s">
        <v>247</v>
      </c>
      <c r="S110" s="1326" t="s">
        <v>446</v>
      </c>
      <c r="T110" s="1341">
        <v>6</v>
      </c>
      <c r="U110" s="1342">
        <v>4112.7958333395109</v>
      </c>
      <c r="V110" s="466"/>
    </row>
    <row r="111" spans="1:22" s="467" customFormat="1" ht="18" customHeight="1">
      <c r="A111" s="466"/>
      <c r="B111" s="1331">
        <v>98</v>
      </c>
      <c r="C111" s="1324">
        <v>1778</v>
      </c>
      <c r="D111" s="1332" t="s">
        <v>746</v>
      </c>
      <c r="E111" s="1332" t="s">
        <v>249</v>
      </c>
      <c r="F111" s="1333">
        <v>318.41000000000003</v>
      </c>
      <c r="G111" s="1334">
        <v>79702</v>
      </c>
      <c r="H111" s="1335"/>
      <c r="I111" s="1336">
        <v>9</v>
      </c>
      <c r="J111" s="1336" t="s">
        <v>349</v>
      </c>
      <c r="K111" s="1337">
        <v>45179</v>
      </c>
      <c r="L111" s="1337">
        <v>45180</v>
      </c>
      <c r="M111" s="1338" t="s">
        <v>384</v>
      </c>
      <c r="N111" s="1338">
        <v>22618.510000000002</v>
      </c>
      <c r="O111" s="1338">
        <v>0</v>
      </c>
      <c r="P111" s="1338">
        <v>3119</v>
      </c>
      <c r="Q111" s="1339">
        <v>23.449999999953434</v>
      </c>
      <c r="R111" s="1340" t="s">
        <v>341</v>
      </c>
      <c r="S111" s="1326" t="s">
        <v>446</v>
      </c>
      <c r="T111" s="1341">
        <v>3</v>
      </c>
      <c r="U111" s="1342">
        <v>7466.7144999851735</v>
      </c>
      <c r="V111" s="466"/>
    </row>
    <row r="112" spans="1:22" s="467" customFormat="1" ht="18" customHeight="1">
      <c r="A112" s="466"/>
      <c r="B112" s="1331">
        <v>99</v>
      </c>
      <c r="C112" s="1324">
        <v>1797</v>
      </c>
      <c r="D112" s="1332" t="s">
        <v>747</v>
      </c>
      <c r="E112" s="1332" t="s">
        <v>258</v>
      </c>
      <c r="F112" s="1333">
        <v>305.60000000000002</v>
      </c>
      <c r="G112" s="1334">
        <v>75752</v>
      </c>
      <c r="H112" s="1335"/>
      <c r="I112" s="1336">
        <v>9</v>
      </c>
      <c r="J112" s="1336" t="s">
        <v>345</v>
      </c>
      <c r="K112" s="1337">
        <v>45182</v>
      </c>
      <c r="L112" s="1337">
        <v>45183</v>
      </c>
      <c r="M112" s="1338" t="s">
        <v>384</v>
      </c>
      <c r="N112" s="1338">
        <v>38279.15</v>
      </c>
      <c r="O112" s="1338">
        <v>0</v>
      </c>
      <c r="P112" s="1338">
        <v>3301</v>
      </c>
      <c r="Q112" s="1339">
        <v>30.033333333441991</v>
      </c>
      <c r="R112" s="1340" t="s">
        <v>261</v>
      </c>
      <c r="S112" s="1326" t="s">
        <v>444</v>
      </c>
      <c r="T112" s="1341">
        <v>1</v>
      </c>
      <c r="U112" s="1342">
        <v>9178.186666699874</v>
      </c>
      <c r="V112" s="466"/>
    </row>
    <row r="113" spans="1:22" s="467" customFormat="1" ht="18" customHeight="1">
      <c r="A113" s="466"/>
      <c r="B113" s="1331">
        <v>100</v>
      </c>
      <c r="C113" s="1324">
        <v>1775</v>
      </c>
      <c r="D113" s="1332" t="s">
        <v>538</v>
      </c>
      <c r="E113" s="1332" t="s">
        <v>198</v>
      </c>
      <c r="F113" s="1333">
        <v>207.17000000000002</v>
      </c>
      <c r="G113" s="1334">
        <v>25294</v>
      </c>
      <c r="H113" s="1335"/>
      <c r="I113" s="1336">
        <v>9</v>
      </c>
      <c r="J113" s="1336" t="s">
        <v>349</v>
      </c>
      <c r="K113" s="1337">
        <v>45178</v>
      </c>
      <c r="L113" s="1337">
        <v>45179</v>
      </c>
      <c r="M113" s="1338" t="s">
        <v>384</v>
      </c>
      <c r="N113" s="1338">
        <v>9724.73</v>
      </c>
      <c r="O113" s="1338">
        <v>0</v>
      </c>
      <c r="P113" s="1338">
        <v>816</v>
      </c>
      <c r="Q113" s="1339">
        <v>11.25</v>
      </c>
      <c r="R113" s="1340" t="s">
        <v>261</v>
      </c>
      <c r="S113" s="1326" t="s">
        <v>444</v>
      </c>
      <c r="T113" s="1341">
        <v>10</v>
      </c>
      <c r="U113" s="1342">
        <v>2330.6625000000004</v>
      </c>
      <c r="V113" s="466"/>
    </row>
    <row r="114" spans="1:22" s="467" customFormat="1" ht="18" customHeight="1">
      <c r="A114" s="466"/>
      <c r="B114" s="1331">
        <v>101</v>
      </c>
      <c r="C114" s="1324">
        <v>1731</v>
      </c>
      <c r="D114" s="1332" t="s">
        <v>748</v>
      </c>
      <c r="E114" s="1332" t="s">
        <v>266</v>
      </c>
      <c r="F114" s="1333">
        <v>210</v>
      </c>
      <c r="G114" s="1334">
        <v>26671</v>
      </c>
      <c r="H114" s="1335"/>
      <c r="I114" s="1336">
        <v>9</v>
      </c>
      <c r="J114" s="1336" t="s">
        <v>349</v>
      </c>
      <c r="K114" s="1337">
        <v>45171</v>
      </c>
      <c r="L114" s="1337">
        <v>45171</v>
      </c>
      <c r="M114" s="1338" t="s">
        <v>384</v>
      </c>
      <c r="N114" s="1338">
        <v>7915.34</v>
      </c>
      <c r="O114" s="1338">
        <v>0</v>
      </c>
      <c r="P114" s="1338">
        <v>1007</v>
      </c>
      <c r="Q114" s="1339">
        <v>10.58333333343035</v>
      </c>
      <c r="R114" s="1340" t="s">
        <v>341</v>
      </c>
      <c r="S114" s="1326" t="s">
        <v>446</v>
      </c>
      <c r="T114" s="1341">
        <v>6</v>
      </c>
      <c r="U114" s="1342">
        <v>2222.5000000203736</v>
      </c>
      <c r="V114" s="466"/>
    </row>
    <row r="115" spans="1:22" s="467" customFormat="1" ht="18" customHeight="1">
      <c r="A115" s="466"/>
      <c r="B115" s="1331">
        <v>102</v>
      </c>
      <c r="C115" s="1324">
        <v>1810</v>
      </c>
      <c r="D115" s="1332" t="s">
        <v>749</v>
      </c>
      <c r="E115" s="1332" t="s">
        <v>249</v>
      </c>
      <c r="F115" s="1333">
        <v>272.02</v>
      </c>
      <c r="G115" s="1334">
        <v>69132</v>
      </c>
      <c r="H115" s="1335"/>
      <c r="I115" s="1336">
        <v>9</v>
      </c>
      <c r="J115" s="1336" t="s">
        <v>349</v>
      </c>
      <c r="K115" s="1337">
        <v>45184</v>
      </c>
      <c r="L115" s="1337">
        <v>45185</v>
      </c>
      <c r="M115" s="1338" t="s">
        <v>384</v>
      </c>
      <c r="N115" s="1338">
        <v>23377.5</v>
      </c>
      <c r="O115" s="1338">
        <v>0</v>
      </c>
      <c r="P115" s="1338">
        <v>2069</v>
      </c>
      <c r="Q115" s="1339">
        <v>18.566666666592937</v>
      </c>
      <c r="R115" s="1340" t="s">
        <v>341</v>
      </c>
      <c r="S115" s="1326" t="s">
        <v>446</v>
      </c>
      <c r="T115" s="1341">
        <v>5</v>
      </c>
      <c r="U115" s="1342">
        <v>5050.5046666466105</v>
      </c>
      <c r="V115" s="466"/>
    </row>
    <row r="116" spans="1:22" s="467" customFormat="1" ht="18" customHeight="1">
      <c r="A116" s="466"/>
      <c r="B116" s="1331">
        <v>103</v>
      </c>
      <c r="C116" s="1324">
        <v>1892</v>
      </c>
      <c r="D116" s="1332" t="s">
        <v>556</v>
      </c>
      <c r="E116" s="1332" t="s">
        <v>198</v>
      </c>
      <c r="F116" s="1333">
        <v>265</v>
      </c>
      <c r="G116" s="1334">
        <v>41225</v>
      </c>
      <c r="H116" s="1335"/>
      <c r="I116" s="1336">
        <v>9</v>
      </c>
      <c r="J116" s="1336" t="s">
        <v>345</v>
      </c>
      <c r="K116" s="1337">
        <v>45198</v>
      </c>
      <c r="L116" s="1337">
        <v>45199</v>
      </c>
      <c r="M116" s="1338" t="s">
        <v>384</v>
      </c>
      <c r="N116" s="1338">
        <v>10756.25</v>
      </c>
      <c r="O116" s="1338">
        <v>0</v>
      </c>
      <c r="P116" s="1338">
        <v>1199</v>
      </c>
      <c r="Q116" s="1339">
        <v>13.849999999918509</v>
      </c>
      <c r="R116" s="1340" t="s">
        <v>291</v>
      </c>
      <c r="S116" s="1326" t="s">
        <v>288</v>
      </c>
      <c r="T116" s="1341">
        <v>6</v>
      </c>
      <c r="U116" s="1342">
        <v>3670.249999978405</v>
      </c>
      <c r="V116" s="466"/>
    </row>
    <row r="117" spans="1:22" s="467" customFormat="1" ht="18" customHeight="1">
      <c r="A117" s="466"/>
      <c r="B117" s="1331">
        <v>104</v>
      </c>
      <c r="C117" s="1324">
        <v>1769</v>
      </c>
      <c r="D117" s="1332" t="s">
        <v>750</v>
      </c>
      <c r="E117" s="1332" t="s">
        <v>198</v>
      </c>
      <c r="F117" s="1333">
        <v>202.8</v>
      </c>
      <c r="G117" s="1334">
        <v>29181</v>
      </c>
      <c r="H117" s="1335"/>
      <c r="I117" s="1336">
        <v>9</v>
      </c>
      <c r="J117" s="1336" t="s">
        <v>345</v>
      </c>
      <c r="K117" s="1337">
        <v>45177</v>
      </c>
      <c r="L117" s="1337">
        <v>45178</v>
      </c>
      <c r="M117" s="1338" t="s">
        <v>384</v>
      </c>
      <c r="N117" s="1338">
        <v>10885.3</v>
      </c>
      <c r="O117" s="1338">
        <v>0</v>
      </c>
      <c r="P117" s="1338">
        <v>1033</v>
      </c>
      <c r="Q117" s="1339">
        <v>14.433333333232444</v>
      </c>
      <c r="R117" s="1340" t="s">
        <v>291</v>
      </c>
      <c r="S117" s="1326" t="s">
        <v>445</v>
      </c>
      <c r="T117" s="1341">
        <v>6</v>
      </c>
      <c r="U117" s="1342">
        <v>2927.0799999795399</v>
      </c>
      <c r="V117" s="466"/>
    </row>
    <row r="118" spans="1:22" s="467" customFormat="1" ht="18" customHeight="1">
      <c r="A118" s="466"/>
      <c r="B118" s="1331">
        <v>105</v>
      </c>
      <c r="C118" s="1324">
        <v>1812</v>
      </c>
      <c r="D118" s="1332" t="s">
        <v>586</v>
      </c>
      <c r="E118" s="1332" t="s">
        <v>258</v>
      </c>
      <c r="F118" s="1333">
        <v>258.94</v>
      </c>
      <c r="G118" s="1334">
        <v>41322</v>
      </c>
      <c r="H118" s="1335"/>
      <c r="I118" s="1336">
        <v>9</v>
      </c>
      <c r="J118" s="1336" t="s">
        <v>349</v>
      </c>
      <c r="K118" s="1337">
        <v>45185</v>
      </c>
      <c r="L118" s="1337">
        <v>45186</v>
      </c>
      <c r="M118" s="1338" t="s">
        <v>384</v>
      </c>
      <c r="N118" s="1338">
        <v>15802.73</v>
      </c>
      <c r="O118" s="1338">
        <v>0</v>
      </c>
      <c r="P118" s="1338">
        <v>1573</v>
      </c>
      <c r="Q118" s="1339">
        <v>16.466666666558012</v>
      </c>
      <c r="R118" s="1340" t="s">
        <v>291</v>
      </c>
      <c r="S118" s="1326" t="s">
        <v>288</v>
      </c>
      <c r="T118" s="1341">
        <v>4</v>
      </c>
      <c r="U118" s="1342">
        <v>4263.8786666385313</v>
      </c>
      <c r="V118" s="466"/>
    </row>
    <row r="119" spans="1:22" s="467" customFormat="1" ht="18" customHeight="1">
      <c r="A119" s="466"/>
      <c r="B119" s="1331">
        <v>106</v>
      </c>
      <c r="C119" s="1324">
        <v>1889</v>
      </c>
      <c r="D119" s="1332" t="s">
        <v>751</v>
      </c>
      <c r="E119" s="1332" t="s">
        <v>198</v>
      </c>
      <c r="F119" s="1333">
        <v>210.88</v>
      </c>
      <c r="G119" s="1334">
        <v>32060</v>
      </c>
      <c r="H119" s="1335"/>
      <c r="I119" s="1336">
        <v>9</v>
      </c>
      <c r="J119" s="1336" t="s">
        <v>345</v>
      </c>
      <c r="K119" s="1337">
        <v>45198</v>
      </c>
      <c r="L119" s="1337">
        <v>45199</v>
      </c>
      <c r="M119" s="1338" t="s">
        <v>384</v>
      </c>
      <c r="N119" s="1338">
        <v>11264.14</v>
      </c>
      <c r="O119" s="1338">
        <v>0</v>
      </c>
      <c r="P119" s="1338">
        <v>1648</v>
      </c>
      <c r="Q119" s="1339">
        <v>18.149999999965075</v>
      </c>
      <c r="R119" s="1340" t="s">
        <v>291</v>
      </c>
      <c r="S119" s="1326" t="s">
        <v>445</v>
      </c>
      <c r="T119" s="1341">
        <v>1</v>
      </c>
      <c r="U119" s="1342">
        <v>3827.4719999926351</v>
      </c>
      <c r="V119" s="466"/>
    </row>
    <row r="120" spans="1:22" s="467" customFormat="1" ht="18" customHeight="1">
      <c r="A120" s="466"/>
      <c r="B120" s="1331">
        <v>107</v>
      </c>
      <c r="C120" s="1324">
        <v>1831</v>
      </c>
      <c r="D120" s="1332" t="s">
        <v>557</v>
      </c>
      <c r="E120" s="1332" t="s">
        <v>198</v>
      </c>
      <c r="F120" s="1333">
        <v>202.8</v>
      </c>
      <c r="G120" s="1334">
        <v>29181</v>
      </c>
      <c r="H120" s="1335"/>
      <c r="I120" s="1336">
        <v>9</v>
      </c>
      <c r="J120" s="1336" t="s">
        <v>345</v>
      </c>
      <c r="K120" s="1337">
        <v>45188</v>
      </c>
      <c r="L120" s="1337">
        <v>45192</v>
      </c>
      <c r="M120" s="1338" t="s">
        <v>384</v>
      </c>
      <c r="N120" s="1338">
        <v>10478.990000000002</v>
      </c>
      <c r="O120" s="1338">
        <v>0</v>
      </c>
      <c r="P120" s="1338">
        <v>1064</v>
      </c>
      <c r="Q120" s="1339">
        <v>14.599999999918509</v>
      </c>
      <c r="R120" s="1340" t="s">
        <v>291</v>
      </c>
      <c r="S120" s="1326" t="s">
        <v>445</v>
      </c>
      <c r="T120" s="1341">
        <v>7</v>
      </c>
      <c r="U120" s="1342">
        <v>2960.8799999834737</v>
      </c>
      <c r="V120" s="466"/>
    </row>
    <row r="121" spans="1:22" s="467" customFormat="1" ht="18" customHeight="1">
      <c r="A121" s="466"/>
      <c r="B121" s="1331">
        <v>108</v>
      </c>
      <c r="C121" s="1324">
        <v>1863</v>
      </c>
      <c r="D121" s="1332" t="s">
        <v>752</v>
      </c>
      <c r="E121" s="1332" t="s">
        <v>198</v>
      </c>
      <c r="F121" s="1333">
        <v>294.07</v>
      </c>
      <c r="G121" s="1334">
        <v>53208</v>
      </c>
      <c r="H121" s="1335"/>
      <c r="I121" s="1336">
        <v>9</v>
      </c>
      <c r="J121" s="1336" t="s">
        <v>349</v>
      </c>
      <c r="K121" s="1337">
        <v>45193</v>
      </c>
      <c r="L121" s="1337">
        <v>45195</v>
      </c>
      <c r="M121" s="1338" t="s">
        <v>384</v>
      </c>
      <c r="N121" s="1338">
        <v>14320.27</v>
      </c>
      <c r="O121" s="1338">
        <v>0</v>
      </c>
      <c r="P121" s="1338">
        <v>1564</v>
      </c>
      <c r="Q121" s="1339">
        <v>18.550000000046566</v>
      </c>
      <c r="R121" s="1340" t="s">
        <v>291</v>
      </c>
      <c r="S121" s="1326" t="s">
        <v>288</v>
      </c>
      <c r="T121" s="1341">
        <v>1</v>
      </c>
      <c r="U121" s="1342">
        <v>5454.998500013694</v>
      </c>
      <c r="V121" s="466"/>
    </row>
    <row r="122" spans="1:22" s="467" customFormat="1" ht="18" customHeight="1">
      <c r="A122" s="466"/>
      <c r="B122" s="1331">
        <v>109</v>
      </c>
      <c r="C122" s="1324">
        <v>1772</v>
      </c>
      <c r="D122" s="1332" t="s">
        <v>753</v>
      </c>
      <c r="E122" s="1332" t="s">
        <v>198</v>
      </c>
      <c r="F122" s="1333">
        <v>265</v>
      </c>
      <c r="G122" s="1334">
        <v>41225</v>
      </c>
      <c r="H122" s="1335"/>
      <c r="I122" s="1336">
        <v>9</v>
      </c>
      <c r="J122" s="1336" t="s">
        <v>349</v>
      </c>
      <c r="K122" s="1337">
        <v>45177</v>
      </c>
      <c r="L122" s="1337">
        <v>45179</v>
      </c>
      <c r="M122" s="1338" t="s">
        <v>384</v>
      </c>
      <c r="N122" s="1338">
        <v>13662.960000000001</v>
      </c>
      <c r="O122" s="1338">
        <v>0</v>
      </c>
      <c r="P122" s="1338">
        <v>1782</v>
      </c>
      <c r="Q122" s="1339">
        <v>22.866666666639503</v>
      </c>
      <c r="R122" s="1340" t="s">
        <v>291</v>
      </c>
      <c r="S122" s="1326" t="s">
        <v>288</v>
      </c>
      <c r="T122" s="1341">
        <v>3</v>
      </c>
      <c r="U122" s="1342">
        <v>6059.6666666594683</v>
      </c>
      <c r="V122" s="466"/>
    </row>
    <row r="123" spans="1:22" s="467" customFormat="1" ht="18" customHeight="1">
      <c r="A123" s="466"/>
      <c r="B123" s="1331">
        <v>110</v>
      </c>
      <c r="C123" s="1324">
        <v>1855</v>
      </c>
      <c r="D123" s="1332" t="s">
        <v>754</v>
      </c>
      <c r="E123" s="1332" t="s">
        <v>266</v>
      </c>
      <c r="F123" s="1333">
        <v>283</v>
      </c>
      <c r="G123" s="1334">
        <v>62702</v>
      </c>
      <c r="H123" s="1335"/>
      <c r="I123" s="1336">
        <v>9</v>
      </c>
      <c r="J123" s="1336" t="s">
        <v>349</v>
      </c>
      <c r="K123" s="1337">
        <v>45192</v>
      </c>
      <c r="L123" s="1337">
        <v>45194</v>
      </c>
      <c r="M123" s="1338" t="s">
        <v>384</v>
      </c>
      <c r="N123" s="1338">
        <v>35231</v>
      </c>
      <c r="O123" s="1338">
        <v>0</v>
      </c>
      <c r="P123" s="1338">
        <v>2683</v>
      </c>
      <c r="Q123" s="1339">
        <v>27.816666666709352</v>
      </c>
      <c r="R123" s="1340" t="s">
        <v>291</v>
      </c>
      <c r="S123" s="1326" t="s">
        <v>288</v>
      </c>
      <c r="T123" s="1341">
        <v>3</v>
      </c>
      <c r="U123" s="1342">
        <v>7872.1166666787467</v>
      </c>
      <c r="V123" s="466"/>
    </row>
    <row r="124" spans="1:22" s="467" customFormat="1" ht="18" customHeight="1">
      <c r="A124" s="466"/>
      <c r="B124" s="1331">
        <v>111</v>
      </c>
      <c r="C124" s="1324">
        <v>1838</v>
      </c>
      <c r="D124" s="1332" t="s">
        <v>755</v>
      </c>
      <c r="E124" s="1332" t="s">
        <v>198</v>
      </c>
      <c r="F124" s="1333">
        <v>324.8</v>
      </c>
      <c r="G124" s="1334">
        <v>89954</v>
      </c>
      <c r="H124" s="1335"/>
      <c r="I124" s="1336">
        <v>9</v>
      </c>
      <c r="J124" s="1336" t="s">
        <v>349</v>
      </c>
      <c r="K124" s="1337">
        <v>45189</v>
      </c>
      <c r="L124" s="1337">
        <v>45190</v>
      </c>
      <c r="M124" s="1338" t="s">
        <v>384</v>
      </c>
      <c r="N124" s="1338">
        <v>21406.160000000003</v>
      </c>
      <c r="O124" s="1338">
        <v>0</v>
      </c>
      <c r="P124" s="1338">
        <v>3326</v>
      </c>
      <c r="Q124" s="1339">
        <v>28.716666666674428</v>
      </c>
      <c r="R124" s="1340" t="s">
        <v>291</v>
      </c>
      <c r="S124" s="1326" t="s">
        <v>288</v>
      </c>
      <c r="T124" s="1341">
        <v>1</v>
      </c>
      <c r="U124" s="1342">
        <v>9327.1733333358552</v>
      </c>
      <c r="V124" s="466"/>
    </row>
    <row r="125" spans="1:22" s="467" customFormat="1" ht="18" customHeight="1">
      <c r="A125" s="466"/>
      <c r="B125" s="1331">
        <v>112</v>
      </c>
      <c r="C125" s="1324">
        <v>1722</v>
      </c>
      <c r="D125" s="1332" t="s">
        <v>756</v>
      </c>
      <c r="E125" s="1332" t="s">
        <v>258</v>
      </c>
      <c r="F125" s="1333">
        <v>299.99</v>
      </c>
      <c r="G125" s="1334">
        <v>75590</v>
      </c>
      <c r="H125" s="1335"/>
      <c r="I125" s="1336">
        <v>9</v>
      </c>
      <c r="J125" s="1336" t="s">
        <v>349</v>
      </c>
      <c r="K125" s="1337">
        <v>45169</v>
      </c>
      <c r="L125" s="1337">
        <v>45170</v>
      </c>
      <c r="M125" s="1338" t="s">
        <v>384</v>
      </c>
      <c r="N125" s="1338">
        <v>7094.72</v>
      </c>
      <c r="O125" s="1338">
        <v>0</v>
      </c>
      <c r="P125" s="1338">
        <v>974</v>
      </c>
      <c r="Q125" s="1339">
        <v>12.266666666662786</v>
      </c>
      <c r="R125" s="1340" t="s">
        <v>291</v>
      </c>
      <c r="S125" s="1326" t="s">
        <v>288</v>
      </c>
      <c r="T125" s="1341">
        <v>1</v>
      </c>
      <c r="U125" s="1342">
        <v>3679.8773333321692</v>
      </c>
      <c r="V125" s="466"/>
    </row>
    <row r="126" spans="1:22" s="467" customFormat="1" ht="18" customHeight="1">
      <c r="A126" s="466"/>
      <c r="B126" s="1331">
        <v>113</v>
      </c>
      <c r="C126" s="1324">
        <v>1730</v>
      </c>
      <c r="D126" s="1332" t="s">
        <v>757</v>
      </c>
      <c r="E126" s="1332" t="s">
        <v>258</v>
      </c>
      <c r="F126" s="1333">
        <v>234.62</v>
      </c>
      <c r="G126" s="1334">
        <v>34610</v>
      </c>
      <c r="H126" s="1335"/>
      <c r="I126" s="1336">
        <v>9</v>
      </c>
      <c r="J126" s="1336" t="s">
        <v>345</v>
      </c>
      <c r="K126" s="1337">
        <v>45170</v>
      </c>
      <c r="L126" s="1337">
        <v>45171</v>
      </c>
      <c r="M126" s="1338" t="s">
        <v>384</v>
      </c>
      <c r="N126" s="1338">
        <v>10040.25</v>
      </c>
      <c r="O126" s="1338">
        <v>0</v>
      </c>
      <c r="P126" s="1338">
        <v>946</v>
      </c>
      <c r="Q126" s="1339">
        <v>11.283333333267365</v>
      </c>
      <c r="R126" s="1340" t="s">
        <v>291</v>
      </c>
      <c r="S126" s="1326" t="s">
        <v>288</v>
      </c>
      <c r="T126" s="1341">
        <v>2</v>
      </c>
      <c r="U126" s="1342">
        <v>2647.2956666511891</v>
      </c>
      <c r="V126" s="466"/>
    </row>
    <row r="127" spans="1:22" s="467" customFormat="1" ht="18" customHeight="1">
      <c r="A127" s="466"/>
      <c r="B127" s="1331">
        <v>114</v>
      </c>
      <c r="C127" s="1324">
        <v>1725</v>
      </c>
      <c r="D127" s="1332" t="s">
        <v>758</v>
      </c>
      <c r="E127" s="1332" t="s">
        <v>198</v>
      </c>
      <c r="F127" s="1333">
        <v>202.8</v>
      </c>
      <c r="G127" s="1334">
        <v>29181</v>
      </c>
      <c r="H127" s="1335"/>
      <c r="I127" s="1336">
        <v>9</v>
      </c>
      <c r="J127" s="1336" t="s">
        <v>345</v>
      </c>
      <c r="K127" s="1337">
        <v>45170</v>
      </c>
      <c r="L127" s="1337">
        <v>45171</v>
      </c>
      <c r="M127" s="1338" t="s">
        <v>384</v>
      </c>
      <c r="N127" s="1338">
        <v>10445.380000000001</v>
      </c>
      <c r="O127" s="1338">
        <v>0</v>
      </c>
      <c r="P127" s="1338">
        <v>1082</v>
      </c>
      <c r="Q127" s="1339">
        <v>13.133333333360497</v>
      </c>
      <c r="R127" s="1340" t="s">
        <v>291</v>
      </c>
      <c r="S127" s="1326" t="s">
        <v>445</v>
      </c>
      <c r="T127" s="1341">
        <v>6</v>
      </c>
      <c r="U127" s="1342">
        <v>2663.4400000055089</v>
      </c>
      <c r="V127" s="466"/>
    </row>
    <row r="128" spans="1:22" s="467" customFormat="1" ht="18" customHeight="1">
      <c r="A128" s="466"/>
      <c r="B128" s="1331">
        <v>115</v>
      </c>
      <c r="C128" s="1324">
        <v>1869</v>
      </c>
      <c r="D128" s="1332" t="s">
        <v>558</v>
      </c>
      <c r="E128" s="1332" t="s">
        <v>258</v>
      </c>
      <c r="F128" s="1333">
        <v>207.46</v>
      </c>
      <c r="G128" s="1334">
        <v>25756</v>
      </c>
      <c r="H128" s="1335"/>
      <c r="I128" s="1336">
        <v>9</v>
      </c>
      <c r="J128" s="1336" t="s">
        <v>345</v>
      </c>
      <c r="K128" s="1337">
        <v>45194</v>
      </c>
      <c r="L128" s="1337">
        <v>45194</v>
      </c>
      <c r="M128" s="1338" t="s">
        <v>384</v>
      </c>
      <c r="N128" s="1338">
        <v>1794.9500000000003</v>
      </c>
      <c r="O128" s="1338">
        <v>0</v>
      </c>
      <c r="P128" s="1338">
        <v>148</v>
      </c>
      <c r="Q128" s="1339">
        <v>7.1333333333604996</v>
      </c>
      <c r="R128" s="1340" t="s">
        <v>291</v>
      </c>
      <c r="S128" s="1326" t="s">
        <v>445</v>
      </c>
      <c r="T128" s="1341">
        <v>6</v>
      </c>
      <c r="U128" s="1342">
        <v>1479.8813333389694</v>
      </c>
      <c r="V128" s="466"/>
    </row>
    <row r="129" spans="1:22" s="467" customFormat="1" ht="18" customHeight="1">
      <c r="A129" s="466"/>
      <c r="B129" s="1331">
        <v>116</v>
      </c>
      <c r="C129" s="1324">
        <v>1737</v>
      </c>
      <c r="D129" s="1332" t="s">
        <v>759</v>
      </c>
      <c r="E129" s="1332" t="s">
        <v>264</v>
      </c>
      <c r="F129" s="1333">
        <v>333.99</v>
      </c>
      <c r="G129" s="1334">
        <v>90449</v>
      </c>
      <c r="H129" s="1335"/>
      <c r="I129" s="1336">
        <v>9</v>
      </c>
      <c r="J129" s="1336" t="s">
        <v>349</v>
      </c>
      <c r="K129" s="1337">
        <v>45172</v>
      </c>
      <c r="L129" s="1337">
        <v>45173</v>
      </c>
      <c r="M129" s="1338" t="s">
        <v>384</v>
      </c>
      <c r="N129" s="1338">
        <v>21750.81</v>
      </c>
      <c r="O129" s="1338">
        <v>0</v>
      </c>
      <c r="P129" s="1338">
        <v>2118</v>
      </c>
      <c r="Q129" s="1339">
        <v>22.999999999883585</v>
      </c>
      <c r="R129" s="1340" t="s">
        <v>291</v>
      </c>
      <c r="S129" s="1326" t="s">
        <v>445</v>
      </c>
      <c r="T129" s="1341">
        <v>4</v>
      </c>
      <c r="U129" s="1342">
        <v>7681.7699999611186</v>
      </c>
      <c r="V129" s="466"/>
    </row>
    <row r="130" spans="1:22" s="467" customFormat="1" ht="18" customHeight="1">
      <c r="A130" s="466"/>
      <c r="B130" s="1331">
        <v>117</v>
      </c>
      <c r="C130" s="1324">
        <v>1799</v>
      </c>
      <c r="D130" s="1332" t="s">
        <v>760</v>
      </c>
      <c r="E130" s="1332" t="s">
        <v>198</v>
      </c>
      <c r="F130" s="1333">
        <v>303.92</v>
      </c>
      <c r="G130" s="1334">
        <v>73819</v>
      </c>
      <c r="H130" s="1335"/>
      <c r="I130" s="1336">
        <v>9</v>
      </c>
      <c r="J130" s="1336" t="s">
        <v>349</v>
      </c>
      <c r="K130" s="1337">
        <v>45182</v>
      </c>
      <c r="L130" s="1337">
        <v>45183</v>
      </c>
      <c r="M130" s="1338" t="s">
        <v>384</v>
      </c>
      <c r="N130" s="1338">
        <v>2559.4899999999998</v>
      </c>
      <c r="O130" s="1338">
        <v>0</v>
      </c>
      <c r="P130" s="1338">
        <v>426</v>
      </c>
      <c r="Q130" s="1339">
        <v>10.033333333383776</v>
      </c>
      <c r="R130" s="1340" t="s">
        <v>291</v>
      </c>
      <c r="S130" s="1326" t="s">
        <v>288</v>
      </c>
      <c r="T130" s="1341">
        <v>5</v>
      </c>
      <c r="U130" s="1342">
        <v>3049.3306666819976</v>
      </c>
      <c r="V130" s="466"/>
    </row>
    <row r="131" spans="1:22" s="467" customFormat="1" ht="18" customHeight="1">
      <c r="A131" s="466"/>
      <c r="B131" s="1331">
        <v>118</v>
      </c>
      <c r="C131" s="1324">
        <v>1872</v>
      </c>
      <c r="D131" s="1332" t="s">
        <v>761</v>
      </c>
      <c r="E131" s="1332" t="s">
        <v>264</v>
      </c>
      <c r="F131" s="1333">
        <v>324.8</v>
      </c>
      <c r="G131" s="1334">
        <v>89954</v>
      </c>
      <c r="H131" s="1335"/>
      <c r="I131" s="1336">
        <v>9</v>
      </c>
      <c r="J131" s="1336" t="s">
        <v>349</v>
      </c>
      <c r="K131" s="1337">
        <v>45194</v>
      </c>
      <c r="L131" s="1337">
        <v>45196</v>
      </c>
      <c r="M131" s="1338" t="s">
        <v>384</v>
      </c>
      <c r="N131" s="1338">
        <v>22572.14</v>
      </c>
      <c r="O131" s="1338">
        <v>0</v>
      </c>
      <c r="P131" s="1338">
        <v>2567</v>
      </c>
      <c r="Q131" s="1339">
        <v>24.266666666662786</v>
      </c>
      <c r="R131" s="1340" t="s">
        <v>291</v>
      </c>
      <c r="S131" s="1326" t="s">
        <v>288</v>
      </c>
      <c r="T131" s="1341">
        <v>4</v>
      </c>
      <c r="U131" s="1342">
        <v>7881.8133333320729</v>
      </c>
      <c r="V131" s="466"/>
    </row>
    <row r="132" spans="1:22" s="467" customFormat="1" ht="18" customHeight="1">
      <c r="A132" s="466"/>
      <c r="B132" s="1331">
        <v>119</v>
      </c>
      <c r="C132" s="1324">
        <v>1803</v>
      </c>
      <c r="D132" s="1332" t="s">
        <v>762</v>
      </c>
      <c r="E132" s="1332" t="s">
        <v>258</v>
      </c>
      <c r="F132" s="1333">
        <v>211.85</v>
      </c>
      <c r="G132" s="1334">
        <v>27059</v>
      </c>
      <c r="H132" s="1335"/>
      <c r="I132" s="1336">
        <v>9</v>
      </c>
      <c r="J132" s="1336" t="s">
        <v>345</v>
      </c>
      <c r="K132" s="1337">
        <v>45183</v>
      </c>
      <c r="L132" s="1337">
        <v>45185</v>
      </c>
      <c r="M132" s="1338" t="s">
        <v>384</v>
      </c>
      <c r="N132" s="1338">
        <v>10412.169999999998</v>
      </c>
      <c r="O132" s="1338">
        <v>0</v>
      </c>
      <c r="P132" s="1338">
        <v>1317</v>
      </c>
      <c r="Q132" s="1339">
        <v>14.233333333279006</v>
      </c>
      <c r="R132" s="1340" t="s">
        <v>291</v>
      </c>
      <c r="S132" s="1326" t="s">
        <v>445</v>
      </c>
      <c r="T132" s="1341">
        <v>1</v>
      </c>
      <c r="U132" s="1342">
        <v>3015.3316666551573</v>
      </c>
      <c r="V132" s="466"/>
    </row>
    <row r="133" spans="1:22" s="467" customFormat="1" ht="18" customHeight="1">
      <c r="A133" s="466"/>
      <c r="B133" s="1331">
        <v>120</v>
      </c>
      <c r="C133" s="1324">
        <v>1719</v>
      </c>
      <c r="D133" s="1332" t="s">
        <v>763</v>
      </c>
      <c r="E133" s="1332" t="s">
        <v>249</v>
      </c>
      <c r="F133" s="1333">
        <v>159.03</v>
      </c>
      <c r="G133" s="1334">
        <v>16589</v>
      </c>
      <c r="H133" s="1335"/>
      <c r="I133" s="1336">
        <v>9</v>
      </c>
      <c r="J133" s="1336" t="s">
        <v>245</v>
      </c>
      <c r="K133" s="1337">
        <v>45169</v>
      </c>
      <c r="L133" s="1337">
        <v>45171</v>
      </c>
      <c r="M133" s="1338" t="s">
        <v>382</v>
      </c>
      <c r="N133" s="1338">
        <v>1001.306</v>
      </c>
      <c r="O133" s="1338">
        <v>0</v>
      </c>
      <c r="P133" s="1338">
        <v>0</v>
      </c>
      <c r="Q133" s="1339">
        <v>21.166666666686069</v>
      </c>
      <c r="R133" s="1340" t="s">
        <v>197</v>
      </c>
      <c r="S133" s="1326" t="s">
        <v>288</v>
      </c>
      <c r="T133" s="1341">
        <v>2</v>
      </c>
      <c r="U133" s="1342">
        <v>3366.1350000030857</v>
      </c>
      <c r="V133" s="466"/>
    </row>
    <row r="134" spans="1:22" s="467" customFormat="1" ht="18" customHeight="1">
      <c r="A134" s="466"/>
      <c r="B134" s="1331">
        <v>121</v>
      </c>
      <c r="C134" s="1324">
        <v>1768</v>
      </c>
      <c r="D134" s="1332" t="s">
        <v>764</v>
      </c>
      <c r="E134" s="1332" t="s">
        <v>198</v>
      </c>
      <c r="F134" s="1333">
        <v>183.1</v>
      </c>
      <c r="G134" s="1334">
        <v>30067</v>
      </c>
      <c r="H134" s="1335"/>
      <c r="I134" s="1336">
        <v>9</v>
      </c>
      <c r="J134" s="1336" t="s">
        <v>304</v>
      </c>
      <c r="K134" s="1337">
        <v>45177</v>
      </c>
      <c r="L134" s="1337">
        <v>45188</v>
      </c>
      <c r="M134" s="1338" t="s">
        <v>381</v>
      </c>
      <c r="N134" s="1338">
        <v>31845.25</v>
      </c>
      <c r="O134" s="1338">
        <v>0</v>
      </c>
      <c r="P134" s="1338">
        <v>0</v>
      </c>
      <c r="Q134" s="1339">
        <v>92.116666666581295</v>
      </c>
      <c r="R134" s="1340" t="s">
        <v>247</v>
      </c>
      <c r="S134" s="1326" t="s">
        <v>288</v>
      </c>
      <c r="T134" s="1341">
        <v>1</v>
      </c>
      <c r="U134" s="1342">
        <v>16866.561666651036</v>
      </c>
      <c r="V134" s="466"/>
    </row>
    <row r="135" spans="1:22" s="467" customFormat="1" ht="18" customHeight="1">
      <c r="A135" s="466"/>
      <c r="B135" s="1331">
        <v>122</v>
      </c>
      <c r="C135" s="1324">
        <v>1748</v>
      </c>
      <c r="D135" s="1332" t="s">
        <v>765</v>
      </c>
      <c r="E135" s="1332" t="s">
        <v>198</v>
      </c>
      <c r="F135" s="1333">
        <v>207.16</v>
      </c>
      <c r="G135" s="1334">
        <v>25294</v>
      </c>
      <c r="H135" s="1335"/>
      <c r="I135" s="1336">
        <v>9</v>
      </c>
      <c r="J135" s="1336" t="s">
        <v>451</v>
      </c>
      <c r="K135" s="1337">
        <v>45174</v>
      </c>
      <c r="L135" s="1337">
        <v>45175</v>
      </c>
      <c r="M135" s="1338" t="s">
        <v>385</v>
      </c>
      <c r="N135" s="1338">
        <v>6151</v>
      </c>
      <c r="O135" s="1338">
        <v>0</v>
      </c>
      <c r="P135" s="1338">
        <v>699</v>
      </c>
      <c r="Q135" s="1339">
        <v>17.800000000046566</v>
      </c>
      <c r="R135" s="1340" t="s">
        <v>425</v>
      </c>
      <c r="S135" s="1326" t="s">
        <v>288</v>
      </c>
      <c r="T135" s="1341">
        <v>3</v>
      </c>
      <c r="U135" s="1342">
        <v>3687.4480000096464</v>
      </c>
      <c r="V135" s="466"/>
    </row>
    <row r="136" spans="1:22" s="467" customFormat="1" ht="18" customHeight="1">
      <c r="A136" s="466"/>
      <c r="B136" s="1331">
        <v>123</v>
      </c>
      <c r="C136" s="1324">
        <v>1853</v>
      </c>
      <c r="D136" s="1332" t="s">
        <v>766</v>
      </c>
      <c r="E136" s="1332" t="s">
        <v>198</v>
      </c>
      <c r="F136" s="1333">
        <v>199.98000000000002</v>
      </c>
      <c r="G136" s="1334">
        <v>75528</v>
      </c>
      <c r="H136" s="1335"/>
      <c r="I136" s="1336">
        <v>9</v>
      </c>
      <c r="J136" s="1336" t="s">
        <v>245</v>
      </c>
      <c r="K136" s="1337">
        <v>45192</v>
      </c>
      <c r="L136" s="1337">
        <v>45201</v>
      </c>
      <c r="M136" s="1338" t="s">
        <v>80</v>
      </c>
      <c r="N136" s="1338">
        <v>2989.0320000000002</v>
      </c>
      <c r="O136" s="1338">
        <v>785</v>
      </c>
      <c r="P136" s="1338">
        <v>0</v>
      </c>
      <c r="Q136" s="1339">
        <v>85.766666666662786</v>
      </c>
      <c r="R136" s="1340" t="s">
        <v>254</v>
      </c>
      <c r="S136" s="1326" t="s">
        <v>288</v>
      </c>
      <c r="T136" s="1341">
        <v>1</v>
      </c>
      <c r="U136" s="1342">
        <v>17151.617999999227</v>
      </c>
      <c r="V136" s="466"/>
    </row>
    <row r="137" spans="1:22" s="467" customFormat="1" ht="18" customHeight="1">
      <c r="A137" s="466"/>
      <c r="B137" s="1331">
        <v>124</v>
      </c>
      <c r="C137" s="1324">
        <v>1851</v>
      </c>
      <c r="D137" s="1332" t="s">
        <v>767</v>
      </c>
      <c r="E137" s="1332" t="s">
        <v>257</v>
      </c>
      <c r="F137" s="1333">
        <v>199.9</v>
      </c>
      <c r="G137" s="1334">
        <v>36517</v>
      </c>
      <c r="H137" s="1335"/>
      <c r="I137" s="1336">
        <v>9</v>
      </c>
      <c r="J137" s="1336" t="s">
        <v>452</v>
      </c>
      <c r="K137" s="1337">
        <v>45192</v>
      </c>
      <c r="L137" s="1337">
        <v>45197</v>
      </c>
      <c r="M137" s="1338" t="s">
        <v>56</v>
      </c>
      <c r="N137" s="1338">
        <v>5936.42</v>
      </c>
      <c r="O137" s="1338">
        <v>0</v>
      </c>
      <c r="P137" s="1338">
        <v>0</v>
      </c>
      <c r="Q137" s="1339">
        <v>33.766666666720994</v>
      </c>
      <c r="R137" s="1340" t="s">
        <v>247</v>
      </c>
      <c r="S137" s="1326" t="s">
        <v>288</v>
      </c>
      <c r="T137" s="1341">
        <v>1</v>
      </c>
      <c r="U137" s="1342">
        <v>6749.9566666775272</v>
      </c>
      <c r="V137" s="466"/>
    </row>
    <row r="138" spans="1:22" s="467" customFormat="1" ht="18" customHeight="1">
      <c r="A138" s="466"/>
      <c r="B138" s="1331">
        <v>125</v>
      </c>
      <c r="C138" s="1324">
        <v>1817</v>
      </c>
      <c r="D138" s="1332" t="s">
        <v>768</v>
      </c>
      <c r="E138" s="1332" t="s">
        <v>198</v>
      </c>
      <c r="F138" s="1333">
        <v>179.99</v>
      </c>
      <c r="G138" s="1334">
        <v>26155</v>
      </c>
      <c r="H138" s="1335"/>
      <c r="I138" s="1336">
        <v>9</v>
      </c>
      <c r="J138" s="1336" t="s">
        <v>312</v>
      </c>
      <c r="K138" s="1337">
        <v>45185</v>
      </c>
      <c r="L138" s="1337">
        <v>45194</v>
      </c>
      <c r="M138" s="1338" t="s">
        <v>58</v>
      </c>
      <c r="N138" s="1338">
        <v>26186.34</v>
      </c>
      <c r="O138" s="1338">
        <v>0</v>
      </c>
      <c r="P138" s="1338">
        <v>0</v>
      </c>
      <c r="Q138" s="1339">
        <v>202.91666666662786</v>
      </c>
      <c r="R138" s="1340" t="s">
        <v>276</v>
      </c>
      <c r="S138" s="1326" t="s">
        <v>288</v>
      </c>
      <c r="T138" s="1341">
        <v>1</v>
      </c>
      <c r="U138" s="1342">
        <v>36522.970833326348</v>
      </c>
      <c r="V138" s="466"/>
    </row>
    <row r="139" spans="1:22" s="467" customFormat="1" ht="18" customHeight="1">
      <c r="A139" s="466"/>
      <c r="B139" s="1331">
        <v>126</v>
      </c>
      <c r="C139" s="1324">
        <v>1825</v>
      </c>
      <c r="D139" s="1332" t="s">
        <v>769</v>
      </c>
      <c r="E139" s="1332" t="s">
        <v>198</v>
      </c>
      <c r="F139" s="1333">
        <v>142.02000000000001</v>
      </c>
      <c r="G139" s="1334">
        <v>9418</v>
      </c>
      <c r="H139" s="1335"/>
      <c r="I139" s="1336">
        <v>9</v>
      </c>
      <c r="J139" s="1336" t="s">
        <v>245</v>
      </c>
      <c r="K139" s="1337">
        <v>45187</v>
      </c>
      <c r="L139" s="1337">
        <v>45188</v>
      </c>
      <c r="M139" s="1338" t="s">
        <v>382</v>
      </c>
      <c r="N139" s="1338">
        <v>3322.5970000000002</v>
      </c>
      <c r="O139" s="1338">
        <v>0</v>
      </c>
      <c r="P139" s="1338">
        <v>0</v>
      </c>
      <c r="Q139" s="1339">
        <v>17.900000000023283</v>
      </c>
      <c r="R139" s="1340" t="s">
        <v>197</v>
      </c>
      <c r="S139" s="1326" t="s">
        <v>288</v>
      </c>
      <c r="T139" s="1341">
        <v>4</v>
      </c>
      <c r="U139" s="1342">
        <v>2542.1580000033068</v>
      </c>
      <c r="V139" s="466"/>
    </row>
    <row r="140" spans="1:22" s="467" customFormat="1" ht="18" customHeight="1">
      <c r="A140" s="466"/>
      <c r="B140" s="1331">
        <v>127</v>
      </c>
      <c r="C140" s="1324">
        <v>1846</v>
      </c>
      <c r="D140" s="1332" t="s">
        <v>587</v>
      </c>
      <c r="E140" s="1332" t="s">
        <v>258</v>
      </c>
      <c r="F140" s="1333">
        <v>304.06</v>
      </c>
      <c r="G140" s="1334">
        <v>76826</v>
      </c>
      <c r="H140" s="1335"/>
      <c r="I140" s="1336">
        <v>9</v>
      </c>
      <c r="J140" s="1336" t="s">
        <v>349</v>
      </c>
      <c r="K140" s="1337">
        <v>45190</v>
      </c>
      <c r="L140" s="1337">
        <v>45192</v>
      </c>
      <c r="M140" s="1338" t="s">
        <v>384</v>
      </c>
      <c r="N140" s="1338">
        <v>21153.41</v>
      </c>
      <c r="O140" s="1338">
        <v>0</v>
      </c>
      <c r="P140" s="1338">
        <v>3207</v>
      </c>
      <c r="Q140" s="1339">
        <v>31.549999999988362</v>
      </c>
      <c r="R140" s="1340" t="s">
        <v>293</v>
      </c>
      <c r="S140" s="1326" t="s">
        <v>288</v>
      </c>
      <c r="T140" s="1341">
        <v>5</v>
      </c>
      <c r="U140" s="1342">
        <v>9593.092999996461</v>
      </c>
      <c r="V140" s="466"/>
    </row>
    <row r="141" spans="1:22" s="467" customFormat="1" ht="18" customHeight="1">
      <c r="A141" s="466"/>
      <c r="B141" s="1331">
        <v>128</v>
      </c>
      <c r="C141" s="1324">
        <v>1708</v>
      </c>
      <c r="D141" s="1332" t="s">
        <v>770</v>
      </c>
      <c r="E141" s="1332" t="s">
        <v>352</v>
      </c>
      <c r="F141" s="1333">
        <v>188.5</v>
      </c>
      <c r="G141" s="1334">
        <v>29829</v>
      </c>
      <c r="H141" s="1335"/>
      <c r="I141" s="1336">
        <v>9</v>
      </c>
      <c r="J141" s="1336" t="s">
        <v>312</v>
      </c>
      <c r="K141" s="1337">
        <v>45168</v>
      </c>
      <c r="L141" s="1337">
        <v>45174</v>
      </c>
      <c r="M141" s="1338" t="s">
        <v>58</v>
      </c>
      <c r="N141" s="1338">
        <v>32351.14</v>
      </c>
      <c r="O141" s="1338">
        <v>0</v>
      </c>
      <c r="P141" s="1338">
        <v>0</v>
      </c>
      <c r="Q141" s="1339">
        <v>143.29999999998836</v>
      </c>
      <c r="R141" s="1340" t="s">
        <v>276</v>
      </c>
      <c r="S141" s="1326" t="s">
        <v>288</v>
      </c>
      <c r="T141" s="1341">
        <v>2</v>
      </c>
      <c r="U141" s="1342">
        <v>27012.049999997806</v>
      </c>
      <c r="V141" s="466"/>
    </row>
    <row r="142" spans="1:22" s="467" customFormat="1" ht="18" customHeight="1">
      <c r="A142" s="466"/>
      <c r="B142" s="1331">
        <v>129</v>
      </c>
      <c r="C142" s="1324">
        <v>1790</v>
      </c>
      <c r="D142" s="1332" t="s">
        <v>771</v>
      </c>
      <c r="E142" s="1332" t="s">
        <v>257</v>
      </c>
      <c r="F142" s="1333">
        <v>199.92000000000002</v>
      </c>
      <c r="G142" s="1334">
        <v>35035</v>
      </c>
      <c r="H142" s="1335"/>
      <c r="I142" s="1336">
        <v>9</v>
      </c>
      <c r="J142" s="1336" t="s">
        <v>263</v>
      </c>
      <c r="K142" s="1337">
        <v>45181</v>
      </c>
      <c r="L142" s="1337">
        <v>45189</v>
      </c>
      <c r="M142" s="1338" t="s">
        <v>386</v>
      </c>
      <c r="N142" s="1338">
        <v>43969.83</v>
      </c>
      <c r="O142" s="1338">
        <v>0</v>
      </c>
      <c r="P142" s="1338">
        <v>0</v>
      </c>
      <c r="Q142" s="1339">
        <v>175.53333333326736</v>
      </c>
      <c r="R142" s="1340" t="s">
        <v>246</v>
      </c>
      <c r="S142" s="1326" t="s">
        <v>288</v>
      </c>
      <c r="T142" s="1341">
        <v>1</v>
      </c>
      <c r="U142" s="1342">
        <v>35092.623999986812</v>
      </c>
      <c r="V142" s="466"/>
    </row>
    <row r="143" spans="1:22" s="467" customFormat="1" ht="18" customHeight="1">
      <c r="A143" s="466"/>
      <c r="B143" s="1331">
        <v>130</v>
      </c>
      <c r="C143" s="1324">
        <v>1805</v>
      </c>
      <c r="D143" s="1332" t="s">
        <v>588</v>
      </c>
      <c r="E143" s="1332" t="s">
        <v>460</v>
      </c>
      <c r="F143" s="1333">
        <v>304.06</v>
      </c>
      <c r="G143" s="1334">
        <v>76499</v>
      </c>
      <c r="H143" s="1335"/>
      <c r="I143" s="1336">
        <v>9</v>
      </c>
      <c r="J143" s="1336" t="s">
        <v>345</v>
      </c>
      <c r="K143" s="1337">
        <v>45183</v>
      </c>
      <c r="L143" s="1337">
        <v>45185</v>
      </c>
      <c r="M143" s="1338" t="s">
        <v>384</v>
      </c>
      <c r="N143" s="1338">
        <v>22372.39</v>
      </c>
      <c r="O143" s="1338">
        <v>0</v>
      </c>
      <c r="P143" s="1338">
        <v>3701</v>
      </c>
      <c r="Q143" s="1339">
        <v>33.816666666709352</v>
      </c>
      <c r="R143" s="1340" t="s">
        <v>293</v>
      </c>
      <c r="S143" s="1326" t="s">
        <v>288</v>
      </c>
      <c r="T143" s="1341">
        <v>3</v>
      </c>
      <c r="U143" s="1342">
        <v>10282.295666679645</v>
      </c>
      <c r="V143" s="466"/>
    </row>
    <row r="144" spans="1:22" s="467" customFormat="1" ht="18" customHeight="1">
      <c r="A144" s="466"/>
      <c r="B144" s="1331">
        <v>131</v>
      </c>
      <c r="C144" s="1324">
        <v>1861</v>
      </c>
      <c r="D144" s="1332" t="s">
        <v>772</v>
      </c>
      <c r="E144" s="1332" t="s">
        <v>264</v>
      </c>
      <c r="F144" s="1333">
        <v>189.99</v>
      </c>
      <c r="G144" s="1334">
        <v>32319</v>
      </c>
      <c r="H144" s="1335"/>
      <c r="I144" s="1336">
        <v>9</v>
      </c>
      <c r="J144" s="1336" t="s">
        <v>260</v>
      </c>
      <c r="K144" s="1337">
        <v>45193</v>
      </c>
      <c r="L144" s="1337">
        <v>45198</v>
      </c>
      <c r="M144" s="1338" t="s">
        <v>386</v>
      </c>
      <c r="N144" s="1338">
        <v>49500</v>
      </c>
      <c r="O144" s="1338">
        <v>0</v>
      </c>
      <c r="P144" s="1338">
        <v>0</v>
      </c>
      <c r="Q144" s="1339">
        <v>122.14999999984866</v>
      </c>
      <c r="R144" s="1340" t="s">
        <v>409</v>
      </c>
      <c r="S144" s="1326" t="s">
        <v>288</v>
      </c>
      <c r="T144" s="1341">
        <v>1</v>
      </c>
      <c r="U144" s="1342">
        <v>23207.278499971249</v>
      </c>
      <c r="V144" s="466"/>
    </row>
    <row r="145" spans="1:22" s="467" customFormat="1" ht="18" customHeight="1">
      <c r="A145" s="466"/>
      <c r="B145" s="1331">
        <v>132</v>
      </c>
      <c r="C145" s="1324">
        <v>1721</v>
      </c>
      <c r="D145" s="1332" t="s">
        <v>773</v>
      </c>
      <c r="E145" s="1332" t="s">
        <v>258</v>
      </c>
      <c r="F145" s="1333">
        <v>304.14</v>
      </c>
      <c r="G145" s="1334">
        <v>73934</v>
      </c>
      <c r="H145" s="1335"/>
      <c r="I145" s="1336">
        <v>9</v>
      </c>
      <c r="J145" s="1336" t="s">
        <v>349</v>
      </c>
      <c r="K145" s="1337">
        <v>45169</v>
      </c>
      <c r="L145" s="1337">
        <v>45176</v>
      </c>
      <c r="M145" s="1338" t="s">
        <v>384</v>
      </c>
      <c r="N145" s="1338">
        <v>30045.11</v>
      </c>
      <c r="O145" s="1338">
        <v>0</v>
      </c>
      <c r="P145" s="1338">
        <v>2563</v>
      </c>
      <c r="Q145" s="1339">
        <v>31.916666666627865</v>
      </c>
      <c r="R145" s="1340" t="s">
        <v>261</v>
      </c>
      <c r="S145" s="1326" t="s">
        <v>444</v>
      </c>
      <c r="T145" s="1341">
        <v>4</v>
      </c>
      <c r="U145" s="1342">
        <v>9707.1349999881986</v>
      </c>
      <c r="V145" s="466"/>
    </row>
    <row r="146" spans="1:22" s="467" customFormat="1" ht="18" customHeight="1">
      <c r="A146" s="466"/>
      <c r="B146" s="1331">
        <v>133</v>
      </c>
      <c r="C146" s="1324">
        <v>1630</v>
      </c>
      <c r="D146" s="1332" t="s">
        <v>774</v>
      </c>
      <c r="E146" s="1332" t="s">
        <v>257</v>
      </c>
      <c r="F146" s="1333">
        <v>183.06</v>
      </c>
      <c r="G146" s="1334">
        <v>29649</v>
      </c>
      <c r="H146" s="1335"/>
      <c r="I146" s="1336">
        <v>9</v>
      </c>
      <c r="J146" s="1336" t="s">
        <v>304</v>
      </c>
      <c r="K146" s="1337">
        <v>45156</v>
      </c>
      <c r="L146" s="1337">
        <v>45171</v>
      </c>
      <c r="M146" s="1338" t="s">
        <v>381</v>
      </c>
      <c r="N146" s="1338">
        <v>19151.55</v>
      </c>
      <c r="O146" s="1338">
        <v>0</v>
      </c>
      <c r="P146" s="1338">
        <v>0</v>
      </c>
      <c r="Q146" s="1339">
        <v>72.700000000011642</v>
      </c>
      <c r="R146" s="1340" t="s">
        <v>729</v>
      </c>
      <c r="S146" s="1326" t="s">
        <v>288</v>
      </c>
      <c r="T146" s="1341">
        <v>2</v>
      </c>
      <c r="U146" s="1342">
        <v>13308.462000002131</v>
      </c>
      <c r="V146" s="466"/>
    </row>
    <row r="147" spans="1:22" s="467" customFormat="1" ht="18" customHeight="1">
      <c r="A147" s="466"/>
      <c r="B147" s="1331">
        <v>134</v>
      </c>
      <c r="C147" s="1324">
        <v>1794</v>
      </c>
      <c r="D147" s="1332" t="s">
        <v>775</v>
      </c>
      <c r="E147" s="1332" t="s">
        <v>249</v>
      </c>
      <c r="F147" s="1333">
        <v>179.88</v>
      </c>
      <c r="G147" s="1334">
        <v>28193</v>
      </c>
      <c r="H147" s="1335"/>
      <c r="I147" s="1336">
        <v>9</v>
      </c>
      <c r="J147" s="1336" t="s">
        <v>245</v>
      </c>
      <c r="K147" s="1337">
        <v>45182</v>
      </c>
      <c r="L147" s="1337">
        <v>45183</v>
      </c>
      <c r="M147" s="1338" t="s">
        <v>381</v>
      </c>
      <c r="N147" s="1338">
        <v>20334.115000000002</v>
      </c>
      <c r="O147" s="1338">
        <v>0</v>
      </c>
      <c r="P147" s="1338">
        <v>0</v>
      </c>
      <c r="Q147" s="1339">
        <v>35.316666666534729</v>
      </c>
      <c r="R147" s="1340" t="s">
        <v>247</v>
      </c>
      <c r="S147" s="1326" t="s">
        <v>288</v>
      </c>
      <c r="T147" s="1341">
        <v>4</v>
      </c>
      <c r="U147" s="1342">
        <v>6352.7619999762674</v>
      </c>
      <c r="V147" s="466"/>
    </row>
    <row r="148" spans="1:22" s="467" customFormat="1" ht="18" customHeight="1">
      <c r="A148" s="466"/>
      <c r="B148" s="1331">
        <v>135</v>
      </c>
      <c r="C148" s="1324">
        <v>1839</v>
      </c>
      <c r="D148" s="1332" t="s">
        <v>589</v>
      </c>
      <c r="E148" s="1332" t="s">
        <v>258</v>
      </c>
      <c r="F148" s="1333">
        <v>300</v>
      </c>
      <c r="G148" s="1334">
        <v>73059</v>
      </c>
      <c r="H148" s="1335"/>
      <c r="I148" s="1336">
        <v>9</v>
      </c>
      <c r="J148" s="1336" t="s">
        <v>345</v>
      </c>
      <c r="K148" s="1337">
        <v>45189</v>
      </c>
      <c r="L148" s="1337">
        <v>45190</v>
      </c>
      <c r="M148" s="1338" t="s">
        <v>384</v>
      </c>
      <c r="N148" s="1338">
        <v>11011.96</v>
      </c>
      <c r="O148" s="1338">
        <v>0</v>
      </c>
      <c r="P148" s="1338">
        <v>2078</v>
      </c>
      <c r="Q148" s="1339">
        <v>23.033333333325576</v>
      </c>
      <c r="R148" s="1340" t="s">
        <v>247</v>
      </c>
      <c r="S148" s="1326" t="s">
        <v>446</v>
      </c>
      <c r="T148" s="1341">
        <v>5</v>
      </c>
      <c r="U148" s="1342">
        <v>6909.9999999976726</v>
      </c>
      <c r="V148" s="466"/>
    </row>
    <row r="149" spans="1:22" s="467" customFormat="1" ht="18" customHeight="1">
      <c r="A149" s="466"/>
      <c r="B149" s="1331">
        <v>136</v>
      </c>
      <c r="C149" s="1324">
        <v>1822</v>
      </c>
      <c r="D149" s="1332" t="s">
        <v>541</v>
      </c>
      <c r="E149" s="1332" t="s">
        <v>348</v>
      </c>
      <c r="F149" s="1333">
        <v>221.62</v>
      </c>
      <c r="G149" s="1334">
        <v>28007</v>
      </c>
      <c r="H149" s="1335"/>
      <c r="I149" s="1336">
        <v>9</v>
      </c>
      <c r="J149" s="1336" t="s">
        <v>349</v>
      </c>
      <c r="K149" s="1337">
        <v>45185</v>
      </c>
      <c r="L149" s="1337">
        <v>45186</v>
      </c>
      <c r="M149" s="1338" t="s">
        <v>384</v>
      </c>
      <c r="N149" s="1338">
        <v>9949.6999999999989</v>
      </c>
      <c r="O149" s="1338">
        <v>0</v>
      </c>
      <c r="P149" s="1338">
        <v>985</v>
      </c>
      <c r="Q149" s="1339">
        <v>11.700000000069847</v>
      </c>
      <c r="R149" s="1340" t="s">
        <v>261</v>
      </c>
      <c r="S149" s="1326" t="s">
        <v>288</v>
      </c>
      <c r="T149" s="1341">
        <v>8</v>
      </c>
      <c r="U149" s="1342">
        <v>2592.9540000154798</v>
      </c>
      <c r="V149" s="466"/>
    </row>
    <row r="150" spans="1:22" s="467" customFormat="1" ht="18" customHeight="1">
      <c r="A150" s="466"/>
      <c r="B150" s="1331">
        <v>137</v>
      </c>
      <c r="C150" s="1324">
        <v>1880</v>
      </c>
      <c r="D150" s="1332" t="s">
        <v>776</v>
      </c>
      <c r="E150" s="1332" t="s">
        <v>520</v>
      </c>
      <c r="F150" s="1333">
        <v>183.06</v>
      </c>
      <c r="G150" s="1334">
        <v>29528</v>
      </c>
      <c r="H150" s="1335"/>
      <c r="I150" s="1336">
        <v>9</v>
      </c>
      <c r="J150" s="1336" t="s">
        <v>326</v>
      </c>
      <c r="K150" s="1337">
        <v>45197</v>
      </c>
      <c r="L150" s="1337">
        <v>45200</v>
      </c>
      <c r="M150" s="1338" t="s">
        <v>381</v>
      </c>
      <c r="N150" s="1338">
        <v>23520</v>
      </c>
      <c r="O150" s="1338">
        <v>0</v>
      </c>
      <c r="P150" s="1338">
        <v>0</v>
      </c>
      <c r="Q150" s="1339">
        <v>77.71666666661622</v>
      </c>
      <c r="R150" s="1340" t="s">
        <v>308</v>
      </c>
      <c r="S150" s="1326" t="s">
        <v>288</v>
      </c>
      <c r="T150" s="1341">
        <v>1</v>
      </c>
      <c r="U150" s="1342">
        <v>14226.812999990765</v>
      </c>
      <c r="V150" s="466"/>
    </row>
    <row r="151" spans="1:22" s="467" customFormat="1" ht="18" customHeight="1">
      <c r="A151" s="466"/>
      <c r="B151" s="1331">
        <v>138</v>
      </c>
      <c r="C151" s="1324">
        <v>1767</v>
      </c>
      <c r="D151" s="1332" t="s">
        <v>777</v>
      </c>
      <c r="E151" s="1332" t="s">
        <v>198</v>
      </c>
      <c r="F151" s="1333">
        <v>147.83000000000001</v>
      </c>
      <c r="G151" s="1334">
        <v>12105</v>
      </c>
      <c r="H151" s="1335"/>
      <c r="I151" s="1336">
        <v>9</v>
      </c>
      <c r="J151" s="1336" t="s">
        <v>219</v>
      </c>
      <c r="K151" s="1337">
        <v>45177</v>
      </c>
      <c r="L151" s="1337">
        <v>45184</v>
      </c>
      <c r="M151" s="1338" t="s">
        <v>382</v>
      </c>
      <c r="N151" s="1338">
        <v>7120.3869999999997</v>
      </c>
      <c r="O151" s="1338">
        <v>0</v>
      </c>
      <c r="P151" s="1338">
        <v>0</v>
      </c>
      <c r="Q151" s="1339">
        <v>18.399999999906868</v>
      </c>
      <c r="R151" s="1340" t="s">
        <v>246</v>
      </c>
      <c r="S151" s="1326" t="s">
        <v>288</v>
      </c>
      <c r="T151" s="1341">
        <v>1</v>
      </c>
      <c r="U151" s="1342">
        <v>2720.0719999862326</v>
      </c>
      <c r="V151" s="466"/>
    </row>
    <row r="152" spans="1:22" s="467" customFormat="1" ht="18" customHeight="1">
      <c r="A152" s="466"/>
      <c r="B152" s="1331">
        <v>139</v>
      </c>
      <c r="C152" s="1324">
        <v>1852</v>
      </c>
      <c r="D152" s="1332" t="s">
        <v>778</v>
      </c>
      <c r="E152" s="1332" t="s">
        <v>348</v>
      </c>
      <c r="F152" s="1333">
        <v>184.96</v>
      </c>
      <c r="G152" s="1334">
        <v>19814</v>
      </c>
      <c r="H152" s="1335"/>
      <c r="I152" s="1336">
        <v>9</v>
      </c>
      <c r="J152" s="1336" t="s">
        <v>253</v>
      </c>
      <c r="K152" s="1337">
        <v>45192</v>
      </c>
      <c r="L152" s="1337">
        <v>45195</v>
      </c>
      <c r="M152" s="1338" t="s">
        <v>58</v>
      </c>
      <c r="N152" s="1338">
        <v>24023</v>
      </c>
      <c r="O152" s="1338">
        <v>0</v>
      </c>
      <c r="P152" s="1338">
        <v>0</v>
      </c>
      <c r="Q152" s="1339">
        <v>86.966666666732635</v>
      </c>
      <c r="R152" s="1340" t="s">
        <v>335</v>
      </c>
      <c r="S152" s="1326" t="s">
        <v>288</v>
      </c>
      <c r="T152" s="1341">
        <v>2</v>
      </c>
      <c r="U152" s="1342">
        <v>16085.35466667887</v>
      </c>
      <c r="V152" s="466"/>
    </row>
    <row r="153" spans="1:22" s="467" customFormat="1" ht="18" customHeight="1">
      <c r="A153" s="466"/>
      <c r="B153" s="1331">
        <v>140</v>
      </c>
      <c r="C153" s="1324">
        <v>1718</v>
      </c>
      <c r="D153" s="1332" t="s">
        <v>779</v>
      </c>
      <c r="E153" s="1332" t="s">
        <v>258</v>
      </c>
      <c r="F153" s="1333">
        <v>274.67</v>
      </c>
      <c r="G153" s="1334">
        <v>65483</v>
      </c>
      <c r="H153" s="1335"/>
      <c r="I153" s="1336">
        <v>9</v>
      </c>
      <c r="J153" s="1336" t="s">
        <v>349</v>
      </c>
      <c r="K153" s="1337">
        <v>45169</v>
      </c>
      <c r="L153" s="1337">
        <v>45171</v>
      </c>
      <c r="M153" s="1338" t="s">
        <v>384</v>
      </c>
      <c r="N153" s="1338">
        <v>45613.57</v>
      </c>
      <c r="O153" s="1338">
        <v>0</v>
      </c>
      <c r="P153" s="1338">
        <v>4415</v>
      </c>
      <c r="Q153" s="1339">
        <v>39.916666666686069</v>
      </c>
      <c r="R153" s="1340" t="s">
        <v>261</v>
      </c>
      <c r="S153" s="1326" t="s">
        <v>444</v>
      </c>
      <c r="T153" s="1341">
        <v>6</v>
      </c>
      <c r="U153" s="1342">
        <v>10963.910833338663</v>
      </c>
      <c r="V153" s="466"/>
    </row>
    <row r="154" spans="1:22" s="467" customFormat="1" ht="18" customHeight="1">
      <c r="A154" s="466"/>
      <c r="B154" s="1331">
        <v>141</v>
      </c>
      <c r="C154" s="1324">
        <v>1811</v>
      </c>
      <c r="D154" s="1332" t="s">
        <v>780</v>
      </c>
      <c r="E154" s="1332" t="s">
        <v>258</v>
      </c>
      <c r="F154" s="1333">
        <v>189.99</v>
      </c>
      <c r="G154" s="1334">
        <v>30046</v>
      </c>
      <c r="H154" s="1335"/>
      <c r="I154" s="1336">
        <v>9</v>
      </c>
      <c r="J154" s="1336" t="s">
        <v>263</v>
      </c>
      <c r="K154" s="1337">
        <v>45185</v>
      </c>
      <c r="L154" s="1337">
        <v>45195</v>
      </c>
      <c r="M154" s="1338" t="s">
        <v>386</v>
      </c>
      <c r="N154" s="1338">
        <v>48620</v>
      </c>
      <c r="O154" s="1338">
        <v>0</v>
      </c>
      <c r="P154" s="1338">
        <v>0</v>
      </c>
      <c r="Q154" s="1339">
        <v>137.13333333330229</v>
      </c>
      <c r="R154" s="1340" t="s">
        <v>246</v>
      </c>
      <c r="S154" s="1326" t="s">
        <v>288</v>
      </c>
      <c r="T154" s="1341">
        <v>1</v>
      </c>
      <c r="U154" s="1342">
        <v>26053.961999994102</v>
      </c>
      <c r="V154" s="466"/>
    </row>
    <row r="155" spans="1:22" s="467" customFormat="1" ht="18" customHeight="1">
      <c r="A155" s="466"/>
      <c r="B155" s="1331">
        <v>142</v>
      </c>
      <c r="C155" s="1324">
        <v>1844</v>
      </c>
      <c r="D155" s="1332" t="s">
        <v>521</v>
      </c>
      <c r="E155" s="1332" t="s">
        <v>258</v>
      </c>
      <c r="F155" s="1333">
        <v>154.5</v>
      </c>
      <c r="G155" s="1334">
        <v>14308</v>
      </c>
      <c r="H155" s="1335"/>
      <c r="I155" s="1336">
        <v>9</v>
      </c>
      <c r="J155" s="1336" t="s">
        <v>451</v>
      </c>
      <c r="K155" s="1337">
        <v>45190</v>
      </c>
      <c r="L155" s="1337">
        <v>45191</v>
      </c>
      <c r="M155" s="1338" t="s">
        <v>385</v>
      </c>
      <c r="N155" s="1338">
        <v>6406.2000000000007</v>
      </c>
      <c r="O155" s="1338">
        <v>0</v>
      </c>
      <c r="P155" s="1338">
        <v>553</v>
      </c>
      <c r="Q155" s="1339">
        <v>20.216666666732635</v>
      </c>
      <c r="R155" s="1340" t="s">
        <v>425</v>
      </c>
      <c r="S155" s="1326" t="s">
        <v>449</v>
      </c>
      <c r="T155" s="1341">
        <v>12</v>
      </c>
      <c r="U155" s="1342">
        <v>3123.4750000101922</v>
      </c>
      <c r="V155" s="466"/>
    </row>
    <row r="156" spans="1:22" s="467" customFormat="1" ht="18" customHeight="1">
      <c r="A156" s="466"/>
      <c r="B156" s="1331">
        <v>143</v>
      </c>
      <c r="C156" s="1324">
        <v>1795</v>
      </c>
      <c r="D156" s="1332" t="s">
        <v>590</v>
      </c>
      <c r="E156" s="1332" t="s">
        <v>266</v>
      </c>
      <c r="F156" s="1333">
        <v>116.9</v>
      </c>
      <c r="G156" s="1334">
        <v>5145</v>
      </c>
      <c r="H156" s="1335"/>
      <c r="I156" s="1336">
        <v>9</v>
      </c>
      <c r="J156" s="1336" t="s">
        <v>219</v>
      </c>
      <c r="K156" s="1337">
        <v>45182</v>
      </c>
      <c r="L156" s="1337">
        <v>45184</v>
      </c>
      <c r="M156" s="1338" t="s">
        <v>382</v>
      </c>
      <c r="N156" s="1338">
        <v>7515.3990000000003</v>
      </c>
      <c r="O156" s="1338">
        <v>0</v>
      </c>
      <c r="P156" s="1338">
        <v>0</v>
      </c>
      <c r="Q156" s="1339">
        <v>41.183333333290648</v>
      </c>
      <c r="R156" s="1340" t="s">
        <v>247</v>
      </c>
      <c r="S156" s="1326" t="s">
        <v>288</v>
      </c>
      <c r="T156" s="1341">
        <v>2</v>
      </c>
      <c r="U156" s="1342">
        <v>4814.3316666616765</v>
      </c>
      <c r="V156" s="466"/>
    </row>
    <row r="157" spans="1:22" s="467" customFormat="1" ht="18" customHeight="1">
      <c r="A157" s="466"/>
      <c r="B157" s="1331">
        <v>144</v>
      </c>
      <c r="C157" s="1324">
        <v>1789</v>
      </c>
      <c r="D157" s="1332" t="s">
        <v>781</v>
      </c>
      <c r="E157" s="1332" t="s">
        <v>549</v>
      </c>
      <c r="F157" s="1333">
        <v>182.9</v>
      </c>
      <c r="G157" s="1334">
        <v>29529</v>
      </c>
      <c r="H157" s="1335"/>
      <c r="I157" s="1336">
        <v>9</v>
      </c>
      <c r="J157" s="1336" t="s">
        <v>410</v>
      </c>
      <c r="K157" s="1337">
        <v>45181</v>
      </c>
      <c r="L157" s="1337">
        <v>45184</v>
      </c>
      <c r="M157" s="1338" t="s">
        <v>381</v>
      </c>
      <c r="N157" s="1338">
        <v>41250</v>
      </c>
      <c r="O157" s="1338">
        <v>0</v>
      </c>
      <c r="P157" s="1338">
        <v>0</v>
      </c>
      <c r="Q157" s="1339">
        <v>69.516666666779201</v>
      </c>
      <c r="R157" s="1340" t="s">
        <v>408</v>
      </c>
      <c r="S157" s="1326" t="s">
        <v>288</v>
      </c>
      <c r="T157" s="1341">
        <v>4</v>
      </c>
      <c r="U157" s="1342">
        <v>12714.598333353917</v>
      </c>
      <c r="V157" s="466"/>
    </row>
    <row r="158" spans="1:22" s="467" customFormat="1" ht="18" customHeight="1">
      <c r="A158" s="466"/>
      <c r="B158" s="1331">
        <v>145</v>
      </c>
      <c r="C158" s="1324">
        <v>1636</v>
      </c>
      <c r="D158" s="1332" t="s">
        <v>782</v>
      </c>
      <c r="E158" s="1332" t="s">
        <v>257</v>
      </c>
      <c r="F158" s="1333">
        <v>177.4</v>
      </c>
      <c r="G158" s="1334">
        <v>19943</v>
      </c>
      <c r="H158" s="1335"/>
      <c r="I158" s="1336">
        <v>9</v>
      </c>
      <c r="J158" s="1336" t="s">
        <v>426</v>
      </c>
      <c r="K158" s="1337">
        <v>45157</v>
      </c>
      <c r="L158" s="1337">
        <v>45172</v>
      </c>
      <c r="M158" s="1338" t="s">
        <v>58</v>
      </c>
      <c r="N158" s="1338">
        <v>28450</v>
      </c>
      <c r="O158" s="1338">
        <v>0</v>
      </c>
      <c r="P158" s="1338">
        <v>0</v>
      </c>
      <c r="Q158" s="1339">
        <v>48.916666666686069</v>
      </c>
      <c r="R158" s="1340" t="s">
        <v>276</v>
      </c>
      <c r="S158" s="1326" t="s">
        <v>288</v>
      </c>
      <c r="T158" s="1341">
        <v>1</v>
      </c>
      <c r="U158" s="1342">
        <v>8677.816666670109</v>
      </c>
      <c r="V158" s="466"/>
    </row>
    <row r="159" spans="1:22" s="467" customFormat="1" ht="18" customHeight="1">
      <c r="A159" s="466"/>
      <c r="B159" s="1331">
        <v>146</v>
      </c>
      <c r="C159" s="1324">
        <v>1801</v>
      </c>
      <c r="D159" s="1332" t="s">
        <v>783</v>
      </c>
      <c r="E159" s="1332" t="s">
        <v>266</v>
      </c>
      <c r="F159" s="1333">
        <v>180</v>
      </c>
      <c r="G159" s="1334">
        <v>43810</v>
      </c>
      <c r="H159" s="1335"/>
      <c r="I159" s="1336">
        <v>9</v>
      </c>
      <c r="J159" s="1336" t="s">
        <v>262</v>
      </c>
      <c r="K159" s="1337">
        <v>45183</v>
      </c>
      <c r="L159" s="1337">
        <v>45189</v>
      </c>
      <c r="M159" s="1338" t="s">
        <v>80</v>
      </c>
      <c r="N159" s="1338">
        <v>2277.88</v>
      </c>
      <c r="O159" s="1338">
        <v>1576</v>
      </c>
      <c r="P159" s="1338">
        <v>0</v>
      </c>
      <c r="Q159" s="1339">
        <v>38.333333333430346</v>
      </c>
      <c r="R159" s="1340" t="s">
        <v>197</v>
      </c>
      <c r="S159" s="1326" t="s">
        <v>288</v>
      </c>
      <c r="T159" s="1341">
        <v>3</v>
      </c>
      <c r="U159" s="1342">
        <v>6900.0000000174623</v>
      </c>
      <c r="V159" s="466"/>
    </row>
    <row r="160" spans="1:22" s="467" customFormat="1" ht="18" customHeight="1">
      <c r="A160" s="466"/>
      <c r="B160" s="1331">
        <v>147</v>
      </c>
      <c r="C160" s="1324">
        <v>1752</v>
      </c>
      <c r="D160" s="1332" t="s">
        <v>784</v>
      </c>
      <c r="E160" s="1332" t="s">
        <v>258</v>
      </c>
      <c r="F160" s="1335">
        <v>294.05</v>
      </c>
      <c r="G160" s="1334">
        <v>54465</v>
      </c>
      <c r="H160" s="1335"/>
      <c r="I160" s="1336">
        <v>9</v>
      </c>
      <c r="J160" s="1336" t="s">
        <v>349</v>
      </c>
      <c r="K160" s="1337">
        <v>45173</v>
      </c>
      <c r="L160" s="1337">
        <v>45175</v>
      </c>
      <c r="M160" s="1338" t="s">
        <v>384</v>
      </c>
      <c r="N160" s="1338">
        <v>14937.01</v>
      </c>
      <c r="O160" s="1338">
        <v>0</v>
      </c>
      <c r="P160" s="1338">
        <v>1348</v>
      </c>
      <c r="Q160" s="1339">
        <v>14.933333333290648</v>
      </c>
      <c r="R160" s="1340" t="s">
        <v>261</v>
      </c>
      <c r="S160" s="1326" t="s">
        <v>444</v>
      </c>
      <c r="T160" s="1341">
        <v>5</v>
      </c>
      <c r="U160" s="1342">
        <v>4391.1466666541155</v>
      </c>
      <c r="V160" s="466"/>
    </row>
    <row r="161" spans="1:22" s="467" customFormat="1" ht="18" customHeight="1">
      <c r="A161" s="466"/>
      <c r="B161" s="1331">
        <v>148</v>
      </c>
      <c r="C161" s="1324">
        <v>1738</v>
      </c>
      <c r="D161" s="1332" t="s">
        <v>785</v>
      </c>
      <c r="E161" s="1332" t="s">
        <v>258</v>
      </c>
      <c r="F161" s="1335">
        <v>186.4</v>
      </c>
      <c r="G161" s="1334">
        <v>22683</v>
      </c>
      <c r="H161" s="1335"/>
      <c r="I161" s="1336">
        <v>9</v>
      </c>
      <c r="J161" s="1336" t="s">
        <v>426</v>
      </c>
      <c r="K161" s="1337">
        <v>45172</v>
      </c>
      <c r="L161" s="1337">
        <v>45189</v>
      </c>
      <c r="M161" s="1338" t="s">
        <v>58</v>
      </c>
      <c r="N161" s="1338">
        <v>32004.92</v>
      </c>
      <c r="O161" s="1338">
        <v>0</v>
      </c>
      <c r="P161" s="1338">
        <v>0</v>
      </c>
      <c r="Q161" s="1339">
        <v>205.41666666674428</v>
      </c>
      <c r="R161" s="1340" t="s">
        <v>411</v>
      </c>
      <c r="S161" s="1326" t="s">
        <v>288</v>
      </c>
      <c r="T161" s="1341">
        <v>1</v>
      </c>
      <c r="U161" s="1342">
        <v>38289.666666681136</v>
      </c>
      <c r="V161" s="466"/>
    </row>
    <row r="162" spans="1:22" s="467" customFormat="1" ht="18" customHeight="1">
      <c r="A162" s="466"/>
      <c r="B162" s="1331">
        <v>149</v>
      </c>
      <c r="C162" s="1324">
        <v>1741</v>
      </c>
      <c r="D162" s="1332" t="s">
        <v>786</v>
      </c>
      <c r="E162" s="1332" t="s">
        <v>258</v>
      </c>
      <c r="F162" s="1335">
        <v>199.99</v>
      </c>
      <c r="G162" s="1334">
        <v>60118</v>
      </c>
      <c r="H162" s="1335"/>
      <c r="I162" s="1336">
        <v>9</v>
      </c>
      <c r="J162" s="1336" t="s">
        <v>259</v>
      </c>
      <c r="K162" s="1337">
        <v>45173</v>
      </c>
      <c r="L162" s="1337">
        <v>45183</v>
      </c>
      <c r="M162" s="1338" t="s">
        <v>80</v>
      </c>
      <c r="N162" s="1338">
        <v>8348</v>
      </c>
      <c r="O162" s="1338">
        <v>4580</v>
      </c>
      <c r="P162" s="1338">
        <v>0</v>
      </c>
      <c r="Q162" s="1339">
        <v>41.133333333302289</v>
      </c>
      <c r="R162" s="1340" t="s">
        <v>246</v>
      </c>
      <c r="S162" s="1326" t="s">
        <v>288</v>
      </c>
      <c r="T162" s="1341">
        <v>5</v>
      </c>
      <c r="U162" s="1342">
        <v>8226.2553333271244</v>
      </c>
      <c r="V162" s="466"/>
    </row>
    <row r="163" spans="1:22" s="467" customFormat="1" ht="18" customHeight="1">
      <c r="A163" s="466"/>
      <c r="B163" s="1331">
        <v>150</v>
      </c>
      <c r="C163" s="1324">
        <v>1836</v>
      </c>
      <c r="D163" s="1332" t="s">
        <v>787</v>
      </c>
      <c r="E163" s="1332" t="s">
        <v>252</v>
      </c>
      <c r="F163" s="1335">
        <v>189.99</v>
      </c>
      <c r="G163" s="1334">
        <v>32440</v>
      </c>
      <c r="H163" s="1335"/>
      <c r="I163" s="1336">
        <v>9</v>
      </c>
      <c r="J163" s="1336" t="s">
        <v>452</v>
      </c>
      <c r="K163" s="1337">
        <v>45189</v>
      </c>
      <c r="L163" s="1337">
        <v>45195</v>
      </c>
      <c r="M163" s="1338" t="s">
        <v>386</v>
      </c>
      <c r="N163" s="1338">
        <v>22716.35</v>
      </c>
      <c r="O163" s="1338">
        <v>0</v>
      </c>
      <c r="P163" s="1338">
        <v>0</v>
      </c>
      <c r="Q163" s="1339">
        <v>153.78333333344199</v>
      </c>
      <c r="R163" s="1340" t="s">
        <v>308</v>
      </c>
      <c r="S163" s="1326" t="s">
        <v>288</v>
      </c>
      <c r="T163" s="1341">
        <v>1</v>
      </c>
      <c r="U163" s="1342">
        <v>29217.295500020646</v>
      </c>
      <c r="V163" s="466"/>
    </row>
    <row r="164" spans="1:22" s="467" customFormat="1" ht="18" customHeight="1">
      <c r="A164" s="466"/>
      <c r="B164" s="1331">
        <v>151</v>
      </c>
      <c r="C164" s="1324">
        <v>1868</v>
      </c>
      <c r="D164" s="1332" t="s">
        <v>788</v>
      </c>
      <c r="E164" s="1332" t="s">
        <v>789</v>
      </c>
      <c r="F164" s="1335">
        <v>189.99</v>
      </c>
      <c r="G164" s="1334">
        <v>32899</v>
      </c>
      <c r="H164" s="1335"/>
      <c r="I164" s="1336">
        <v>9</v>
      </c>
      <c r="J164" s="1336" t="s">
        <v>426</v>
      </c>
      <c r="K164" s="1337">
        <v>45194</v>
      </c>
      <c r="L164" s="1337">
        <v>45199</v>
      </c>
      <c r="M164" s="1338" t="s">
        <v>58</v>
      </c>
      <c r="N164" s="1338">
        <v>32918.519999999997</v>
      </c>
      <c r="O164" s="1338">
        <v>0</v>
      </c>
      <c r="P164" s="1338">
        <v>0</v>
      </c>
      <c r="Q164" s="1339">
        <v>114.18333333323244</v>
      </c>
      <c r="R164" s="1340" t="s">
        <v>539</v>
      </c>
      <c r="S164" s="1326" t="s">
        <v>288</v>
      </c>
      <c r="T164" s="1341">
        <v>1</v>
      </c>
      <c r="U164" s="1342">
        <v>21693.691499980832</v>
      </c>
      <c r="V164" s="466"/>
    </row>
    <row r="165" spans="1:22" s="467" customFormat="1" ht="18" customHeight="1">
      <c r="A165" s="466"/>
      <c r="B165" s="1331">
        <v>152</v>
      </c>
      <c r="C165" s="1324">
        <v>1717</v>
      </c>
      <c r="D165" s="1332" t="s">
        <v>591</v>
      </c>
      <c r="E165" s="1332" t="s">
        <v>258</v>
      </c>
      <c r="F165" s="1335">
        <v>199.9</v>
      </c>
      <c r="G165" s="1334">
        <v>72900</v>
      </c>
      <c r="H165" s="1335"/>
      <c r="I165" s="1336">
        <v>9</v>
      </c>
      <c r="J165" s="1336" t="s">
        <v>259</v>
      </c>
      <c r="K165" s="1337">
        <v>45167</v>
      </c>
      <c r="L165" s="1337">
        <v>45176</v>
      </c>
      <c r="M165" s="1338" t="s">
        <v>80</v>
      </c>
      <c r="N165" s="1338">
        <v>9104</v>
      </c>
      <c r="O165" s="1338">
        <v>5038</v>
      </c>
      <c r="P165" s="1338">
        <v>0</v>
      </c>
      <c r="Q165" s="1339">
        <v>52.599999999976717</v>
      </c>
      <c r="R165" s="1340" t="s">
        <v>246</v>
      </c>
      <c r="S165" s="1326" t="s">
        <v>288</v>
      </c>
      <c r="T165" s="1341">
        <v>5</v>
      </c>
      <c r="U165" s="1342">
        <v>10514.739999995347</v>
      </c>
      <c r="V165" s="466"/>
    </row>
    <row r="166" spans="1:22" s="467" customFormat="1" ht="18" customHeight="1">
      <c r="A166" s="466"/>
      <c r="B166" s="1331">
        <v>153</v>
      </c>
      <c r="C166" s="1324">
        <v>1798</v>
      </c>
      <c r="D166" s="1332" t="s">
        <v>790</v>
      </c>
      <c r="E166" s="1332" t="s">
        <v>258</v>
      </c>
      <c r="F166" s="1335">
        <v>199.9</v>
      </c>
      <c r="G166" s="1334">
        <v>72900</v>
      </c>
      <c r="H166" s="1335"/>
      <c r="I166" s="1336">
        <v>9</v>
      </c>
      <c r="J166" s="1336" t="s">
        <v>259</v>
      </c>
      <c r="K166" s="1337">
        <v>45182</v>
      </c>
      <c r="L166" s="1337">
        <v>45190</v>
      </c>
      <c r="M166" s="1338" t="s">
        <v>80</v>
      </c>
      <c r="N166" s="1338">
        <v>11940.29</v>
      </c>
      <c r="O166" s="1338">
        <v>6341</v>
      </c>
      <c r="P166" s="1338">
        <v>0</v>
      </c>
      <c r="Q166" s="1339">
        <v>75.300000000104774</v>
      </c>
      <c r="R166" s="1340" t="s">
        <v>246</v>
      </c>
      <c r="S166" s="1326" t="s">
        <v>288</v>
      </c>
      <c r="T166" s="1341">
        <v>5</v>
      </c>
      <c r="U166" s="1342">
        <v>15052.470000020945</v>
      </c>
      <c r="V166" s="466"/>
    </row>
    <row r="167" spans="1:22" s="467" customFormat="1" ht="18" customHeight="1">
      <c r="A167" s="466"/>
      <c r="B167" s="1331">
        <v>154</v>
      </c>
      <c r="C167" s="1324">
        <v>1672</v>
      </c>
      <c r="D167" s="1332" t="s">
        <v>791</v>
      </c>
      <c r="E167" s="1332" t="s">
        <v>257</v>
      </c>
      <c r="F167" s="1335">
        <v>183.06</v>
      </c>
      <c r="G167" s="1334">
        <v>29375</v>
      </c>
      <c r="H167" s="1335"/>
      <c r="I167" s="1336">
        <v>9</v>
      </c>
      <c r="J167" s="1336" t="s">
        <v>304</v>
      </c>
      <c r="K167" s="1337">
        <v>45163</v>
      </c>
      <c r="L167" s="1337">
        <v>45176</v>
      </c>
      <c r="M167" s="1338" t="s">
        <v>381</v>
      </c>
      <c r="N167" s="1338">
        <v>21760</v>
      </c>
      <c r="O167" s="1338">
        <v>0</v>
      </c>
      <c r="P167" s="1338">
        <v>0</v>
      </c>
      <c r="Q167" s="1339">
        <v>72.133333333244082</v>
      </c>
      <c r="R167" s="1340" t="s">
        <v>425</v>
      </c>
      <c r="S167" s="1326" t="s">
        <v>288</v>
      </c>
      <c r="T167" s="1341">
        <v>1</v>
      </c>
      <c r="U167" s="1342">
        <v>13204.727999983661</v>
      </c>
      <c r="V167" s="466"/>
    </row>
    <row r="168" spans="1:22" s="467" customFormat="1" ht="18" customHeight="1">
      <c r="A168" s="466"/>
      <c r="B168" s="1331">
        <v>155</v>
      </c>
      <c r="C168" s="1324">
        <v>1828</v>
      </c>
      <c r="D168" s="1332" t="s">
        <v>792</v>
      </c>
      <c r="E168" s="1332" t="s">
        <v>198</v>
      </c>
      <c r="F168" s="1335">
        <v>182.8</v>
      </c>
      <c r="G168" s="1334">
        <v>47090</v>
      </c>
      <c r="H168" s="1335"/>
      <c r="I168" s="1336">
        <v>9</v>
      </c>
      <c r="J168" s="1336" t="s">
        <v>245</v>
      </c>
      <c r="K168" s="1337">
        <v>45187</v>
      </c>
      <c r="L168" s="1337">
        <v>45190</v>
      </c>
      <c r="M168" s="1338" t="s">
        <v>80</v>
      </c>
      <c r="N168" s="1338">
        <v>4259.7</v>
      </c>
      <c r="O168" s="1338">
        <v>2296</v>
      </c>
      <c r="P168" s="1338">
        <v>0</v>
      </c>
      <c r="Q168" s="1339">
        <v>33.56666666676756</v>
      </c>
      <c r="R168" s="1340" t="s">
        <v>197</v>
      </c>
      <c r="S168" s="1326" t="s">
        <v>288</v>
      </c>
      <c r="T168" s="1341">
        <v>1</v>
      </c>
      <c r="U168" s="1342">
        <v>6135.9866666851103</v>
      </c>
      <c r="V168" s="466"/>
    </row>
    <row r="169" spans="1:22" s="467" customFormat="1" ht="18" customHeight="1">
      <c r="A169" s="466"/>
      <c r="B169" s="1331">
        <v>156</v>
      </c>
      <c r="C169" s="1324">
        <v>1856</v>
      </c>
      <c r="D169" s="1332" t="s">
        <v>592</v>
      </c>
      <c r="E169" s="1332" t="s">
        <v>258</v>
      </c>
      <c r="F169" s="1335">
        <v>224.5</v>
      </c>
      <c r="G169" s="1334">
        <v>32984</v>
      </c>
      <c r="H169" s="1335"/>
      <c r="I169" s="1336">
        <v>9</v>
      </c>
      <c r="J169" s="1336" t="s">
        <v>345</v>
      </c>
      <c r="K169" s="1337">
        <v>45192</v>
      </c>
      <c r="L169" s="1337">
        <v>45193</v>
      </c>
      <c r="M169" s="1338" t="s">
        <v>384</v>
      </c>
      <c r="N169" s="1338">
        <v>9086.84</v>
      </c>
      <c r="O169" s="1338">
        <v>0</v>
      </c>
      <c r="P169" s="1338">
        <v>1357</v>
      </c>
      <c r="Q169" s="1339">
        <v>14.599999999918507</v>
      </c>
      <c r="R169" s="1340" t="s">
        <v>247</v>
      </c>
      <c r="S169" s="1326" t="s">
        <v>446</v>
      </c>
      <c r="T169" s="1341">
        <v>6</v>
      </c>
      <c r="U169" s="1342">
        <v>3277.6999999817049</v>
      </c>
      <c r="V169" s="466"/>
    </row>
    <row r="170" spans="1:22" s="467" customFormat="1" ht="18" customHeight="1">
      <c r="A170" s="466"/>
      <c r="B170" s="1331">
        <v>157</v>
      </c>
      <c r="C170" s="1324">
        <v>1796</v>
      </c>
      <c r="D170" s="1332" t="s">
        <v>793</v>
      </c>
      <c r="E170" s="1332" t="s">
        <v>257</v>
      </c>
      <c r="F170" s="1335">
        <v>199.98000000000002</v>
      </c>
      <c r="G170" s="1334">
        <v>34773</v>
      </c>
      <c r="H170" s="1335"/>
      <c r="I170" s="1336">
        <v>9</v>
      </c>
      <c r="J170" s="1336" t="s">
        <v>250</v>
      </c>
      <c r="K170" s="1337">
        <v>45182</v>
      </c>
      <c r="L170" s="1337">
        <v>45190</v>
      </c>
      <c r="M170" s="1338" t="s">
        <v>386</v>
      </c>
      <c r="N170" s="1338">
        <v>49824.4</v>
      </c>
      <c r="O170" s="1338">
        <v>0</v>
      </c>
      <c r="P170" s="1338">
        <v>0</v>
      </c>
      <c r="Q170" s="1339">
        <v>200.15000000002328</v>
      </c>
      <c r="R170" s="1340" t="s">
        <v>251</v>
      </c>
      <c r="S170" s="1326" t="s">
        <v>288</v>
      </c>
      <c r="T170" s="1341">
        <v>1</v>
      </c>
      <c r="U170" s="1342">
        <v>40025.99700000466</v>
      </c>
      <c r="V170" s="466"/>
    </row>
    <row r="171" spans="1:22" s="467" customFormat="1" ht="18" customHeight="1">
      <c r="A171" s="466"/>
      <c r="B171" s="1331">
        <v>158</v>
      </c>
      <c r="C171" s="1324">
        <v>1709</v>
      </c>
      <c r="D171" s="1332" t="s">
        <v>794</v>
      </c>
      <c r="E171" s="1332" t="s">
        <v>249</v>
      </c>
      <c r="F171" s="1335">
        <v>182.5</v>
      </c>
      <c r="G171" s="1334">
        <v>29513</v>
      </c>
      <c r="H171" s="1335"/>
      <c r="I171" s="1336">
        <v>9</v>
      </c>
      <c r="J171" s="1336" t="s">
        <v>326</v>
      </c>
      <c r="K171" s="1337">
        <v>45168</v>
      </c>
      <c r="L171" s="1337">
        <v>45175</v>
      </c>
      <c r="M171" s="1338" t="s">
        <v>381</v>
      </c>
      <c r="N171" s="1338">
        <v>23520</v>
      </c>
      <c r="O171" s="1338">
        <v>0</v>
      </c>
      <c r="P171" s="1338">
        <v>0</v>
      </c>
      <c r="Q171" s="1339">
        <v>94.96666666661622</v>
      </c>
      <c r="R171" s="1340" t="s">
        <v>308</v>
      </c>
      <c r="S171" s="1326" t="s">
        <v>288</v>
      </c>
      <c r="T171" s="1341">
        <v>1</v>
      </c>
      <c r="U171" s="1342">
        <v>17331.41666665746</v>
      </c>
      <c r="V171" s="466"/>
    </row>
    <row r="172" spans="1:22" s="467" customFormat="1" ht="18" customHeight="1">
      <c r="A172" s="466"/>
      <c r="B172" s="1331">
        <v>159</v>
      </c>
      <c r="C172" s="1324">
        <v>1866</v>
      </c>
      <c r="D172" s="1332" t="s">
        <v>795</v>
      </c>
      <c r="E172" s="1332" t="s">
        <v>249</v>
      </c>
      <c r="F172" s="1335">
        <v>162.5</v>
      </c>
      <c r="G172" s="1334">
        <v>14022</v>
      </c>
      <c r="H172" s="1335"/>
      <c r="I172" s="1336">
        <v>9</v>
      </c>
      <c r="J172" s="1336" t="s">
        <v>354</v>
      </c>
      <c r="K172" s="1337">
        <v>45193</v>
      </c>
      <c r="L172" s="1337">
        <v>45200</v>
      </c>
      <c r="M172" s="1338" t="s">
        <v>56</v>
      </c>
      <c r="N172" s="1338">
        <v>9457.26</v>
      </c>
      <c r="O172" s="1338">
        <v>0</v>
      </c>
      <c r="P172" s="1338">
        <v>0</v>
      </c>
      <c r="Q172" s="1339">
        <v>129.70000000001164</v>
      </c>
      <c r="R172" s="1340" t="s">
        <v>539</v>
      </c>
      <c r="S172" s="1326" t="s">
        <v>288</v>
      </c>
      <c r="T172" s="1341">
        <v>1</v>
      </c>
      <c r="U172" s="1342">
        <v>21076.250000001892</v>
      </c>
      <c r="V172" s="466"/>
    </row>
    <row r="173" spans="1:22" s="467" customFormat="1" ht="18" customHeight="1">
      <c r="A173" s="466"/>
      <c r="B173" s="1331">
        <v>160</v>
      </c>
      <c r="C173" s="1324">
        <v>1783</v>
      </c>
      <c r="D173" s="1332" t="s">
        <v>796</v>
      </c>
      <c r="E173" s="1332" t="s">
        <v>265</v>
      </c>
      <c r="F173" s="1335">
        <v>183.07</v>
      </c>
      <c r="G173" s="1334">
        <v>29914</v>
      </c>
      <c r="H173" s="1335"/>
      <c r="I173" s="1336">
        <v>9</v>
      </c>
      <c r="J173" s="1336" t="s">
        <v>326</v>
      </c>
      <c r="K173" s="1337">
        <v>45180</v>
      </c>
      <c r="L173" s="1337">
        <v>45183</v>
      </c>
      <c r="M173" s="1338" t="s">
        <v>381</v>
      </c>
      <c r="N173" s="1338">
        <v>24090</v>
      </c>
      <c r="O173" s="1338">
        <v>0</v>
      </c>
      <c r="P173" s="1338">
        <v>0</v>
      </c>
      <c r="Q173" s="1339">
        <v>68.166666666744277</v>
      </c>
      <c r="R173" s="1340" t="s">
        <v>425</v>
      </c>
      <c r="S173" s="1326" t="s">
        <v>288</v>
      </c>
      <c r="T173" s="1341">
        <v>1</v>
      </c>
      <c r="U173" s="1342">
        <v>12479.271666680874</v>
      </c>
      <c r="V173" s="466"/>
    </row>
    <row r="174" spans="1:22" s="467" customFormat="1" ht="18" customHeight="1">
      <c r="A174" s="466"/>
      <c r="B174" s="1331">
        <v>161</v>
      </c>
      <c r="C174" s="1324">
        <v>1740</v>
      </c>
      <c r="D174" s="1332" t="s">
        <v>797</v>
      </c>
      <c r="E174" s="1332" t="s">
        <v>257</v>
      </c>
      <c r="F174" s="1335">
        <v>183.07</v>
      </c>
      <c r="G174" s="1334">
        <v>29991</v>
      </c>
      <c r="H174" s="1335"/>
      <c r="I174" s="1336">
        <v>9</v>
      </c>
      <c r="J174" s="1336" t="s">
        <v>245</v>
      </c>
      <c r="K174" s="1337">
        <v>45172</v>
      </c>
      <c r="L174" s="1337">
        <v>45173</v>
      </c>
      <c r="M174" s="1338" t="s">
        <v>381</v>
      </c>
      <c r="N174" s="1338">
        <v>6573.4840000000004</v>
      </c>
      <c r="O174" s="1338">
        <v>0</v>
      </c>
      <c r="P174" s="1338">
        <v>0</v>
      </c>
      <c r="Q174" s="1339">
        <v>19.699999999953437</v>
      </c>
      <c r="R174" s="1340" t="s">
        <v>247</v>
      </c>
      <c r="S174" s="1326" t="s">
        <v>288</v>
      </c>
      <c r="T174" s="1341">
        <v>2</v>
      </c>
      <c r="U174" s="1342">
        <v>3606.4789999914756</v>
      </c>
      <c r="V174" s="466"/>
    </row>
    <row r="175" spans="1:22" s="467" customFormat="1" ht="18" customHeight="1">
      <c r="A175" s="466"/>
      <c r="B175" s="1331">
        <v>162</v>
      </c>
      <c r="C175" s="1324">
        <v>1859</v>
      </c>
      <c r="D175" s="1332" t="s">
        <v>798</v>
      </c>
      <c r="E175" s="1332" t="s">
        <v>460</v>
      </c>
      <c r="F175" s="1335">
        <v>123.85000000000001</v>
      </c>
      <c r="G175" s="1334">
        <v>7603</v>
      </c>
      <c r="H175" s="1335"/>
      <c r="I175" s="1336">
        <v>9</v>
      </c>
      <c r="J175" s="1336" t="s">
        <v>219</v>
      </c>
      <c r="K175" s="1337">
        <v>45193</v>
      </c>
      <c r="L175" s="1337">
        <v>45194</v>
      </c>
      <c r="M175" s="1338" t="s">
        <v>382</v>
      </c>
      <c r="N175" s="1338">
        <v>4077.9009999999998</v>
      </c>
      <c r="O175" s="1338">
        <v>0</v>
      </c>
      <c r="P175" s="1338">
        <v>0</v>
      </c>
      <c r="Q175" s="1339">
        <v>23.950000000011642</v>
      </c>
      <c r="R175" s="1340" t="s">
        <v>297</v>
      </c>
      <c r="S175" s="1326" t="s">
        <v>288</v>
      </c>
      <c r="T175" s="1341">
        <v>6</v>
      </c>
      <c r="U175" s="1342">
        <v>2966.207500001442</v>
      </c>
      <c r="V175" s="466"/>
    </row>
    <row r="176" spans="1:22" s="467" customFormat="1" ht="18" customHeight="1">
      <c r="A176" s="466"/>
      <c r="B176" s="1331">
        <v>163</v>
      </c>
      <c r="C176" s="1324">
        <v>1751</v>
      </c>
      <c r="D176" s="1332" t="s">
        <v>799</v>
      </c>
      <c r="E176" s="1332" t="s">
        <v>258</v>
      </c>
      <c r="F176" s="1335">
        <v>165.20000000000002</v>
      </c>
      <c r="G176" s="1334">
        <v>17139</v>
      </c>
      <c r="H176" s="1335"/>
      <c r="I176" s="1336">
        <v>9</v>
      </c>
      <c r="J176" s="1336" t="s">
        <v>245</v>
      </c>
      <c r="K176" s="1337">
        <v>45174</v>
      </c>
      <c r="L176" s="1337">
        <v>45175</v>
      </c>
      <c r="M176" s="1338" t="s">
        <v>382</v>
      </c>
      <c r="N176" s="1338">
        <v>7000</v>
      </c>
      <c r="O176" s="1338">
        <v>0</v>
      </c>
      <c r="P176" s="1338">
        <v>0</v>
      </c>
      <c r="Q176" s="1339">
        <v>29.033333333325576</v>
      </c>
      <c r="R176" s="1340" t="s">
        <v>247</v>
      </c>
      <c r="S176" s="1326" t="s">
        <v>288</v>
      </c>
      <c r="T176" s="1341">
        <v>1</v>
      </c>
      <c r="U176" s="1342">
        <v>4796.3066666653858</v>
      </c>
      <c r="V176" s="466"/>
    </row>
    <row r="177" spans="1:22" s="467" customFormat="1" ht="18" customHeight="1">
      <c r="A177" s="466"/>
      <c r="B177" s="1331">
        <v>164</v>
      </c>
      <c r="C177" s="1324">
        <v>1840</v>
      </c>
      <c r="D177" s="1332" t="s">
        <v>550</v>
      </c>
      <c r="E177" s="1332" t="s">
        <v>460</v>
      </c>
      <c r="F177" s="1335">
        <v>123.85000000000001</v>
      </c>
      <c r="G177" s="1334">
        <v>7603</v>
      </c>
      <c r="H177" s="1335"/>
      <c r="I177" s="1336">
        <v>9</v>
      </c>
      <c r="J177" s="1336" t="s">
        <v>219</v>
      </c>
      <c r="K177" s="1337">
        <v>45190</v>
      </c>
      <c r="L177" s="1337">
        <v>45191</v>
      </c>
      <c r="M177" s="1338" t="s">
        <v>382</v>
      </c>
      <c r="N177" s="1338">
        <v>4167.2460000000001</v>
      </c>
      <c r="O177" s="1338">
        <v>0</v>
      </c>
      <c r="P177" s="1338">
        <v>0</v>
      </c>
      <c r="Q177" s="1339">
        <v>23.100000000034925</v>
      </c>
      <c r="R177" s="1340" t="s">
        <v>297</v>
      </c>
      <c r="S177" s="1326" t="s">
        <v>288</v>
      </c>
      <c r="T177" s="1341">
        <v>7</v>
      </c>
      <c r="U177" s="1342">
        <v>2860.9350000043255</v>
      </c>
      <c r="V177" s="466"/>
    </row>
    <row r="178" spans="1:22" s="467" customFormat="1" ht="18" customHeight="1">
      <c r="A178" s="466"/>
      <c r="B178" s="1331">
        <v>165</v>
      </c>
      <c r="C178" s="1324">
        <v>1786</v>
      </c>
      <c r="D178" s="1332" t="s">
        <v>800</v>
      </c>
      <c r="E178" s="1332" t="s">
        <v>460</v>
      </c>
      <c r="F178" s="1335">
        <v>112</v>
      </c>
      <c r="G178" s="1334">
        <v>5342</v>
      </c>
      <c r="H178" s="1335"/>
      <c r="I178" s="1336">
        <v>9</v>
      </c>
      <c r="J178" s="1336" t="s">
        <v>219</v>
      </c>
      <c r="K178" s="1337">
        <v>45180</v>
      </c>
      <c r="L178" s="1337">
        <v>45182</v>
      </c>
      <c r="M178" s="1338" t="s">
        <v>382</v>
      </c>
      <c r="N178" s="1338">
        <v>7682.5839999999998</v>
      </c>
      <c r="O178" s="1338">
        <v>0</v>
      </c>
      <c r="P178" s="1338">
        <v>0</v>
      </c>
      <c r="Q178" s="1339">
        <v>29.116666666581295</v>
      </c>
      <c r="R178" s="1340" t="s">
        <v>297</v>
      </c>
      <c r="S178" s="1326" t="s">
        <v>288</v>
      </c>
      <c r="T178" s="1341">
        <v>3</v>
      </c>
      <c r="U178" s="1342">
        <v>3261.0666666571051</v>
      </c>
      <c r="V178" s="466"/>
    </row>
    <row r="179" spans="1:22" s="467" customFormat="1" ht="18" customHeight="1">
      <c r="A179" s="466"/>
      <c r="B179" s="1331">
        <v>166</v>
      </c>
      <c r="C179" s="1324">
        <v>1876</v>
      </c>
      <c r="D179" s="1332" t="s">
        <v>593</v>
      </c>
      <c r="E179" s="1332" t="s">
        <v>198</v>
      </c>
      <c r="F179" s="1335">
        <v>199.95000000000002</v>
      </c>
      <c r="G179" s="1334">
        <v>59022</v>
      </c>
      <c r="H179" s="1335"/>
      <c r="I179" s="1336">
        <v>9</v>
      </c>
      <c r="J179" s="1336" t="s">
        <v>259</v>
      </c>
      <c r="K179" s="1337">
        <v>45195</v>
      </c>
      <c r="L179" s="1337">
        <v>45198</v>
      </c>
      <c r="M179" s="1338" t="s">
        <v>80</v>
      </c>
      <c r="N179" s="1338">
        <v>8579</v>
      </c>
      <c r="O179" s="1338">
        <v>4685</v>
      </c>
      <c r="P179" s="1338">
        <v>0</v>
      </c>
      <c r="Q179" s="1339">
        <v>73.100000000093132</v>
      </c>
      <c r="R179" s="1340" t="s">
        <v>246</v>
      </c>
      <c r="S179" s="1326" t="s">
        <v>288</v>
      </c>
      <c r="T179" s="1341">
        <v>5</v>
      </c>
      <c r="U179" s="1342">
        <v>14616.345000018622</v>
      </c>
      <c r="V179" s="466"/>
    </row>
    <row r="180" spans="1:22" s="467" customFormat="1" ht="18" customHeight="1">
      <c r="A180" s="466"/>
      <c r="B180" s="1331">
        <v>167</v>
      </c>
      <c r="C180" s="1324">
        <v>1848</v>
      </c>
      <c r="D180" s="1332" t="s">
        <v>801</v>
      </c>
      <c r="E180" s="1332" t="s">
        <v>258</v>
      </c>
      <c r="F180" s="1335">
        <v>270.89999999999998</v>
      </c>
      <c r="G180" s="1334">
        <v>69809</v>
      </c>
      <c r="H180" s="1335"/>
      <c r="I180" s="1336">
        <v>9</v>
      </c>
      <c r="J180" s="1336" t="s">
        <v>349</v>
      </c>
      <c r="K180" s="1337">
        <v>45190</v>
      </c>
      <c r="L180" s="1337">
        <v>45192</v>
      </c>
      <c r="M180" s="1338" t="s">
        <v>384</v>
      </c>
      <c r="N180" s="1338">
        <v>15729.599999999999</v>
      </c>
      <c r="O180" s="1338">
        <v>0</v>
      </c>
      <c r="P180" s="1338">
        <v>1288</v>
      </c>
      <c r="Q180" s="1339">
        <v>14.983333333279006</v>
      </c>
      <c r="R180" s="1340" t="s">
        <v>425</v>
      </c>
      <c r="S180" s="1326" t="s">
        <v>288</v>
      </c>
      <c r="T180" s="1341">
        <v>5</v>
      </c>
      <c r="U180" s="1342">
        <v>4058.9849999852822</v>
      </c>
      <c r="V180" s="466"/>
    </row>
    <row r="181" spans="1:22" s="467" customFormat="1" ht="18" customHeight="1">
      <c r="A181" s="466"/>
      <c r="B181" s="1331">
        <v>168</v>
      </c>
      <c r="C181" s="1324">
        <v>1793</v>
      </c>
      <c r="D181" s="1332" t="s">
        <v>802</v>
      </c>
      <c r="E181" s="1332" t="s">
        <v>676</v>
      </c>
      <c r="F181" s="1335">
        <v>190.05</v>
      </c>
      <c r="G181" s="1334">
        <v>49443</v>
      </c>
      <c r="H181" s="1335"/>
      <c r="I181" s="1336">
        <v>9</v>
      </c>
      <c r="J181" s="1336" t="s">
        <v>262</v>
      </c>
      <c r="K181" s="1337">
        <v>45182</v>
      </c>
      <c r="L181" s="1337">
        <v>45184</v>
      </c>
      <c r="M181" s="1338" t="s">
        <v>80</v>
      </c>
      <c r="N181" s="1338">
        <v>1650.0219999999999</v>
      </c>
      <c r="O181" s="1338">
        <v>970</v>
      </c>
      <c r="P181" s="1338">
        <v>0</v>
      </c>
      <c r="Q181" s="1339">
        <v>23.26666666672099</v>
      </c>
      <c r="R181" s="1340" t="s">
        <v>292</v>
      </c>
      <c r="S181" s="1326" t="s">
        <v>288</v>
      </c>
      <c r="T181" s="1341">
        <v>1</v>
      </c>
      <c r="U181" s="1342">
        <v>4421.8300000103245</v>
      </c>
      <c r="V181" s="466"/>
    </row>
    <row r="182" spans="1:22" s="467" customFormat="1" ht="18" customHeight="1">
      <c r="A182" s="466"/>
      <c r="B182" s="1331">
        <v>169</v>
      </c>
      <c r="C182" s="1324">
        <v>1834</v>
      </c>
      <c r="D182" s="1332" t="s">
        <v>803</v>
      </c>
      <c r="E182" s="1332" t="s">
        <v>447</v>
      </c>
      <c r="F182" s="1335">
        <v>183.3</v>
      </c>
      <c r="G182" s="1334">
        <v>30302</v>
      </c>
      <c r="H182" s="1335"/>
      <c r="I182" s="1336">
        <v>9</v>
      </c>
      <c r="J182" s="1336" t="s">
        <v>326</v>
      </c>
      <c r="K182" s="1337">
        <v>45188</v>
      </c>
      <c r="L182" s="1337">
        <v>45194</v>
      </c>
      <c r="M182" s="1338" t="s">
        <v>381</v>
      </c>
      <c r="N182" s="1338">
        <v>24708</v>
      </c>
      <c r="O182" s="1338">
        <v>0</v>
      </c>
      <c r="P182" s="1338">
        <v>0</v>
      </c>
      <c r="Q182" s="1339">
        <v>96.333333333372138</v>
      </c>
      <c r="R182" s="1340" t="s">
        <v>408</v>
      </c>
      <c r="S182" s="1326" t="s">
        <v>288</v>
      </c>
      <c r="T182" s="1341">
        <v>1</v>
      </c>
      <c r="U182" s="1342">
        <v>17657.900000007114</v>
      </c>
      <c r="V182" s="466"/>
    </row>
    <row r="183" spans="1:22" s="467" customFormat="1" ht="18" customHeight="1">
      <c r="A183" s="466"/>
      <c r="B183" s="1331">
        <v>170</v>
      </c>
      <c r="C183" s="1324">
        <v>1742</v>
      </c>
      <c r="D183" s="1332" t="s">
        <v>804</v>
      </c>
      <c r="E183" s="1332" t="s">
        <v>266</v>
      </c>
      <c r="F183" s="1335">
        <v>199.99</v>
      </c>
      <c r="G183" s="1334">
        <v>61328</v>
      </c>
      <c r="H183" s="1335"/>
      <c r="I183" s="1336">
        <v>9</v>
      </c>
      <c r="J183" s="1336" t="s">
        <v>259</v>
      </c>
      <c r="K183" s="1337">
        <v>45173</v>
      </c>
      <c r="L183" s="1337">
        <v>45178</v>
      </c>
      <c r="M183" s="1338" t="s">
        <v>80</v>
      </c>
      <c r="N183" s="1338">
        <v>2944.319</v>
      </c>
      <c r="O183" s="1338">
        <v>1528</v>
      </c>
      <c r="P183" s="1338">
        <v>0</v>
      </c>
      <c r="Q183" s="1339">
        <v>30.783333333441981</v>
      </c>
      <c r="R183" s="1340" t="s">
        <v>292</v>
      </c>
      <c r="S183" s="1326" t="s">
        <v>288</v>
      </c>
      <c r="T183" s="1341">
        <v>6</v>
      </c>
      <c r="U183" s="1342">
        <v>6156.3588333550624</v>
      </c>
      <c r="V183" s="466"/>
    </row>
    <row r="184" spans="1:22" s="467" customFormat="1" ht="18" customHeight="1">
      <c r="A184" s="466"/>
      <c r="B184" s="1331">
        <v>171</v>
      </c>
      <c r="C184" s="1324">
        <v>1715</v>
      </c>
      <c r="D184" s="1332" t="s">
        <v>595</v>
      </c>
      <c r="E184" s="1332" t="s">
        <v>257</v>
      </c>
      <c r="F184" s="1335">
        <v>183</v>
      </c>
      <c r="G184" s="1334">
        <v>29767</v>
      </c>
      <c r="H184" s="1335"/>
      <c r="I184" s="1336">
        <v>9</v>
      </c>
      <c r="J184" s="1336" t="s">
        <v>410</v>
      </c>
      <c r="K184" s="1337">
        <v>45168</v>
      </c>
      <c r="L184" s="1337">
        <v>45170</v>
      </c>
      <c r="M184" s="1338" t="s">
        <v>381</v>
      </c>
      <c r="N184" s="1338">
        <v>39527</v>
      </c>
      <c r="O184" s="1338">
        <v>0</v>
      </c>
      <c r="P184" s="1338">
        <v>0</v>
      </c>
      <c r="Q184" s="1339">
        <v>32.200000000011642</v>
      </c>
      <c r="R184" s="1340" t="s">
        <v>408</v>
      </c>
      <c r="S184" s="1326" t="s">
        <v>288</v>
      </c>
      <c r="T184" s="1341">
        <v>6</v>
      </c>
      <c r="U184" s="1342">
        <v>5892.6000000021304</v>
      </c>
      <c r="V184" s="466"/>
    </row>
    <row r="185" spans="1:22" s="467" customFormat="1" ht="18" customHeight="1">
      <c r="A185" s="466"/>
      <c r="B185" s="1331">
        <v>172</v>
      </c>
      <c r="C185" s="1324">
        <v>1804</v>
      </c>
      <c r="D185" s="1332" t="s">
        <v>595</v>
      </c>
      <c r="E185" s="1332" t="s">
        <v>257</v>
      </c>
      <c r="F185" s="1335">
        <v>183</v>
      </c>
      <c r="G185" s="1334">
        <v>29767</v>
      </c>
      <c r="H185" s="1335"/>
      <c r="I185" s="1336">
        <v>9</v>
      </c>
      <c r="J185" s="1336" t="s">
        <v>410</v>
      </c>
      <c r="K185" s="1337">
        <v>45183</v>
      </c>
      <c r="L185" s="1337">
        <v>45189</v>
      </c>
      <c r="M185" s="1338" t="s">
        <v>381</v>
      </c>
      <c r="N185" s="1338">
        <v>39432</v>
      </c>
      <c r="O185" s="1338">
        <v>0</v>
      </c>
      <c r="P185" s="1338">
        <v>0</v>
      </c>
      <c r="Q185" s="1339">
        <v>128.15000000002328</v>
      </c>
      <c r="R185" s="1340" t="s">
        <v>408</v>
      </c>
      <c r="S185" s="1326" t="s">
        <v>288</v>
      </c>
      <c r="T185" s="1341">
        <v>7</v>
      </c>
      <c r="U185" s="1342">
        <v>23451.450000004261</v>
      </c>
      <c r="V185" s="466"/>
    </row>
    <row r="186" spans="1:22" s="467" customFormat="1" ht="18" customHeight="1">
      <c r="A186" s="466"/>
      <c r="B186" s="1331">
        <v>173</v>
      </c>
      <c r="C186" s="1324">
        <v>1745</v>
      </c>
      <c r="D186" s="1332" t="s">
        <v>596</v>
      </c>
      <c r="E186" s="1332" t="s">
        <v>432</v>
      </c>
      <c r="F186" s="1335">
        <v>179.97</v>
      </c>
      <c r="G186" s="1334">
        <v>23273</v>
      </c>
      <c r="H186" s="1335"/>
      <c r="I186" s="1336">
        <v>9</v>
      </c>
      <c r="J186" s="1336" t="s">
        <v>250</v>
      </c>
      <c r="K186" s="1337">
        <v>45173</v>
      </c>
      <c r="L186" s="1337">
        <v>45182</v>
      </c>
      <c r="M186" s="1338" t="s">
        <v>386</v>
      </c>
      <c r="N186" s="1338">
        <v>35491.020000000004</v>
      </c>
      <c r="O186" s="1338">
        <v>0</v>
      </c>
      <c r="P186" s="1338">
        <v>0</v>
      </c>
      <c r="Q186" s="1339">
        <v>126.79999999998836</v>
      </c>
      <c r="R186" s="1340" t="s">
        <v>251</v>
      </c>
      <c r="S186" s="1326" t="s">
        <v>288</v>
      </c>
      <c r="T186" s="1341">
        <v>2</v>
      </c>
      <c r="U186" s="1342">
        <v>22820.195999997904</v>
      </c>
      <c r="V186" s="466"/>
    </row>
    <row r="187" spans="1:22" s="467" customFormat="1" ht="18" customHeight="1">
      <c r="A187" s="466"/>
      <c r="B187" s="1331">
        <v>174</v>
      </c>
      <c r="C187" s="1324">
        <v>1728</v>
      </c>
      <c r="D187" s="1332" t="s">
        <v>805</v>
      </c>
      <c r="E187" s="1332" t="s">
        <v>432</v>
      </c>
      <c r="F187" s="1335">
        <v>179.95000000000002</v>
      </c>
      <c r="G187" s="1334">
        <v>25515</v>
      </c>
      <c r="H187" s="1335"/>
      <c r="I187" s="1336">
        <v>9</v>
      </c>
      <c r="J187" s="1336" t="s">
        <v>250</v>
      </c>
      <c r="K187" s="1337">
        <v>45170</v>
      </c>
      <c r="L187" s="1337">
        <v>45177</v>
      </c>
      <c r="M187" s="1338" t="s">
        <v>386</v>
      </c>
      <c r="N187" s="1338">
        <v>34044.01</v>
      </c>
      <c r="O187" s="1338">
        <v>0</v>
      </c>
      <c r="P187" s="1338">
        <v>0</v>
      </c>
      <c r="Q187" s="1339">
        <v>89.383333333418705</v>
      </c>
      <c r="R187" s="1340" t="s">
        <v>251</v>
      </c>
      <c r="S187" s="1326" t="s">
        <v>288</v>
      </c>
      <c r="T187" s="1341">
        <v>1</v>
      </c>
      <c r="U187" s="1342">
        <v>16084.530833348697</v>
      </c>
      <c r="V187" s="466"/>
    </row>
    <row r="188" spans="1:22" s="467" customFormat="1" ht="18" customHeight="1">
      <c r="A188" s="466"/>
      <c r="B188" s="1331">
        <v>175</v>
      </c>
      <c r="C188" s="1324">
        <v>1746</v>
      </c>
      <c r="D188" s="1332" t="s">
        <v>533</v>
      </c>
      <c r="E188" s="1332" t="s">
        <v>348</v>
      </c>
      <c r="F188" s="1335">
        <v>171.93</v>
      </c>
      <c r="G188" s="1334">
        <v>21018</v>
      </c>
      <c r="H188" s="1335"/>
      <c r="I188" s="1336">
        <v>9</v>
      </c>
      <c r="J188" s="1336" t="s">
        <v>354</v>
      </c>
      <c r="K188" s="1337">
        <v>45173</v>
      </c>
      <c r="L188" s="1337">
        <v>45175</v>
      </c>
      <c r="M188" s="1338" t="s">
        <v>58</v>
      </c>
      <c r="N188" s="1338">
        <v>16888.150000000001</v>
      </c>
      <c r="O188" s="1338">
        <v>0</v>
      </c>
      <c r="P188" s="1338">
        <v>0</v>
      </c>
      <c r="Q188" s="1339">
        <v>37.716666666674428</v>
      </c>
      <c r="R188" s="1340" t="s">
        <v>411</v>
      </c>
      <c r="S188" s="1326" t="s">
        <v>288</v>
      </c>
      <c r="T188" s="1341">
        <v>21</v>
      </c>
      <c r="U188" s="1342">
        <v>6484.6265000013345</v>
      </c>
      <c r="V188" s="466"/>
    </row>
    <row r="189" spans="1:22" s="467" customFormat="1" ht="18" customHeight="1">
      <c r="A189" s="466"/>
      <c r="B189" s="1331">
        <v>176</v>
      </c>
      <c r="C189" s="1324">
        <v>1792</v>
      </c>
      <c r="D189" s="1332" t="s">
        <v>533</v>
      </c>
      <c r="E189" s="1332" t="s">
        <v>348</v>
      </c>
      <c r="F189" s="1335">
        <v>171.93</v>
      </c>
      <c r="G189" s="1334">
        <v>21018</v>
      </c>
      <c r="H189" s="1335"/>
      <c r="I189" s="1336">
        <v>9</v>
      </c>
      <c r="J189" s="1336" t="s">
        <v>354</v>
      </c>
      <c r="K189" s="1337">
        <v>45182</v>
      </c>
      <c r="L189" s="1337">
        <v>45183</v>
      </c>
      <c r="M189" s="1338" t="s">
        <v>58</v>
      </c>
      <c r="N189" s="1338">
        <v>14791.24</v>
      </c>
      <c r="O189" s="1338">
        <v>0</v>
      </c>
      <c r="P189" s="1338">
        <v>0</v>
      </c>
      <c r="Q189" s="1339">
        <v>32.25</v>
      </c>
      <c r="R189" s="1340" t="s">
        <v>411</v>
      </c>
      <c r="S189" s="1326" t="s">
        <v>288</v>
      </c>
      <c r="T189" s="1341">
        <v>22</v>
      </c>
      <c r="U189" s="1342">
        <v>5544.7425000000003</v>
      </c>
      <c r="V189" s="466"/>
    </row>
    <row r="190" spans="1:22" s="467" customFormat="1" ht="17.25">
      <c r="A190" s="466"/>
      <c r="B190" s="1331">
        <v>177</v>
      </c>
      <c r="C190" s="1324">
        <v>1833</v>
      </c>
      <c r="D190" s="1332" t="s">
        <v>533</v>
      </c>
      <c r="E190" s="1332" t="s">
        <v>348</v>
      </c>
      <c r="F190" s="1335">
        <v>171.93</v>
      </c>
      <c r="G190" s="1334">
        <v>21018</v>
      </c>
      <c r="H190" s="1335"/>
      <c r="I190" s="1336">
        <v>9</v>
      </c>
      <c r="J190" s="1336" t="s">
        <v>354</v>
      </c>
      <c r="K190" s="1337">
        <v>45188</v>
      </c>
      <c r="L190" s="1337">
        <v>45190</v>
      </c>
      <c r="M190" s="1338" t="s">
        <v>58</v>
      </c>
      <c r="N190" s="1338">
        <v>16982.25</v>
      </c>
      <c r="O190" s="1338">
        <v>0</v>
      </c>
      <c r="P190" s="1338">
        <v>0</v>
      </c>
      <c r="Q190" s="1339">
        <v>35.599999999918509</v>
      </c>
      <c r="R190" s="1340" t="s">
        <v>411</v>
      </c>
      <c r="S190" s="1326" t="s">
        <v>288</v>
      </c>
      <c r="T190" s="1341">
        <v>23</v>
      </c>
      <c r="U190" s="1342">
        <v>6120.7079999859898</v>
      </c>
      <c r="V190" s="466"/>
    </row>
    <row r="191" spans="1:22" s="467" customFormat="1" ht="18" customHeight="1">
      <c r="A191" s="466"/>
      <c r="B191" s="1331">
        <v>178</v>
      </c>
      <c r="C191" s="1324">
        <v>1733</v>
      </c>
      <c r="D191" s="1332" t="s">
        <v>806</v>
      </c>
      <c r="E191" s="1332" t="s">
        <v>348</v>
      </c>
      <c r="F191" s="1335">
        <v>171.59</v>
      </c>
      <c r="G191" s="1334">
        <v>19748</v>
      </c>
      <c r="H191" s="1335"/>
      <c r="I191" s="1336">
        <v>9</v>
      </c>
      <c r="J191" s="1336" t="s">
        <v>426</v>
      </c>
      <c r="K191" s="1337">
        <v>45171</v>
      </c>
      <c r="L191" s="1337">
        <v>45180</v>
      </c>
      <c r="M191" s="1338" t="s">
        <v>58</v>
      </c>
      <c r="N191" s="1338">
        <v>20500.87</v>
      </c>
      <c r="O191" s="1338">
        <v>0</v>
      </c>
      <c r="P191" s="1338">
        <v>0</v>
      </c>
      <c r="Q191" s="1339">
        <v>176.20000000001164</v>
      </c>
      <c r="R191" s="1340" t="s">
        <v>276</v>
      </c>
      <c r="S191" s="1326" t="s">
        <v>288</v>
      </c>
      <c r="T191" s="1341">
        <v>2</v>
      </c>
      <c r="U191" s="1342">
        <v>30234.158000001997</v>
      </c>
      <c r="V191" s="466"/>
    </row>
    <row r="192" spans="1:22" s="467" customFormat="1" ht="18" customHeight="1">
      <c r="A192" s="466"/>
      <c r="B192" s="1331">
        <v>179</v>
      </c>
      <c r="C192" s="1324">
        <v>1878</v>
      </c>
      <c r="D192" s="1332" t="s">
        <v>807</v>
      </c>
      <c r="E192" s="1332" t="s">
        <v>348</v>
      </c>
      <c r="F192" s="1335">
        <v>182.59</v>
      </c>
      <c r="G192" s="1334">
        <v>24140</v>
      </c>
      <c r="H192" s="1335"/>
      <c r="I192" s="1336">
        <v>9</v>
      </c>
      <c r="J192" s="1336" t="s">
        <v>253</v>
      </c>
      <c r="K192" s="1337">
        <v>45196</v>
      </c>
      <c r="L192" s="1337">
        <v>45199</v>
      </c>
      <c r="M192" s="1338" t="s">
        <v>58</v>
      </c>
      <c r="N192" s="1338">
        <v>33080.480000000003</v>
      </c>
      <c r="O192" s="1338">
        <v>0</v>
      </c>
      <c r="P192" s="1338">
        <v>0</v>
      </c>
      <c r="Q192" s="1339">
        <v>89.449999999953434</v>
      </c>
      <c r="R192" s="1340" t="s">
        <v>254</v>
      </c>
      <c r="S192" s="1326" t="s">
        <v>288</v>
      </c>
      <c r="T192" s="1341">
        <v>1</v>
      </c>
      <c r="U192" s="1342">
        <v>16332.675499991497</v>
      </c>
      <c r="V192" s="466"/>
    </row>
    <row r="193" spans="1:22" s="467" customFormat="1" ht="18" customHeight="1">
      <c r="A193" s="466"/>
      <c r="B193" s="1331">
        <v>180</v>
      </c>
      <c r="C193" s="1324">
        <v>1860</v>
      </c>
      <c r="D193" s="1332" t="s">
        <v>597</v>
      </c>
      <c r="E193" s="1332" t="s">
        <v>258</v>
      </c>
      <c r="F193" s="1335">
        <v>180.37</v>
      </c>
      <c r="G193" s="1334">
        <v>17068</v>
      </c>
      <c r="H193" s="1335"/>
      <c r="I193" s="1336">
        <v>9</v>
      </c>
      <c r="J193" s="1336" t="s">
        <v>451</v>
      </c>
      <c r="K193" s="1337">
        <v>45193</v>
      </c>
      <c r="L193" s="1337">
        <v>45195</v>
      </c>
      <c r="M193" s="1338" t="s">
        <v>385</v>
      </c>
      <c r="N193" s="1338">
        <v>6137.9000000000015</v>
      </c>
      <c r="O193" s="1338">
        <v>0</v>
      </c>
      <c r="P193" s="1338">
        <v>719</v>
      </c>
      <c r="Q193" s="1339">
        <v>21.333333333372142</v>
      </c>
      <c r="R193" s="1340" t="s">
        <v>197</v>
      </c>
      <c r="S193" s="1326" t="s">
        <v>288</v>
      </c>
      <c r="T193" s="1341">
        <v>3</v>
      </c>
      <c r="U193" s="1342">
        <v>3847.8933333403334</v>
      </c>
      <c r="V193" s="466"/>
    </row>
    <row r="194" spans="1:22" s="467" customFormat="1" ht="18" customHeight="1">
      <c r="A194" s="466"/>
      <c r="B194" s="1331">
        <v>181</v>
      </c>
      <c r="C194" s="1324">
        <v>1679</v>
      </c>
      <c r="D194" s="1332" t="s">
        <v>808</v>
      </c>
      <c r="E194" s="1332" t="s">
        <v>809</v>
      </c>
      <c r="F194" s="1335">
        <v>199.99</v>
      </c>
      <c r="G194" s="1334">
        <v>34728</v>
      </c>
      <c r="H194" s="1335"/>
      <c r="I194" s="1336">
        <v>9</v>
      </c>
      <c r="J194" s="1336" t="s">
        <v>260</v>
      </c>
      <c r="K194" s="1337">
        <v>45164</v>
      </c>
      <c r="L194" s="1337">
        <v>45171</v>
      </c>
      <c r="M194" s="1338" t="s">
        <v>386</v>
      </c>
      <c r="N194" s="1338">
        <v>49239.770000000004</v>
      </c>
      <c r="O194" s="1338">
        <v>0</v>
      </c>
      <c r="P194" s="1338">
        <v>0</v>
      </c>
      <c r="Q194" s="1339">
        <v>163.99999999988358</v>
      </c>
      <c r="R194" s="1340" t="s">
        <v>308</v>
      </c>
      <c r="S194" s="1326" t="s">
        <v>288</v>
      </c>
      <c r="T194" s="1341">
        <v>1</v>
      </c>
      <c r="U194" s="1342">
        <v>32798.359999976718</v>
      </c>
      <c r="V194" s="466"/>
    </row>
    <row r="195" spans="1:22" s="467" customFormat="1" ht="18" customHeight="1">
      <c r="A195" s="466"/>
      <c r="B195" s="1331">
        <v>182</v>
      </c>
      <c r="C195" s="1324">
        <v>1692</v>
      </c>
      <c r="D195" s="1332" t="s">
        <v>810</v>
      </c>
      <c r="E195" s="1332" t="s">
        <v>352</v>
      </c>
      <c r="F195" s="1335">
        <v>190</v>
      </c>
      <c r="G195" s="1334">
        <v>20603</v>
      </c>
      <c r="H195" s="1335"/>
      <c r="I195" s="1336">
        <v>9</v>
      </c>
      <c r="J195" s="1336" t="s">
        <v>282</v>
      </c>
      <c r="K195" s="1337">
        <v>45166</v>
      </c>
      <c r="L195" s="1337">
        <v>45173</v>
      </c>
      <c r="M195" s="1338" t="s">
        <v>56</v>
      </c>
      <c r="N195" s="1338">
        <v>18657.330000000002</v>
      </c>
      <c r="O195" s="1338">
        <v>0</v>
      </c>
      <c r="P195" s="1338">
        <v>0</v>
      </c>
      <c r="Q195" s="1339">
        <v>163.64999999996508</v>
      </c>
      <c r="R195" s="1340" t="s">
        <v>247</v>
      </c>
      <c r="S195" s="1326" t="s">
        <v>288</v>
      </c>
      <c r="T195" s="1341">
        <v>1</v>
      </c>
      <c r="U195" s="1342">
        <v>31093.499999993364</v>
      </c>
      <c r="V195" s="466"/>
    </row>
    <row r="196" spans="1:22" s="467" customFormat="1" ht="18" customHeight="1">
      <c r="A196" s="466"/>
      <c r="B196" s="1331">
        <v>183</v>
      </c>
      <c r="C196" s="1324">
        <v>1776</v>
      </c>
      <c r="D196" s="1332" t="s">
        <v>811</v>
      </c>
      <c r="E196" s="1332" t="s">
        <v>710</v>
      </c>
      <c r="F196" s="1335">
        <v>199.99</v>
      </c>
      <c r="G196" s="1334">
        <v>34762</v>
      </c>
      <c r="H196" s="1335"/>
      <c r="I196" s="1336">
        <v>9</v>
      </c>
      <c r="J196" s="1336" t="s">
        <v>260</v>
      </c>
      <c r="K196" s="1337">
        <v>45178</v>
      </c>
      <c r="L196" s="1337">
        <v>45189</v>
      </c>
      <c r="M196" s="1338" t="s">
        <v>386</v>
      </c>
      <c r="N196" s="1338">
        <v>46667.19</v>
      </c>
      <c r="O196" s="1338">
        <v>0</v>
      </c>
      <c r="P196" s="1338">
        <v>0</v>
      </c>
      <c r="Q196" s="1339">
        <v>191.53333333338378</v>
      </c>
      <c r="R196" s="1340" t="s">
        <v>247</v>
      </c>
      <c r="S196" s="1326" t="s">
        <v>288</v>
      </c>
      <c r="T196" s="1341">
        <v>1</v>
      </c>
      <c r="U196" s="1342">
        <v>38304.751333343425</v>
      </c>
      <c r="V196" s="466"/>
    </row>
    <row r="197" spans="1:22" s="467" customFormat="1" ht="18" customHeight="1">
      <c r="A197" s="466"/>
      <c r="B197" s="1331">
        <v>184</v>
      </c>
      <c r="C197" s="1324">
        <v>1771</v>
      </c>
      <c r="D197" s="1332" t="s">
        <v>551</v>
      </c>
      <c r="E197" s="1332" t="s">
        <v>249</v>
      </c>
      <c r="F197" s="1335">
        <v>182.5</v>
      </c>
      <c r="G197" s="1334">
        <v>18017</v>
      </c>
      <c r="H197" s="1335"/>
      <c r="I197" s="1336">
        <v>9</v>
      </c>
      <c r="J197" s="1336" t="s">
        <v>451</v>
      </c>
      <c r="K197" s="1337">
        <v>45177</v>
      </c>
      <c r="L197" s="1337">
        <v>45179</v>
      </c>
      <c r="M197" s="1338" t="s">
        <v>385</v>
      </c>
      <c r="N197" s="1338">
        <v>5345.2</v>
      </c>
      <c r="O197" s="1338">
        <v>0</v>
      </c>
      <c r="P197" s="1338">
        <v>793</v>
      </c>
      <c r="Q197" s="1339">
        <v>20.266666666720994</v>
      </c>
      <c r="R197" s="1340" t="s">
        <v>247</v>
      </c>
      <c r="S197" s="1326" t="s">
        <v>288</v>
      </c>
      <c r="T197" s="1341">
        <v>5</v>
      </c>
      <c r="U197" s="1342">
        <v>3698.6666666765814</v>
      </c>
      <c r="V197" s="466"/>
    </row>
    <row r="198" spans="1:22" s="467" customFormat="1" ht="18" customHeight="1">
      <c r="A198" s="466"/>
      <c r="B198" s="1331">
        <v>185</v>
      </c>
      <c r="C198" s="1324">
        <v>1821</v>
      </c>
      <c r="D198" s="1332" t="s">
        <v>812</v>
      </c>
      <c r="E198" s="1332" t="s">
        <v>258</v>
      </c>
      <c r="F198" s="1335">
        <v>210</v>
      </c>
      <c r="G198" s="1334">
        <v>27093</v>
      </c>
      <c r="H198" s="1335"/>
      <c r="I198" s="1336">
        <v>9</v>
      </c>
      <c r="J198" s="1336" t="s">
        <v>349</v>
      </c>
      <c r="K198" s="1337">
        <v>45186</v>
      </c>
      <c r="L198" s="1337">
        <v>45187</v>
      </c>
      <c r="M198" s="1338" t="s">
        <v>384</v>
      </c>
      <c r="N198" s="1338">
        <v>7971.56</v>
      </c>
      <c r="O198" s="1338">
        <v>0</v>
      </c>
      <c r="P198" s="1338">
        <v>949</v>
      </c>
      <c r="Q198" s="1339">
        <v>13.96666666661622</v>
      </c>
      <c r="R198" s="1340" t="s">
        <v>247</v>
      </c>
      <c r="S198" s="1326" t="s">
        <v>288</v>
      </c>
      <c r="T198" s="1341">
        <v>3</v>
      </c>
      <c r="U198" s="1342">
        <v>2932.9999999894062</v>
      </c>
      <c r="V198" s="466"/>
    </row>
    <row r="199" spans="1:22" s="467" customFormat="1" ht="18" customHeight="1">
      <c r="A199" s="466"/>
      <c r="B199" s="1331">
        <v>185</v>
      </c>
      <c r="C199" s="1324"/>
      <c r="D199" s="1332"/>
      <c r="E199" s="1332"/>
      <c r="F199" s="1335"/>
      <c r="G199" s="1334"/>
      <c r="H199" s="1335"/>
      <c r="I199" s="1336"/>
      <c r="J199" s="1336"/>
      <c r="K199" s="1337"/>
      <c r="L199" s="1337"/>
      <c r="M199" s="1338"/>
      <c r="N199" s="1338"/>
      <c r="O199" s="1338"/>
      <c r="P199" s="1338"/>
      <c r="Q199" s="1339"/>
      <c r="R199" s="1340"/>
      <c r="S199" s="1326"/>
      <c r="T199" s="1341"/>
      <c r="U199" s="1342"/>
      <c r="V199" s="466"/>
    </row>
    <row r="200" spans="1:22" s="467" customFormat="1" ht="18" customHeight="1">
      <c r="A200" s="466"/>
      <c r="B200" s="1331">
        <v>185</v>
      </c>
      <c r="C200" s="1324"/>
      <c r="D200" s="1332"/>
      <c r="E200" s="1332"/>
      <c r="F200" s="1335"/>
      <c r="G200" s="1334"/>
      <c r="H200" s="1335"/>
      <c r="I200" s="1336"/>
      <c r="J200" s="1336"/>
      <c r="K200" s="1337"/>
      <c r="L200" s="1337"/>
      <c r="M200" s="1338"/>
      <c r="N200" s="1338"/>
      <c r="O200" s="1338"/>
      <c r="P200" s="1338"/>
      <c r="Q200" s="1339"/>
      <c r="R200" s="1340"/>
      <c r="S200" s="1326"/>
      <c r="T200" s="1341"/>
      <c r="U200" s="1342"/>
      <c r="V200" s="466"/>
    </row>
    <row r="201" spans="1:22" s="467" customFormat="1" ht="18" customHeight="1">
      <c r="A201" s="466"/>
      <c r="B201" s="1331">
        <v>185</v>
      </c>
      <c r="C201" s="1324"/>
      <c r="D201" s="1332"/>
      <c r="E201" s="1332"/>
      <c r="F201" s="1335"/>
      <c r="G201" s="1334"/>
      <c r="H201" s="1335"/>
      <c r="I201" s="1336"/>
      <c r="J201" s="1336"/>
      <c r="K201" s="1337"/>
      <c r="L201" s="1337"/>
      <c r="M201" s="1338"/>
      <c r="N201" s="1338"/>
      <c r="O201" s="1338"/>
      <c r="P201" s="1338"/>
      <c r="Q201" s="1339"/>
      <c r="R201" s="1340"/>
      <c r="S201" s="1326"/>
      <c r="T201" s="1341"/>
      <c r="U201" s="1342"/>
      <c r="V201" s="466"/>
    </row>
    <row r="202" spans="1:22" s="467" customFormat="1" ht="18" customHeight="1">
      <c r="A202" s="466"/>
      <c r="B202" s="1331">
        <v>185</v>
      </c>
      <c r="C202" s="1324"/>
      <c r="D202" s="1332"/>
      <c r="E202" s="1332"/>
      <c r="F202" s="1335"/>
      <c r="G202" s="1334"/>
      <c r="H202" s="1335"/>
      <c r="I202" s="1336"/>
      <c r="J202" s="1336"/>
      <c r="K202" s="1337"/>
      <c r="L202" s="1337"/>
      <c r="M202" s="1338"/>
      <c r="N202" s="1338"/>
      <c r="O202" s="1338"/>
      <c r="P202" s="1338"/>
      <c r="Q202" s="1339"/>
      <c r="R202" s="1340"/>
      <c r="S202" s="1326"/>
      <c r="T202" s="1341"/>
      <c r="U202" s="1342"/>
      <c r="V202" s="466"/>
    </row>
    <row r="203" spans="1:22" s="467" customFormat="1" ht="18" customHeight="1">
      <c r="A203" s="466"/>
      <c r="B203" s="1331">
        <v>185</v>
      </c>
      <c r="C203" s="1324"/>
      <c r="D203" s="1332"/>
      <c r="E203" s="1332"/>
      <c r="F203" s="1335"/>
      <c r="G203" s="1334"/>
      <c r="H203" s="1335"/>
      <c r="I203" s="1336"/>
      <c r="J203" s="1336"/>
      <c r="K203" s="1337"/>
      <c r="L203" s="1337"/>
      <c r="M203" s="1338"/>
      <c r="N203" s="1338"/>
      <c r="O203" s="1338"/>
      <c r="P203" s="1338"/>
      <c r="Q203" s="1339"/>
      <c r="R203" s="1340"/>
      <c r="S203" s="1326"/>
      <c r="T203" s="1341"/>
      <c r="U203" s="1342"/>
      <c r="V203" s="466"/>
    </row>
    <row r="204" spans="1:22" s="467" customFormat="1" ht="18" customHeight="1">
      <c r="A204" s="466"/>
      <c r="B204" s="1331">
        <v>185</v>
      </c>
      <c r="C204" s="1324"/>
      <c r="D204" s="1332"/>
      <c r="E204" s="1332"/>
      <c r="F204" s="1335"/>
      <c r="G204" s="1334"/>
      <c r="H204" s="1335"/>
      <c r="I204" s="1336"/>
      <c r="J204" s="1336"/>
      <c r="K204" s="1337"/>
      <c r="L204" s="1337"/>
      <c r="M204" s="1338"/>
      <c r="N204" s="1338"/>
      <c r="O204" s="1338"/>
      <c r="P204" s="1338"/>
      <c r="Q204" s="1339"/>
      <c r="R204" s="1340"/>
      <c r="S204" s="1326"/>
      <c r="T204" s="1341"/>
      <c r="U204" s="1342"/>
      <c r="V204" s="466"/>
    </row>
    <row r="205" spans="1:22" s="467" customFormat="1" ht="18" customHeight="1">
      <c r="A205" s="466"/>
      <c r="B205" s="1331">
        <v>185</v>
      </c>
      <c r="C205" s="1324"/>
      <c r="D205" s="1332"/>
      <c r="E205" s="1332"/>
      <c r="F205" s="1335"/>
      <c r="G205" s="1334"/>
      <c r="H205" s="1335"/>
      <c r="I205" s="1336"/>
      <c r="J205" s="1336"/>
      <c r="K205" s="1337"/>
      <c r="L205" s="1337"/>
      <c r="M205" s="1338"/>
      <c r="N205" s="1338"/>
      <c r="O205" s="1338"/>
      <c r="P205" s="1338"/>
      <c r="Q205" s="1339"/>
      <c r="R205" s="1340"/>
      <c r="S205" s="1326"/>
      <c r="T205" s="1341"/>
      <c r="U205" s="1342"/>
      <c r="V205" s="466"/>
    </row>
    <row r="206" spans="1:22" s="467" customFormat="1" ht="18" customHeight="1">
      <c r="A206" s="466"/>
      <c r="B206" s="1331">
        <v>185</v>
      </c>
      <c r="C206" s="1324"/>
      <c r="D206" s="1332"/>
      <c r="E206" s="1332"/>
      <c r="F206" s="1335"/>
      <c r="G206" s="1334"/>
      <c r="H206" s="1335"/>
      <c r="I206" s="1336"/>
      <c r="J206" s="1336"/>
      <c r="K206" s="1337"/>
      <c r="L206" s="1337"/>
      <c r="M206" s="1338"/>
      <c r="N206" s="1338"/>
      <c r="O206" s="1338"/>
      <c r="P206" s="1338"/>
      <c r="Q206" s="1339"/>
      <c r="R206" s="1340"/>
      <c r="S206" s="1326"/>
      <c r="T206" s="1341"/>
      <c r="U206" s="1342"/>
      <c r="V206" s="466"/>
    </row>
    <row r="207" spans="1:22" s="467" customFormat="1" ht="18" customHeight="1">
      <c r="A207" s="466"/>
      <c r="B207" s="1331">
        <v>185</v>
      </c>
      <c r="C207" s="1324"/>
      <c r="D207" s="1332"/>
      <c r="E207" s="1332"/>
      <c r="F207" s="1335"/>
      <c r="G207" s="1334"/>
      <c r="H207" s="1335"/>
      <c r="I207" s="1336"/>
      <c r="J207" s="1336"/>
      <c r="K207" s="1337"/>
      <c r="L207" s="1337"/>
      <c r="M207" s="1338"/>
      <c r="N207" s="1338"/>
      <c r="O207" s="1338"/>
      <c r="P207" s="1338"/>
      <c r="Q207" s="1339"/>
      <c r="R207" s="1340"/>
      <c r="S207" s="1326"/>
      <c r="T207" s="1341"/>
      <c r="U207" s="1342"/>
      <c r="V207" s="466"/>
    </row>
    <row r="208" spans="1:22" s="467" customFormat="1" ht="18" customHeight="1">
      <c r="A208" s="466"/>
      <c r="B208" s="1331">
        <v>185</v>
      </c>
      <c r="C208" s="1324"/>
      <c r="D208" s="1332"/>
      <c r="E208" s="1332"/>
      <c r="F208" s="1335"/>
      <c r="G208" s="1334"/>
      <c r="H208" s="1335"/>
      <c r="I208" s="1336"/>
      <c r="J208" s="1336"/>
      <c r="K208" s="1337"/>
      <c r="L208" s="1337"/>
      <c r="M208" s="1338"/>
      <c r="N208" s="1338"/>
      <c r="O208" s="1338"/>
      <c r="P208" s="1338"/>
      <c r="Q208" s="1339"/>
      <c r="R208" s="1340"/>
      <c r="S208" s="1326"/>
      <c r="T208" s="1341"/>
      <c r="U208" s="1342"/>
      <c r="V208" s="466"/>
    </row>
    <row r="209" spans="1:22" s="467" customFormat="1" ht="18" customHeight="1">
      <c r="A209" s="466"/>
      <c r="B209" s="1331">
        <v>185</v>
      </c>
      <c r="C209" s="1324"/>
      <c r="D209" s="1332"/>
      <c r="E209" s="1332"/>
      <c r="F209" s="1335"/>
      <c r="G209" s="1334"/>
      <c r="H209" s="1335"/>
      <c r="I209" s="1336"/>
      <c r="J209" s="1336"/>
      <c r="K209" s="1337"/>
      <c r="L209" s="1337"/>
      <c r="M209" s="1338"/>
      <c r="N209" s="1338"/>
      <c r="O209" s="1338"/>
      <c r="P209" s="1338"/>
      <c r="Q209" s="1339"/>
      <c r="R209" s="1340"/>
      <c r="S209" s="1326"/>
      <c r="T209" s="1341"/>
      <c r="U209" s="1342"/>
      <c r="V209" s="466"/>
    </row>
    <row r="210" spans="1:22" s="467" customFormat="1" ht="18" customHeight="1">
      <c r="A210" s="466"/>
      <c r="B210" s="1331">
        <v>185</v>
      </c>
      <c r="C210" s="1324"/>
      <c r="D210" s="1332"/>
      <c r="E210" s="1332"/>
      <c r="F210" s="1335"/>
      <c r="G210" s="1334"/>
      <c r="H210" s="1335"/>
      <c r="I210" s="1336"/>
      <c r="J210" s="1336"/>
      <c r="K210" s="1337"/>
      <c r="L210" s="1337"/>
      <c r="M210" s="1338"/>
      <c r="N210" s="1338"/>
      <c r="O210" s="1338"/>
      <c r="P210" s="1338"/>
      <c r="Q210" s="1339"/>
      <c r="R210" s="1340"/>
      <c r="S210" s="1326"/>
      <c r="T210" s="1341"/>
      <c r="U210" s="1342"/>
      <c r="V210" s="466"/>
    </row>
    <row r="211" spans="1:22" s="467" customFormat="1" ht="18" customHeight="1">
      <c r="A211" s="466"/>
      <c r="B211" s="1331">
        <v>185</v>
      </c>
      <c r="C211" s="1324"/>
      <c r="D211" s="1332"/>
      <c r="E211" s="1332"/>
      <c r="F211" s="1335"/>
      <c r="G211" s="1334"/>
      <c r="H211" s="1335"/>
      <c r="I211" s="1336"/>
      <c r="J211" s="1336"/>
      <c r="K211" s="1337"/>
      <c r="L211" s="1337"/>
      <c r="M211" s="1338"/>
      <c r="N211" s="1338"/>
      <c r="O211" s="1338"/>
      <c r="P211" s="1338"/>
      <c r="Q211" s="1339"/>
      <c r="R211" s="1340"/>
      <c r="S211" s="1326"/>
      <c r="T211" s="1341"/>
      <c r="U211" s="1342"/>
      <c r="V211" s="466"/>
    </row>
    <row r="212" spans="1:22" s="467" customFormat="1" ht="18" customHeight="1">
      <c r="A212" s="466"/>
      <c r="B212" s="1331">
        <v>185</v>
      </c>
      <c r="C212" s="1324"/>
      <c r="D212" s="1332"/>
      <c r="E212" s="1332"/>
      <c r="F212" s="1335"/>
      <c r="G212" s="1334"/>
      <c r="H212" s="1335"/>
      <c r="I212" s="1336"/>
      <c r="J212" s="1336"/>
      <c r="K212" s="1337"/>
      <c r="L212" s="1337"/>
      <c r="M212" s="1338"/>
      <c r="N212" s="1338"/>
      <c r="O212" s="1338"/>
      <c r="P212" s="1338"/>
      <c r="Q212" s="1339"/>
      <c r="R212" s="1340"/>
      <c r="S212" s="1326"/>
      <c r="T212" s="1341"/>
      <c r="U212" s="1342"/>
      <c r="V212" s="466"/>
    </row>
    <row r="213" spans="1:22" s="467" customFormat="1" ht="18" customHeight="1">
      <c r="A213" s="466"/>
      <c r="B213" s="1331">
        <v>185</v>
      </c>
      <c r="C213" s="1324"/>
      <c r="D213" s="1332"/>
      <c r="E213" s="1332"/>
      <c r="F213" s="1335"/>
      <c r="G213" s="1334"/>
      <c r="H213" s="1335"/>
      <c r="I213" s="1336"/>
      <c r="J213" s="1336"/>
      <c r="K213" s="1337"/>
      <c r="L213" s="1337"/>
      <c r="M213" s="1338"/>
      <c r="N213" s="1338"/>
      <c r="O213" s="1338"/>
      <c r="P213" s="1338"/>
      <c r="Q213" s="1339"/>
      <c r="R213" s="1340"/>
      <c r="S213" s="1326"/>
      <c r="T213" s="1341"/>
      <c r="U213" s="1342"/>
      <c r="V213" s="466"/>
    </row>
    <row r="214" spans="1:22" s="467" customFormat="1" ht="18" customHeight="1">
      <c r="A214" s="466"/>
      <c r="B214" s="1331">
        <v>185</v>
      </c>
      <c r="C214" s="1324"/>
      <c r="D214" s="1332"/>
      <c r="E214" s="1332"/>
      <c r="F214" s="1335"/>
      <c r="G214" s="1334"/>
      <c r="H214" s="1335"/>
      <c r="I214" s="1336"/>
      <c r="J214" s="1336"/>
      <c r="K214" s="1337"/>
      <c r="L214" s="1337"/>
      <c r="M214" s="1338"/>
      <c r="N214" s="1338"/>
      <c r="O214" s="1338"/>
      <c r="P214" s="1338"/>
      <c r="Q214" s="1339"/>
      <c r="R214" s="1340"/>
      <c r="S214" s="1326"/>
      <c r="T214" s="1341"/>
      <c r="U214" s="1342"/>
      <c r="V214" s="466"/>
    </row>
    <row r="215" spans="1:22" s="467" customFormat="1" ht="18" customHeight="1">
      <c r="A215" s="466"/>
      <c r="B215" s="1331">
        <v>185</v>
      </c>
      <c r="C215" s="1324"/>
      <c r="D215" s="1332"/>
      <c r="E215" s="1332"/>
      <c r="F215" s="1335"/>
      <c r="G215" s="1334"/>
      <c r="H215" s="1335"/>
      <c r="I215" s="1336"/>
      <c r="J215" s="1336"/>
      <c r="K215" s="1337"/>
      <c r="L215" s="1337"/>
      <c r="M215" s="1338"/>
      <c r="N215" s="1338"/>
      <c r="O215" s="1338"/>
      <c r="P215" s="1338"/>
      <c r="Q215" s="1339"/>
      <c r="R215" s="1340"/>
      <c r="S215" s="1326"/>
      <c r="T215" s="1341"/>
      <c r="U215" s="1342"/>
      <c r="V215" s="466"/>
    </row>
    <row r="216" spans="1:22" s="467" customFormat="1" ht="18" customHeight="1">
      <c r="A216" s="466"/>
      <c r="B216" s="1331">
        <v>185</v>
      </c>
      <c r="C216" s="1324"/>
      <c r="D216" s="1332"/>
      <c r="E216" s="1332"/>
      <c r="F216" s="1335"/>
      <c r="G216" s="1334"/>
      <c r="H216" s="1335"/>
      <c r="I216" s="1336"/>
      <c r="J216" s="1336"/>
      <c r="K216" s="1337"/>
      <c r="L216" s="1337"/>
      <c r="M216" s="1338"/>
      <c r="N216" s="1338"/>
      <c r="O216" s="1338"/>
      <c r="P216" s="1338"/>
      <c r="Q216" s="1339"/>
      <c r="R216" s="1340"/>
      <c r="S216" s="1326"/>
      <c r="T216" s="1341"/>
      <c r="U216" s="1342"/>
      <c r="V216" s="466"/>
    </row>
    <row r="217" spans="1:22" s="467" customFormat="1" ht="18" customHeight="1">
      <c r="A217" s="466"/>
      <c r="B217" s="1331">
        <v>185</v>
      </c>
      <c r="C217" s="1324"/>
      <c r="D217" s="1332"/>
      <c r="E217" s="1332"/>
      <c r="F217" s="1335"/>
      <c r="G217" s="1334"/>
      <c r="H217" s="1335"/>
      <c r="I217" s="1336"/>
      <c r="J217" s="1336"/>
      <c r="K217" s="1337"/>
      <c r="L217" s="1337"/>
      <c r="M217" s="1338"/>
      <c r="N217" s="1338"/>
      <c r="O217" s="1338"/>
      <c r="P217" s="1338"/>
      <c r="Q217" s="1339"/>
      <c r="R217" s="1340"/>
      <c r="S217" s="1326"/>
      <c r="T217" s="1341"/>
      <c r="U217" s="1342"/>
      <c r="V217" s="466"/>
    </row>
    <row r="218" spans="1:22" s="467" customFormat="1" ht="18" customHeight="1">
      <c r="A218" s="466"/>
      <c r="B218" s="1331">
        <v>185</v>
      </c>
      <c r="C218" s="1324"/>
      <c r="D218" s="1332"/>
      <c r="E218" s="1332"/>
      <c r="F218" s="1335"/>
      <c r="G218" s="1334"/>
      <c r="H218" s="1335"/>
      <c r="I218" s="1336"/>
      <c r="J218" s="1336"/>
      <c r="K218" s="1337"/>
      <c r="L218" s="1337"/>
      <c r="M218" s="1338"/>
      <c r="N218" s="1338"/>
      <c r="O218" s="1338"/>
      <c r="P218" s="1338"/>
      <c r="Q218" s="1339"/>
      <c r="R218" s="1340"/>
      <c r="S218" s="1326"/>
      <c r="T218" s="1341"/>
      <c r="U218" s="1342"/>
      <c r="V218" s="466"/>
    </row>
    <row r="219" spans="1:22" s="467" customFormat="1" ht="18" customHeight="1">
      <c r="A219" s="466"/>
      <c r="B219" s="1331">
        <v>185</v>
      </c>
      <c r="C219" s="1324"/>
      <c r="D219" s="1332"/>
      <c r="E219" s="1332"/>
      <c r="F219" s="1335"/>
      <c r="G219" s="1334"/>
      <c r="H219" s="1335"/>
      <c r="I219" s="1336"/>
      <c r="J219" s="1336"/>
      <c r="K219" s="1337"/>
      <c r="L219" s="1337"/>
      <c r="M219" s="1338"/>
      <c r="N219" s="1338"/>
      <c r="O219" s="1338"/>
      <c r="P219" s="1338"/>
      <c r="Q219" s="1339"/>
      <c r="R219" s="1340"/>
      <c r="S219" s="1326"/>
      <c r="T219" s="1341"/>
      <c r="U219" s="1342"/>
      <c r="V219" s="466"/>
    </row>
    <row r="220" spans="1:22" s="467" customFormat="1" ht="18" customHeight="1">
      <c r="A220" s="466"/>
      <c r="B220" s="1331">
        <v>185</v>
      </c>
      <c r="C220" s="1324"/>
      <c r="D220" s="1332"/>
      <c r="E220" s="1332"/>
      <c r="F220" s="1335"/>
      <c r="G220" s="1334"/>
      <c r="H220" s="1335"/>
      <c r="I220" s="1336"/>
      <c r="J220" s="1336"/>
      <c r="K220" s="1337"/>
      <c r="L220" s="1337"/>
      <c r="M220" s="1338"/>
      <c r="N220" s="1338"/>
      <c r="O220" s="1338"/>
      <c r="P220" s="1338"/>
      <c r="Q220" s="1339"/>
      <c r="R220" s="1340"/>
      <c r="S220" s="1326"/>
      <c r="T220" s="1341"/>
      <c r="U220" s="1342"/>
      <c r="V220" s="466"/>
    </row>
    <row r="221" spans="1:22" s="467" customFormat="1" ht="18" customHeight="1">
      <c r="A221" s="466"/>
      <c r="B221" s="1331">
        <v>185</v>
      </c>
      <c r="C221" s="1324"/>
      <c r="D221" s="1332"/>
      <c r="E221" s="1332"/>
      <c r="F221" s="1335"/>
      <c r="G221" s="1334"/>
      <c r="H221" s="1335"/>
      <c r="I221" s="1336"/>
      <c r="J221" s="1336"/>
      <c r="K221" s="1337"/>
      <c r="L221" s="1337"/>
      <c r="M221" s="1338"/>
      <c r="N221" s="1338"/>
      <c r="O221" s="1338"/>
      <c r="P221" s="1338"/>
      <c r="Q221" s="1339"/>
      <c r="R221" s="1340"/>
      <c r="S221" s="1326"/>
      <c r="T221" s="1341"/>
      <c r="U221" s="1342"/>
      <c r="V221" s="466"/>
    </row>
    <row r="222" spans="1:22" s="467" customFormat="1" ht="18" customHeight="1">
      <c r="A222" s="466"/>
      <c r="B222" s="1331">
        <v>185</v>
      </c>
      <c r="C222" s="1324"/>
      <c r="D222" s="1332"/>
      <c r="E222" s="1332"/>
      <c r="F222" s="1335"/>
      <c r="G222" s="1334"/>
      <c r="H222" s="1335"/>
      <c r="I222" s="1336"/>
      <c r="J222" s="1336"/>
      <c r="K222" s="1337"/>
      <c r="L222" s="1337"/>
      <c r="M222" s="1338"/>
      <c r="N222" s="1338"/>
      <c r="O222" s="1338"/>
      <c r="P222" s="1338"/>
      <c r="Q222" s="1339"/>
      <c r="R222" s="1340"/>
      <c r="S222" s="1326"/>
      <c r="T222" s="1341"/>
      <c r="U222" s="1342"/>
      <c r="V222" s="466"/>
    </row>
    <row r="223" spans="1:22" s="467" customFormat="1" ht="18" customHeight="1">
      <c r="A223" s="466"/>
      <c r="B223" s="1331">
        <v>185</v>
      </c>
      <c r="C223" s="1324"/>
      <c r="D223" s="1332"/>
      <c r="E223" s="1332"/>
      <c r="F223" s="1335"/>
      <c r="G223" s="1334"/>
      <c r="H223" s="1335"/>
      <c r="I223" s="1336"/>
      <c r="J223" s="1336"/>
      <c r="K223" s="1337"/>
      <c r="L223" s="1337"/>
      <c r="M223" s="1338"/>
      <c r="N223" s="1338"/>
      <c r="O223" s="1338"/>
      <c r="P223" s="1338"/>
      <c r="Q223" s="1339"/>
      <c r="R223" s="1340"/>
      <c r="S223" s="1326"/>
      <c r="T223" s="1341"/>
      <c r="U223" s="1342"/>
      <c r="V223" s="466"/>
    </row>
    <row r="224" spans="1:22" s="467" customFormat="1" ht="18" customHeight="1">
      <c r="A224" s="466"/>
      <c r="B224" s="1331">
        <v>185</v>
      </c>
      <c r="C224" s="1324"/>
      <c r="D224" s="1332"/>
      <c r="E224" s="1332"/>
      <c r="F224" s="1335"/>
      <c r="G224" s="1334"/>
      <c r="H224" s="1335"/>
      <c r="I224" s="1336"/>
      <c r="J224" s="1336"/>
      <c r="K224" s="1337"/>
      <c r="L224" s="1337"/>
      <c r="M224" s="1338"/>
      <c r="N224" s="1338"/>
      <c r="O224" s="1338"/>
      <c r="P224" s="1338"/>
      <c r="Q224" s="1339"/>
      <c r="R224" s="1340"/>
      <c r="S224" s="1326"/>
      <c r="T224" s="1341"/>
      <c r="U224" s="1342"/>
      <c r="V224" s="466"/>
    </row>
    <row r="225" spans="1:22" s="467" customFormat="1" ht="18" customHeight="1">
      <c r="A225" s="466"/>
      <c r="B225" s="1331">
        <v>185</v>
      </c>
      <c r="C225" s="1324"/>
      <c r="D225" s="1332"/>
      <c r="E225" s="1332"/>
      <c r="F225" s="1335"/>
      <c r="G225" s="1334"/>
      <c r="H225" s="1335"/>
      <c r="I225" s="1336"/>
      <c r="J225" s="1336"/>
      <c r="K225" s="1337"/>
      <c r="L225" s="1337"/>
      <c r="M225" s="1338"/>
      <c r="N225" s="1338"/>
      <c r="O225" s="1338"/>
      <c r="P225" s="1338"/>
      <c r="Q225" s="1339"/>
      <c r="R225" s="1340"/>
      <c r="S225" s="1326"/>
      <c r="T225" s="1341"/>
      <c r="U225" s="1342"/>
      <c r="V225" s="466"/>
    </row>
    <row r="226" spans="1:22" s="467" customFormat="1" ht="18" customHeight="1">
      <c r="A226" s="466"/>
      <c r="B226" s="1331">
        <v>185</v>
      </c>
      <c r="C226" s="1324"/>
      <c r="D226" s="1332"/>
      <c r="E226" s="1332"/>
      <c r="F226" s="1335"/>
      <c r="G226" s="1334"/>
      <c r="H226" s="1335"/>
      <c r="I226" s="1336"/>
      <c r="J226" s="1336"/>
      <c r="K226" s="1337"/>
      <c r="L226" s="1337"/>
      <c r="M226" s="1338"/>
      <c r="N226" s="1338"/>
      <c r="O226" s="1338"/>
      <c r="P226" s="1338"/>
      <c r="Q226" s="1339"/>
      <c r="R226" s="1340"/>
      <c r="S226" s="1326"/>
      <c r="T226" s="1341"/>
      <c r="U226" s="1342"/>
      <c r="V226" s="466"/>
    </row>
    <row r="227" spans="1:22" s="467" customFormat="1" ht="18" customHeight="1">
      <c r="A227" s="466"/>
      <c r="B227" s="1331">
        <v>185</v>
      </c>
      <c r="C227" s="1324"/>
      <c r="D227" s="1332"/>
      <c r="E227" s="1332"/>
      <c r="F227" s="1335"/>
      <c r="G227" s="1334"/>
      <c r="H227" s="1335"/>
      <c r="I227" s="1336"/>
      <c r="J227" s="1336"/>
      <c r="K227" s="1337"/>
      <c r="L227" s="1337"/>
      <c r="M227" s="1338"/>
      <c r="N227" s="1338"/>
      <c r="O227" s="1338"/>
      <c r="P227" s="1338"/>
      <c r="Q227" s="1339"/>
      <c r="R227" s="1340"/>
      <c r="S227" s="1326"/>
      <c r="T227" s="1341"/>
      <c r="U227" s="1342"/>
      <c r="V227" s="466"/>
    </row>
    <row r="228" spans="1:22" s="467" customFormat="1" ht="18" customHeight="1">
      <c r="A228" s="466"/>
      <c r="B228" s="1331">
        <v>185</v>
      </c>
      <c r="C228" s="1324"/>
      <c r="D228" s="1332"/>
      <c r="E228" s="1332"/>
      <c r="F228" s="1335"/>
      <c r="G228" s="1334"/>
      <c r="H228" s="1335"/>
      <c r="I228" s="1336"/>
      <c r="J228" s="1336"/>
      <c r="K228" s="1337"/>
      <c r="L228" s="1337"/>
      <c r="M228" s="1338"/>
      <c r="N228" s="1338"/>
      <c r="O228" s="1338"/>
      <c r="P228" s="1338"/>
      <c r="Q228" s="1339"/>
      <c r="R228" s="1340"/>
      <c r="S228" s="1326"/>
      <c r="T228" s="1341"/>
      <c r="U228" s="1342"/>
      <c r="V228" s="466"/>
    </row>
    <row r="229" spans="1:22" s="467" customFormat="1" ht="18" customHeight="1">
      <c r="A229" s="466"/>
      <c r="B229" s="1331">
        <v>185</v>
      </c>
      <c r="C229" s="1324"/>
      <c r="D229" s="1332"/>
      <c r="E229" s="1332"/>
      <c r="F229" s="1335"/>
      <c r="G229" s="1334"/>
      <c r="H229" s="1335"/>
      <c r="I229" s="1336"/>
      <c r="J229" s="1336"/>
      <c r="K229" s="1337"/>
      <c r="L229" s="1337"/>
      <c r="M229" s="1338"/>
      <c r="N229" s="1338"/>
      <c r="O229" s="1338"/>
      <c r="P229" s="1338"/>
      <c r="Q229" s="1339"/>
      <c r="R229" s="1340"/>
      <c r="S229" s="1326"/>
      <c r="T229" s="1341"/>
      <c r="U229" s="1342"/>
      <c r="V229" s="466"/>
    </row>
    <row r="230" spans="1:22" s="467" customFormat="1" ht="18" customHeight="1">
      <c r="A230" s="466"/>
      <c r="B230" s="1331">
        <v>185</v>
      </c>
      <c r="C230" s="1324"/>
      <c r="D230" s="1332"/>
      <c r="E230" s="1332"/>
      <c r="F230" s="1335"/>
      <c r="G230" s="1334"/>
      <c r="H230" s="1335"/>
      <c r="I230" s="1336"/>
      <c r="J230" s="1336"/>
      <c r="K230" s="1337"/>
      <c r="L230" s="1337"/>
      <c r="M230" s="1338"/>
      <c r="N230" s="1338"/>
      <c r="O230" s="1338"/>
      <c r="P230" s="1338"/>
      <c r="Q230" s="1339"/>
      <c r="R230" s="1340"/>
      <c r="S230" s="1326"/>
      <c r="T230" s="1341"/>
      <c r="U230" s="1342"/>
      <c r="V230" s="466"/>
    </row>
    <row r="231" spans="1:22" s="467" customFormat="1" ht="18" customHeight="1">
      <c r="A231" s="466"/>
      <c r="B231" s="1331">
        <v>185</v>
      </c>
      <c r="C231" s="1324"/>
      <c r="D231" s="1332"/>
      <c r="E231" s="1332"/>
      <c r="F231" s="1335"/>
      <c r="G231" s="1334"/>
      <c r="H231" s="1335"/>
      <c r="I231" s="1336"/>
      <c r="J231" s="1336"/>
      <c r="K231" s="1337"/>
      <c r="L231" s="1337"/>
      <c r="M231" s="1338"/>
      <c r="N231" s="1338"/>
      <c r="O231" s="1338"/>
      <c r="P231" s="1338"/>
      <c r="Q231" s="1339"/>
      <c r="R231" s="1340"/>
      <c r="S231" s="1326"/>
      <c r="T231" s="1341"/>
      <c r="U231" s="1342"/>
      <c r="V231" s="466"/>
    </row>
    <row r="232" spans="1:22" s="467" customFormat="1" ht="18" customHeight="1">
      <c r="A232" s="466"/>
      <c r="B232" s="1331">
        <v>185</v>
      </c>
      <c r="C232" s="1324"/>
      <c r="D232" s="1332"/>
      <c r="E232" s="1332"/>
      <c r="F232" s="1335"/>
      <c r="G232" s="1334"/>
      <c r="H232" s="1335"/>
      <c r="I232" s="1336"/>
      <c r="J232" s="1336"/>
      <c r="K232" s="1337"/>
      <c r="L232" s="1337"/>
      <c r="M232" s="1338"/>
      <c r="N232" s="1338"/>
      <c r="O232" s="1338"/>
      <c r="P232" s="1338"/>
      <c r="Q232" s="1339"/>
      <c r="R232" s="1340"/>
      <c r="S232" s="1326"/>
      <c r="T232" s="1341"/>
      <c r="U232" s="1342"/>
      <c r="V232" s="466"/>
    </row>
    <row r="233" spans="1:22" s="467" customFormat="1" ht="18" customHeight="1">
      <c r="A233" s="466"/>
      <c r="B233" s="1331">
        <v>185</v>
      </c>
      <c r="C233" s="1324"/>
      <c r="D233" s="1332"/>
      <c r="E233" s="1332"/>
      <c r="F233" s="1335"/>
      <c r="G233" s="1334"/>
      <c r="H233" s="1335"/>
      <c r="I233" s="1336"/>
      <c r="J233" s="1336"/>
      <c r="K233" s="1337"/>
      <c r="L233" s="1337"/>
      <c r="M233" s="1338"/>
      <c r="N233" s="1338"/>
      <c r="O233" s="1338"/>
      <c r="P233" s="1338"/>
      <c r="Q233" s="1339"/>
      <c r="R233" s="1340"/>
      <c r="S233" s="1326"/>
      <c r="T233" s="1341"/>
      <c r="U233" s="1342"/>
      <c r="V233" s="466"/>
    </row>
    <row r="234" spans="1:22" s="467" customFormat="1" ht="18" customHeight="1">
      <c r="A234" s="466"/>
      <c r="B234" s="1331">
        <v>185</v>
      </c>
      <c r="C234" s="1324"/>
      <c r="D234" s="1332"/>
      <c r="E234" s="1332"/>
      <c r="F234" s="1335"/>
      <c r="G234" s="1334"/>
      <c r="H234" s="1335"/>
      <c r="I234" s="1336"/>
      <c r="J234" s="1336"/>
      <c r="K234" s="1337"/>
      <c r="L234" s="1337"/>
      <c r="M234" s="1338"/>
      <c r="N234" s="1338"/>
      <c r="O234" s="1338"/>
      <c r="P234" s="1338"/>
      <c r="Q234" s="1339"/>
      <c r="R234" s="1340"/>
      <c r="S234" s="1326"/>
      <c r="T234" s="1341"/>
      <c r="U234" s="1342"/>
      <c r="V234" s="466"/>
    </row>
    <row r="235" spans="1:22" s="467" customFormat="1" ht="18" customHeight="1">
      <c r="A235" s="466"/>
      <c r="B235" s="1331">
        <v>185</v>
      </c>
      <c r="C235" s="1324"/>
      <c r="D235" s="1332"/>
      <c r="E235" s="1332"/>
      <c r="F235" s="1335"/>
      <c r="G235" s="1334"/>
      <c r="H235" s="1335"/>
      <c r="I235" s="1336"/>
      <c r="J235" s="1336"/>
      <c r="K235" s="1337"/>
      <c r="L235" s="1337"/>
      <c r="M235" s="1338"/>
      <c r="N235" s="1338"/>
      <c r="O235" s="1338"/>
      <c r="P235" s="1338"/>
      <c r="Q235" s="1339"/>
      <c r="R235" s="1340"/>
      <c r="S235" s="1326"/>
      <c r="T235" s="1341"/>
      <c r="U235" s="1342"/>
      <c r="V235" s="466"/>
    </row>
    <row r="236" spans="1:22" s="467" customFormat="1" ht="18" customHeight="1">
      <c r="A236" s="466"/>
      <c r="B236" s="1331">
        <v>185</v>
      </c>
      <c r="C236" s="1343"/>
      <c r="D236" s="1332"/>
      <c r="E236" s="1332"/>
      <c r="F236" s="1335"/>
      <c r="G236" s="1334"/>
      <c r="H236" s="1335"/>
      <c r="I236" s="1336"/>
      <c r="J236" s="1336"/>
      <c r="K236" s="1337"/>
      <c r="L236" s="1337"/>
      <c r="M236" s="1338"/>
      <c r="N236" s="1338"/>
      <c r="O236" s="1338"/>
      <c r="P236" s="1338"/>
      <c r="Q236" s="1339"/>
      <c r="R236" s="1340"/>
      <c r="S236" s="1326"/>
      <c r="T236" s="1341"/>
      <c r="U236" s="1342"/>
      <c r="V236" s="466"/>
    </row>
    <row r="237" spans="1:22" s="207" customFormat="1" ht="18" customHeight="1">
      <c r="A237" s="206"/>
      <c r="B237" s="1331">
        <v>185</v>
      </c>
      <c r="C237" s="1345"/>
      <c r="D237" s="1332"/>
      <c r="E237" s="1332"/>
      <c r="F237" s="1335"/>
      <c r="G237" s="1334"/>
      <c r="H237" s="1346"/>
      <c r="I237" s="1336"/>
      <c r="J237" s="1336"/>
      <c r="K237" s="1347"/>
      <c r="L237" s="1347"/>
      <c r="M237" s="1325"/>
      <c r="N237" s="1325"/>
      <c r="O237" s="1325"/>
      <c r="P237" s="1325"/>
      <c r="Q237" s="1339"/>
      <c r="R237" s="1340"/>
      <c r="S237" s="1326"/>
      <c r="T237" s="1341"/>
      <c r="U237" s="1348"/>
      <c r="V237" s="206"/>
    </row>
    <row r="238" spans="1:22" s="207" customFormat="1" ht="18" customHeight="1">
      <c r="A238" s="206"/>
      <c r="B238" s="1331">
        <v>185</v>
      </c>
      <c r="C238" s="1345"/>
      <c r="D238" s="1332"/>
      <c r="E238" s="1332"/>
      <c r="F238" s="1335"/>
      <c r="G238" s="1334"/>
      <c r="H238" s="1346"/>
      <c r="I238" s="1336"/>
      <c r="J238" s="1336"/>
      <c r="K238" s="1347"/>
      <c r="L238" s="1347"/>
      <c r="M238" s="1325"/>
      <c r="N238" s="1325"/>
      <c r="O238" s="1325"/>
      <c r="P238" s="1325"/>
      <c r="Q238" s="1339"/>
      <c r="R238" s="1340"/>
      <c r="S238" s="1326"/>
      <c r="T238" s="1341"/>
      <c r="U238" s="1348"/>
      <c r="V238" s="206"/>
    </row>
    <row r="239" spans="1:22" s="207" customFormat="1" ht="18" customHeight="1">
      <c r="A239" s="206"/>
      <c r="B239" s="1331">
        <v>185</v>
      </c>
      <c r="C239" s="1345"/>
      <c r="D239" s="1332"/>
      <c r="E239" s="1332"/>
      <c r="F239" s="1335"/>
      <c r="G239" s="1334"/>
      <c r="H239" s="1346"/>
      <c r="I239" s="1336"/>
      <c r="J239" s="1336"/>
      <c r="K239" s="1347"/>
      <c r="L239" s="1347"/>
      <c r="M239" s="1325"/>
      <c r="N239" s="1325"/>
      <c r="O239" s="1325"/>
      <c r="P239" s="1325"/>
      <c r="Q239" s="1339"/>
      <c r="R239" s="1340"/>
      <c r="S239" s="1326"/>
      <c r="T239" s="1341"/>
      <c r="U239" s="1348"/>
      <c r="V239" s="206"/>
    </row>
    <row r="240" spans="1:22" s="207" customFormat="1" ht="18" customHeight="1">
      <c r="A240" s="206"/>
      <c r="B240" s="1331">
        <v>185</v>
      </c>
      <c r="C240" s="1345"/>
      <c r="D240" s="1332"/>
      <c r="E240" s="1332"/>
      <c r="F240" s="1335"/>
      <c r="G240" s="1334"/>
      <c r="H240" s="1346"/>
      <c r="I240" s="1336"/>
      <c r="J240" s="1336"/>
      <c r="K240" s="1347"/>
      <c r="L240" s="1347"/>
      <c r="M240" s="1325"/>
      <c r="N240" s="1325"/>
      <c r="O240" s="1325"/>
      <c r="P240" s="1325"/>
      <c r="Q240" s="1339"/>
      <c r="R240" s="1340"/>
      <c r="S240" s="1326"/>
      <c r="T240" s="1341"/>
      <c r="U240" s="1348"/>
      <c r="V240" s="206"/>
    </row>
    <row r="241" spans="1:22" s="207" customFormat="1" ht="18" customHeight="1">
      <c r="A241" s="206"/>
      <c r="B241" s="1331">
        <v>185</v>
      </c>
      <c r="C241" s="1345"/>
      <c r="D241" s="1332"/>
      <c r="E241" s="1349"/>
      <c r="F241" s="1335"/>
      <c r="G241" s="1334"/>
      <c r="H241" s="1346"/>
      <c r="I241" s="1336"/>
      <c r="J241" s="1336"/>
      <c r="K241" s="1347"/>
      <c r="L241" s="1347"/>
      <c r="M241" s="1325"/>
      <c r="N241" s="1325"/>
      <c r="O241" s="1325"/>
      <c r="P241" s="1325"/>
      <c r="Q241" s="1339"/>
      <c r="R241" s="1340"/>
      <c r="S241" s="1326"/>
      <c r="T241" s="1341"/>
      <c r="U241" s="1348"/>
      <c r="V241" s="206"/>
    </row>
    <row r="242" spans="1:22" s="207" customFormat="1" ht="18" customHeight="1" thickBot="1">
      <c r="A242" s="206"/>
      <c r="B242" s="1344"/>
      <c r="C242" s="1350"/>
      <c r="D242" s="1332"/>
      <c r="E242" s="1351"/>
      <c r="F242" s="1335"/>
      <c r="G242" s="1334"/>
      <c r="H242" s="1346"/>
      <c r="I242" s="1336"/>
      <c r="J242" s="1336"/>
      <c r="K242" s="1347"/>
      <c r="L242" s="1347"/>
      <c r="M242" s="1325"/>
      <c r="N242" s="1325"/>
      <c r="O242" s="1325"/>
      <c r="P242" s="1325"/>
      <c r="Q242" s="1339"/>
      <c r="R242" s="1340"/>
      <c r="S242" s="1326"/>
      <c r="T242" s="1341"/>
      <c r="U242" s="1348"/>
      <c r="V242" s="206"/>
    </row>
    <row r="243" spans="1:22" s="548" customFormat="1" ht="20.25" customHeight="1">
      <c r="B243" s="1352">
        <v>185</v>
      </c>
      <c r="C243" s="1353"/>
      <c r="D243" s="1583">
        <v>45179.37634408602</v>
      </c>
      <c r="E243" s="1354" t="s">
        <v>199</v>
      </c>
      <c r="F243" s="1355">
        <v>37988.789999999994</v>
      </c>
      <c r="G243" s="1355">
        <v>7015057</v>
      </c>
      <c r="H243" s="1327"/>
      <c r="I243" s="1356"/>
      <c r="J243" s="1356"/>
      <c r="K243" s="1327"/>
      <c r="L243" s="1327"/>
      <c r="M243" s="1327"/>
      <c r="N243" s="1355">
        <v>3182399.7321428559</v>
      </c>
      <c r="O243" s="1355">
        <v>81363</v>
      </c>
      <c r="P243" s="1355">
        <v>107596</v>
      </c>
      <c r="Q243" s="1355">
        <v>11845.249999998661</v>
      </c>
      <c r="R243" s="1357"/>
      <c r="S243" s="1328"/>
      <c r="T243" s="1358"/>
      <c r="U243" s="1145"/>
    </row>
    <row r="244" spans="1:22" s="548" customFormat="1" ht="20.25" customHeight="1" thickBot="1">
      <c r="B244" s="1359"/>
      <c r="C244" s="1360"/>
      <c r="D244" s="1584"/>
      <c r="E244" s="1361" t="s">
        <v>338</v>
      </c>
      <c r="F244" s="1362">
        <v>205.34481081081077</v>
      </c>
      <c r="G244" s="1362">
        <v>37919.227027027024</v>
      </c>
      <c r="H244" s="1329"/>
      <c r="I244" s="1363"/>
      <c r="J244" s="1363"/>
      <c r="K244" s="1329"/>
      <c r="L244" s="1329"/>
      <c r="M244" s="1329"/>
      <c r="N244" s="1364">
        <v>17202.160714285706</v>
      </c>
      <c r="O244" s="1364"/>
      <c r="P244" s="1364"/>
      <c r="Q244" s="1362">
        <v>64.028378378371144</v>
      </c>
      <c r="R244" s="1365"/>
      <c r="S244" s="1330"/>
      <c r="T244" s="1366"/>
      <c r="U244" s="1145"/>
    </row>
    <row r="245" spans="1:22" s="548" customFormat="1" ht="20.25" customHeight="1">
      <c r="B245" s="1367">
        <v>1801</v>
      </c>
      <c r="C245" s="1368"/>
      <c r="D245" s="1573">
        <v>45179.37634408602</v>
      </c>
      <c r="E245" s="1354" t="s">
        <v>199</v>
      </c>
      <c r="F245" s="1369">
        <v>102873.87999999995</v>
      </c>
      <c r="G245" s="1370">
        <v>17932510</v>
      </c>
      <c r="H245" s="1327"/>
      <c r="I245" s="1356"/>
      <c r="J245" s="1356"/>
      <c r="K245" s="1327"/>
      <c r="L245" s="1327"/>
      <c r="M245" s="1327"/>
      <c r="N245" s="1327">
        <v>26419397.549532313</v>
      </c>
      <c r="O245" s="1327">
        <v>695389</v>
      </c>
      <c r="P245" s="1327">
        <v>877790</v>
      </c>
      <c r="Q245" s="1371">
        <v>39924.64999999672</v>
      </c>
      <c r="R245" s="1357"/>
      <c r="S245" s="1328"/>
      <c r="T245" s="1358"/>
      <c r="U245" s="1145"/>
    </row>
    <row r="246" spans="1:22" s="548" customFormat="1" ht="20.25" customHeight="1" thickBot="1">
      <c r="B246" s="1372"/>
      <c r="C246" s="1373"/>
      <c r="D246" s="1574"/>
      <c r="E246" s="1361" t="s">
        <v>338</v>
      </c>
      <c r="F246" s="1362">
        <v>57.120421987784532</v>
      </c>
      <c r="G246" s="1362">
        <v>9956.9739033870064</v>
      </c>
      <c r="H246" s="1329"/>
      <c r="I246" s="1363"/>
      <c r="J246" s="1363"/>
      <c r="K246" s="1329"/>
      <c r="L246" s="1329"/>
      <c r="M246" s="1329"/>
      <c r="N246" s="1364">
        <v>14669.29347558707</v>
      </c>
      <c r="O246" s="1364"/>
      <c r="P246" s="1374"/>
      <c r="Q246" s="1362">
        <v>67.05367417135426</v>
      </c>
      <c r="R246" s="1365"/>
      <c r="S246" s="1330"/>
      <c r="T246" s="1366"/>
      <c r="U246" s="1145"/>
    </row>
    <row r="247" spans="1:22" s="208" customFormat="1" ht="20.25" customHeight="1">
      <c r="B247" s="1348"/>
      <c r="C247" s="1375"/>
      <c r="D247" s="1145"/>
      <c r="E247" s="1145"/>
      <c r="F247" s="1145"/>
      <c r="G247" s="1145"/>
      <c r="H247" s="1145"/>
      <c r="I247" s="1145"/>
      <c r="J247" s="1145"/>
      <c r="K247" s="1145"/>
      <c r="L247" s="1145"/>
      <c r="M247" s="1145"/>
      <c r="N247" s="1145"/>
      <c r="O247" s="1145"/>
      <c r="P247" s="1145"/>
      <c r="Q247" s="1145"/>
      <c r="R247" s="1145"/>
      <c r="S247" s="1376"/>
      <c r="T247" s="1145"/>
      <c r="U247" s="1145"/>
    </row>
    <row r="248" spans="1:22" s="208" customFormat="1" ht="20.25" customHeight="1">
      <c r="B248" s="1348"/>
      <c r="C248" s="1375"/>
      <c r="D248" s="1145"/>
      <c r="E248" s="1145"/>
      <c r="F248" s="1145"/>
      <c r="G248" s="1145"/>
      <c r="H248" s="1145"/>
      <c r="I248" s="1145"/>
      <c r="J248" s="1145"/>
      <c r="K248" s="1145"/>
      <c r="L248" s="1145"/>
      <c r="M248" s="1145"/>
      <c r="N248" s="1145"/>
      <c r="O248" s="1168"/>
      <c r="P248" s="1145"/>
      <c r="Q248" s="1145"/>
      <c r="R248" s="1145"/>
      <c r="S248" s="1376"/>
      <c r="T248" s="1145"/>
      <c r="U248" s="1145"/>
    </row>
    <row r="249" spans="1:22" s="208" customFormat="1" ht="16.5">
      <c r="B249" s="1348"/>
      <c r="C249" s="1375"/>
      <c r="D249" s="1145"/>
      <c r="E249" s="1145"/>
      <c r="F249" s="1145"/>
      <c r="G249" s="1145"/>
      <c r="H249" s="1145"/>
      <c r="I249" s="1145"/>
      <c r="J249" s="1145"/>
      <c r="K249" s="1145"/>
      <c r="L249" s="1145"/>
      <c r="M249" s="1145"/>
      <c r="N249" s="1145"/>
      <c r="O249" s="1145"/>
      <c r="P249" s="1145"/>
      <c r="Q249" s="1145"/>
      <c r="R249" s="1145"/>
      <c r="S249" s="1376"/>
      <c r="T249" s="1145"/>
      <c r="U249" s="1145"/>
    </row>
    <row r="250" spans="1:22" ht="16.5">
      <c r="B250" s="1348"/>
      <c r="C250" s="1375"/>
      <c r="D250" s="1145"/>
      <c r="E250" s="1145"/>
      <c r="F250" s="1145"/>
      <c r="G250" s="1145"/>
      <c r="H250" s="1145"/>
      <c r="I250" s="1145"/>
      <c r="J250" s="1145"/>
      <c r="K250" s="1145"/>
      <c r="L250" s="1145"/>
      <c r="M250" s="1145"/>
      <c r="N250" s="1145"/>
      <c r="O250" s="1145"/>
      <c r="P250" s="1145"/>
      <c r="Q250" s="1145"/>
      <c r="R250" s="1145"/>
      <c r="S250" s="1376"/>
      <c r="T250" s="1145"/>
      <c r="U250" s="1145"/>
    </row>
    <row r="251" spans="1:22" ht="16.5">
      <c r="B251" s="1348"/>
      <c r="C251" s="1375"/>
      <c r="D251" s="1145"/>
      <c r="E251" s="1145"/>
      <c r="F251" s="1145"/>
      <c r="G251" s="1145"/>
      <c r="H251" s="1145"/>
      <c r="I251" s="1145"/>
      <c r="J251" s="1145"/>
      <c r="K251" s="1145"/>
      <c r="L251" s="1145"/>
      <c r="M251" s="1145"/>
      <c r="N251" s="1145"/>
      <c r="O251" s="1145"/>
      <c r="P251" s="1145"/>
      <c r="Q251" s="1145"/>
      <c r="R251" s="1145"/>
      <c r="S251" s="1376"/>
      <c r="T251" s="1145"/>
      <c r="U251" s="1145"/>
    </row>
    <row r="252" spans="1:22" ht="16.5">
      <c r="B252" s="1348"/>
      <c r="C252" s="1375"/>
      <c r="D252" s="1145"/>
      <c r="E252" s="1145"/>
      <c r="F252" s="1145"/>
      <c r="G252" s="1145"/>
      <c r="H252" s="1145"/>
      <c r="I252" s="1145"/>
      <c r="J252" s="1145"/>
      <c r="K252" s="1145"/>
      <c r="L252" s="1145"/>
      <c r="M252" s="1145"/>
      <c r="N252" s="1145"/>
      <c r="O252" s="1145"/>
      <c r="P252" s="1145"/>
      <c r="Q252" s="1145"/>
      <c r="R252" s="1145"/>
      <c r="S252" s="1376"/>
      <c r="T252" s="1145"/>
      <c r="U252" s="1145"/>
    </row>
    <row r="253" spans="1:22" ht="16.5">
      <c r="B253" s="1348"/>
      <c r="C253" s="1375"/>
      <c r="D253" s="1145"/>
      <c r="E253" s="1145"/>
      <c r="F253" s="1145"/>
      <c r="G253" s="1145"/>
      <c r="H253" s="1145"/>
      <c r="I253" s="1145"/>
      <c r="J253" s="1145"/>
      <c r="K253" s="1145"/>
      <c r="L253" s="1145"/>
      <c r="M253" s="1145"/>
      <c r="N253" s="1145"/>
      <c r="O253" s="1145"/>
      <c r="P253" s="1145"/>
      <c r="Q253" s="1145"/>
      <c r="R253" s="1145"/>
      <c r="S253" s="1376"/>
      <c r="T253" s="1145"/>
      <c r="U253" s="1145"/>
    </row>
    <row r="254" spans="1:22" ht="16.5">
      <c r="B254" s="1348"/>
      <c r="C254" s="1375"/>
      <c r="D254" s="1145"/>
      <c r="E254" s="1145"/>
      <c r="F254" s="1145"/>
      <c r="G254" s="1145"/>
      <c r="H254" s="1145"/>
      <c r="I254" s="1145"/>
      <c r="J254" s="1145"/>
      <c r="K254" s="1145"/>
      <c r="L254" s="1145"/>
      <c r="M254" s="1145"/>
      <c r="N254" s="1145"/>
      <c r="O254" s="1145"/>
      <c r="P254" s="1145"/>
      <c r="Q254" s="1145"/>
      <c r="R254" s="1145"/>
      <c r="S254" s="1376"/>
      <c r="T254" s="1145"/>
      <c r="U254" s="1145"/>
    </row>
    <row r="255" spans="1:22" ht="16.5">
      <c r="B255" s="1348"/>
      <c r="C255" s="1375"/>
      <c r="D255" s="1145"/>
      <c r="E255" s="1145"/>
      <c r="F255" s="1145"/>
      <c r="G255" s="1145"/>
      <c r="H255" s="1145"/>
      <c r="I255" s="1145"/>
      <c r="J255" s="1145"/>
      <c r="K255" s="1145"/>
      <c r="L255" s="1145"/>
      <c r="M255" s="1145"/>
      <c r="N255" s="1168"/>
      <c r="O255" s="1168"/>
      <c r="P255" s="1145"/>
      <c r="Q255" s="1145"/>
      <c r="R255" s="1145"/>
      <c r="S255" s="1376"/>
      <c r="T255" s="1145"/>
      <c r="U255" s="1145"/>
    </row>
    <row r="256" spans="1:22" ht="16.5">
      <c r="B256" s="1348"/>
      <c r="C256" s="1375"/>
      <c r="D256" s="1145"/>
      <c r="E256" s="1145"/>
      <c r="F256" s="1145"/>
      <c r="G256" s="1145"/>
      <c r="H256" s="1145"/>
      <c r="I256" s="1145"/>
      <c r="J256" s="1145"/>
      <c r="K256" s="1145"/>
      <c r="L256" s="1145"/>
      <c r="M256" s="1145"/>
      <c r="N256" s="1168"/>
      <c r="O256" s="1168"/>
      <c r="P256" s="1145"/>
      <c r="Q256" s="1145"/>
      <c r="R256" s="1145"/>
      <c r="S256" s="1376"/>
      <c r="T256" s="1145"/>
      <c r="U256" s="1145"/>
    </row>
    <row r="257" spans="2:21" ht="16.5">
      <c r="B257" s="1348"/>
      <c r="C257" s="1375"/>
      <c r="D257" s="1145"/>
      <c r="E257" s="1145"/>
      <c r="F257" s="1145"/>
      <c r="G257" s="1145"/>
      <c r="H257" s="1145"/>
      <c r="I257" s="1145"/>
      <c r="J257" s="1145"/>
      <c r="K257" s="1145"/>
      <c r="L257" s="1145"/>
      <c r="M257" s="1145"/>
      <c r="N257" s="1145"/>
      <c r="O257" s="1145"/>
      <c r="P257" s="1145"/>
      <c r="Q257" s="1145"/>
      <c r="R257" s="1145"/>
      <c r="S257" s="1376"/>
      <c r="T257" s="1145"/>
      <c r="U257" s="1145"/>
    </row>
    <row r="258" spans="2:21" ht="16.5">
      <c r="B258" s="1348"/>
      <c r="C258" s="1375"/>
      <c r="D258" s="1145"/>
      <c r="E258" s="1145"/>
      <c r="F258" s="1145"/>
      <c r="G258" s="1145"/>
      <c r="H258" s="1145"/>
      <c r="I258" s="1145"/>
      <c r="J258" s="1145"/>
      <c r="K258" s="1145"/>
      <c r="L258" s="1145"/>
      <c r="M258" s="1145"/>
      <c r="N258" s="1145"/>
      <c r="O258" s="1145"/>
      <c r="P258" s="1145"/>
      <c r="Q258" s="1145"/>
      <c r="R258" s="1145"/>
      <c r="S258" s="1376"/>
      <c r="T258" s="1145"/>
      <c r="U258" s="1145"/>
    </row>
    <row r="259" spans="2:21" ht="16.5">
      <c r="B259" s="1348"/>
      <c r="C259" s="1375"/>
      <c r="D259" s="1145"/>
      <c r="E259" s="1145"/>
      <c r="F259" s="1145"/>
      <c r="G259" s="1145"/>
      <c r="H259" s="1145"/>
      <c r="I259" s="1145"/>
      <c r="J259" s="1145"/>
      <c r="K259" s="1145"/>
      <c r="L259" s="1145"/>
      <c r="M259" s="1145"/>
      <c r="N259" s="1145"/>
      <c r="O259" s="1145"/>
      <c r="P259" s="1145"/>
      <c r="Q259" s="1145"/>
      <c r="R259" s="1145"/>
      <c r="S259" s="1376"/>
      <c r="T259" s="1145"/>
      <c r="U259" s="1145"/>
    </row>
    <row r="260" spans="2:21" ht="16.5">
      <c r="B260" s="1145"/>
      <c r="C260" s="1375"/>
      <c r="D260" s="1145"/>
      <c r="E260" s="1145"/>
      <c r="F260" s="1145"/>
      <c r="G260" s="1145"/>
      <c r="H260" s="1145"/>
      <c r="I260" s="1145"/>
      <c r="J260" s="1145"/>
      <c r="K260" s="1145"/>
      <c r="L260" s="1145"/>
      <c r="M260" s="1145"/>
      <c r="N260" s="1145"/>
      <c r="O260" s="1145"/>
      <c r="P260" s="1145"/>
      <c r="Q260" s="1145"/>
      <c r="R260" s="1145"/>
      <c r="S260" s="1376"/>
      <c r="T260" s="1145"/>
      <c r="U260" s="1145"/>
    </row>
    <row r="261" spans="2:21" ht="16.5">
      <c r="B261" s="1145"/>
      <c r="C261" s="1375"/>
      <c r="D261" s="1145"/>
      <c r="E261" s="1145"/>
      <c r="F261" s="1145"/>
      <c r="G261" s="1145"/>
      <c r="H261" s="1145"/>
      <c r="I261" s="1145"/>
      <c r="J261" s="1145"/>
      <c r="K261" s="1145"/>
      <c r="L261" s="1145"/>
      <c r="M261" s="1145"/>
      <c r="N261" s="1145"/>
      <c r="O261" s="1145"/>
      <c r="P261" s="1145"/>
      <c r="Q261" s="1145"/>
      <c r="R261" s="1145"/>
      <c r="S261" s="1376"/>
      <c r="T261" s="1145"/>
      <c r="U261" s="1145"/>
    </row>
    <row r="262" spans="2:21" ht="16.5">
      <c r="B262" s="1145"/>
      <c r="C262" s="1375"/>
      <c r="D262" s="1145"/>
      <c r="E262" s="1145"/>
      <c r="F262" s="1145"/>
      <c r="G262" s="1145"/>
      <c r="H262" s="1145"/>
      <c r="I262" s="1145"/>
      <c r="J262" s="1145"/>
      <c r="K262" s="1145"/>
      <c r="L262" s="1145"/>
      <c r="M262" s="1145"/>
      <c r="N262" s="1145"/>
      <c r="O262" s="1145"/>
      <c r="P262" s="1145"/>
      <c r="Q262" s="1145"/>
      <c r="R262" s="1145"/>
      <c r="S262" s="1376"/>
      <c r="T262" s="1145"/>
      <c r="U262" s="1145"/>
    </row>
    <row r="263" spans="2:21" ht="16.5">
      <c r="B263" s="1145"/>
      <c r="C263" s="1375"/>
      <c r="D263" s="1145"/>
      <c r="E263" s="1145"/>
      <c r="F263" s="1145"/>
      <c r="G263" s="1145"/>
      <c r="H263" s="1145"/>
      <c r="I263" s="1145"/>
      <c r="J263" s="1145"/>
      <c r="K263" s="1145"/>
      <c r="L263" s="1145"/>
      <c r="M263" s="1145"/>
      <c r="N263" s="1145"/>
      <c r="O263" s="1145"/>
      <c r="P263" s="1145"/>
      <c r="Q263" s="1145"/>
      <c r="R263" s="1145"/>
      <c r="S263" s="1376"/>
      <c r="T263" s="1145"/>
      <c r="U263" s="1145"/>
    </row>
    <row r="264" spans="2:21" ht="16.5">
      <c r="B264" s="1145"/>
      <c r="C264" s="1375"/>
      <c r="D264" s="1145"/>
      <c r="E264" s="1145"/>
      <c r="F264" s="1145"/>
      <c r="G264" s="1145"/>
      <c r="H264" s="1145"/>
      <c r="I264" s="1145"/>
      <c r="J264" s="1145"/>
      <c r="K264" s="1145"/>
      <c r="L264" s="1145"/>
      <c r="M264" s="1145"/>
      <c r="N264" s="1145"/>
      <c r="O264" s="1145"/>
      <c r="P264" s="1145"/>
      <c r="Q264" s="1145"/>
      <c r="R264" s="1145"/>
      <c r="S264" s="1376"/>
      <c r="T264" s="1145"/>
      <c r="U264" s="1145"/>
    </row>
    <row r="265" spans="2:21" ht="16.5">
      <c r="B265" s="1145"/>
      <c r="C265" s="1375"/>
      <c r="D265" s="1145"/>
      <c r="E265" s="1145"/>
      <c r="F265" s="1145"/>
      <c r="G265" s="1145"/>
      <c r="H265" s="1145"/>
      <c r="I265" s="1145"/>
      <c r="J265" s="1145"/>
      <c r="K265" s="1145"/>
      <c r="L265" s="1145"/>
      <c r="M265" s="1145"/>
      <c r="N265" s="1145"/>
      <c r="O265" s="1145"/>
      <c r="P265" s="1145"/>
      <c r="Q265" s="1145"/>
      <c r="R265" s="1145"/>
      <c r="S265" s="1376"/>
      <c r="T265" s="1145"/>
      <c r="U265" s="1145"/>
    </row>
    <row r="266" spans="2:21" ht="16.5">
      <c r="B266" s="1145"/>
      <c r="C266" s="1375"/>
      <c r="D266" s="1145"/>
      <c r="E266" s="1145"/>
      <c r="F266" s="1145"/>
      <c r="G266" s="1145"/>
      <c r="H266" s="1145"/>
      <c r="I266" s="1145"/>
      <c r="J266" s="1145"/>
      <c r="K266" s="1145"/>
      <c r="L266" s="1145"/>
      <c r="M266" s="1145"/>
      <c r="N266" s="1145"/>
      <c r="O266" s="1145"/>
      <c r="P266" s="1145"/>
      <c r="Q266" s="1145"/>
      <c r="R266" s="1145"/>
      <c r="S266" s="1376"/>
      <c r="T266" s="1145"/>
      <c r="U266" s="1145"/>
    </row>
    <row r="267" spans="2:21" ht="16.5">
      <c r="B267" s="1145"/>
      <c r="C267" s="1375"/>
      <c r="D267" s="1145"/>
      <c r="E267" s="1145"/>
      <c r="F267" s="1145"/>
      <c r="G267" s="1145"/>
      <c r="H267" s="1145"/>
      <c r="I267" s="1145"/>
      <c r="J267" s="1145"/>
      <c r="K267" s="1145"/>
      <c r="L267" s="1145"/>
      <c r="M267" s="1145"/>
      <c r="N267" s="1145"/>
      <c r="O267" s="1145"/>
      <c r="P267" s="1145"/>
      <c r="Q267" s="1145"/>
      <c r="R267" s="1145"/>
      <c r="S267" s="1376"/>
      <c r="T267" s="1145"/>
      <c r="U267" s="1145"/>
    </row>
    <row r="268" spans="2:21" ht="16.5">
      <c r="B268" s="1145"/>
      <c r="C268" s="1375"/>
      <c r="D268" s="1145"/>
      <c r="E268" s="1145"/>
      <c r="F268" s="1145"/>
      <c r="G268" s="1145"/>
      <c r="H268" s="1145"/>
      <c r="I268" s="1145"/>
      <c r="J268" s="1145"/>
      <c r="K268" s="1145"/>
      <c r="L268" s="1145"/>
      <c r="M268" s="1145"/>
      <c r="N268" s="1145"/>
      <c r="O268" s="1145"/>
      <c r="P268" s="1145"/>
      <c r="Q268" s="1145"/>
      <c r="R268" s="1145"/>
      <c r="S268" s="1376"/>
      <c r="T268" s="1145"/>
      <c r="U268" s="1145"/>
    </row>
    <row r="269" spans="2:21" ht="16.5">
      <c r="B269" s="1145"/>
      <c r="C269" s="1375"/>
      <c r="D269" s="1145"/>
      <c r="E269" s="1145"/>
      <c r="F269" s="1145"/>
      <c r="G269" s="1145"/>
      <c r="H269" s="1145"/>
      <c r="I269" s="1145"/>
      <c r="J269" s="1145"/>
      <c r="K269" s="1145"/>
      <c r="L269" s="1145"/>
      <c r="M269" s="1145"/>
      <c r="N269" s="1145"/>
      <c r="O269" s="1145"/>
      <c r="P269" s="1145"/>
      <c r="Q269" s="1145"/>
      <c r="R269" s="1145"/>
      <c r="S269" s="1376"/>
      <c r="T269" s="1145"/>
      <c r="U269" s="1145"/>
    </row>
    <row r="270" spans="2:21" ht="16.5">
      <c r="B270" s="1145"/>
      <c r="C270" s="1145"/>
      <c r="D270" s="1145"/>
      <c r="E270" s="1145"/>
      <c r="F270" s="1145"/>
      <c r="G270" s="1145"/>
      <c r="H270" s="1145"/>
      <c r="I270" s="1145"/>
      <c r="J270" s="1145"/>
      <c r="K270" s="1145"/>
      <c r="L270" s="1145"/>
      <c r="M270" s="1145"/>
      <c r="N270" s="1145"/>
      <c r="O270" s="1145"/>
      <c r="P270" s="1145"/>
      <c r="Q270" s="1145"/>
      <c r="R270" s="1145"/>
      <c r="S270" s="1376"/>
      <c r="T270" s="1145"/>
      <c r="U270" s="1145"/>
    </row>
    <row r="271" spans="2:21" ht="16.5">
      <c r="B271" s="1145"/>
      <c r="C271" s="1145"/>
      <c r="D271" s="1145"/>
      <c r="E271" s="1145"/>
      <c r="F271" s="1145"/>
      <c r="G271" s="1145"/>
      <c r="H271" s="1145"/>
      <c r="I271" s="1145"/>
      <c r="J271" s="1145"/>
      <c r="K271" s="1145"/>
      <c r="L271" s="1145"/>
      <c r="M271" s="1145"/>
      <c r="N271" s="1145"/>
      <c r="O271" s="1145"/>
      <c r="P271" s="1145"/>
      <c r="Q271" s="1145"/>
      <c r="R271" s="1145"/>
      <c r="S271" s="1376"/>
      <c r="T271" s="1145"/>
      <c r="U271" s="1145"/>
    </row>
    <row r="272" spans="2:21" ht="16.5">
      <c r="B272" s="1145"/>
      <c r="C272" s="1145"/>
      <c r="D272" s="1145"/>
      <c r="E272" s="1145"/>
      <c r="F272" s="1145"/>
      <c r="G272" s="1145"/>
      <c r="H272" s="1145"/>
      <c r="I272" s="1145"/>
      <c r="J272" s="1145"/>
      <c r="K272" s="1145"/>
      <c r="L272" s="1145"/>
      <c r="M272" s="1145"/>
      <c r="N272" s="1145"/>
      <c r="O272" s="1145"/>
      <c r="P272" s="1145"/>
      <c r="Q272" s="1145"/>
      <c r="R272" s="1145"/>
      <c r="S272" s="1376"/>
      <c r="T272" s="1145"/>
      <c r="U272" s="1145"/>
    </row>
    <row r="273" spans="2:21" ht="16.5">
      <c r="B273" s="1145"/>
      <c r="C273" s="1145"/>
      <c r="D273" s="1145"/>
      <c r="E273" s="1145"/>
      <c r="F273" s="1145"/>
      <c r="G273" s="1145"/>
      <c r="H273" s="1145"/>
      <c r="I273" s="1145"/>
      <c r="J273" s="1145"/>
      <c r="K273" s="1145"/>
      <c r="L273" s="1145"/>
      <c r="M273" s="1145"/>
      <c r="N273" s="1145"/>
      <c r="O273" s="1145"/>
      <c r="P273" s="1145"/>
      <c r="Q273" s="1145"/>
      <c r="R273" s="1145"/>
      <c r="S273" s="1376"/>
      <c r="T273" s="1145"/>
      <c r="U273" s="1145"/>
    </row>
    <row r="274" spans="2:21" ht="16.5">
      <c r="B274" s="1145"/>
      <c r="C274" s="1145"/>
      <c r="D274" s="1145"/>
      <c r="E274" s="1145"/>
      <c r="F274" s="1145"/>
      <c r="G274" s="1145"/>
      <c r="H274" s="1145"/>
      <c r="I274" s="1145"/>
      <c r="J274" s="1145"/>
      <c r="K274" s="1145"/>
      <c r="L274" s="1145"/>
      <c r="M274" s="1145"/>
      <c r="N274" s="1145"/>
      <c r="O274" s="1145"/>
      <c r="P274" s="1145"/>
      <c r="Q274" s="1145"/>
      <c r="R274" s="1145"/>
      <c r="S274" s="1376"/>
      <c r="T274" s="1145"/>
      <c r="U274" s="1145"/>
    </row>
    <row r="275" spans="2:21" ht="16.5">
      <c r="B275" s="1145"/>
      <c r="C275" s="1145"/>
      <c r="D275" s="1145"/>
      <c r="E275" s="1145"/>
      <c r="F275" s="1145"/>
      <c r="G275" s="1145"/>
      <c r="H275" s="1145"/>
      <c r="I275" s="1145"/>
      <c r="J275" s="1145"/>
      <c r="K275" s="1145"/>
      <c r="L275" s="1145"/>
      <c r="M275" s="1145"/>
      <c r="N275" s="1145"/>
      <c r="O275" s="1145"/>
      <c r="P275" s="1145"/>
      <c r="Q275" s="1145"/>
      <c r="R275" s="1145"/>
      <c r="S275" s="1376"/>
      <c r="T275" s="1145"/>
      <c r="U275" s="1145"/>
    </row>
  </sheetData>
  <autoFilter ref="A10:U241" xr:uid="{00000000-0009-0000-0000-000013000000}"/>
  <mergeCells count="6">
    <mergeCell ref="D245:D246"/>
    <mergeCell ref="Q9:Q10"/>
    <mergeCell ref="G9:G10"/>
    <mergeCell ref="J9:J10"/>
    <mergeCell ref="N9:N10"/>
    <mergeCell ref="D243:D244"/>
  </mergeCells>
  <conditionalFormatting sqref="B242">
    <cfRule type="expression" dxfId="5" priority="22">
      <formula>IF($B242=$B241,1,0)</formula>
    </cfRule>
  </conditionalFormatting>
  <conditionalFormatting sqref="B13">
    <cfRule type="expression" dxfId="4" priority="17">
      <formula>IF($B13=$B12,1,0)</formula>
    </cfRule>
  </conditionalFormatting>
  <conditionalFormatting sqref="C13">
    <cfRule type="expression" dxfId="3" priority="4">
      <formula>AND(BN13&lt;1,BN13&gt;0.001)</formula>
    </cfRule>
  </conditionalFormatting>
  <conditionalFormatting sqref="C14:C199">
    <cfRule type="expression" dxfId="2" priority="3">
      <formula>AND(BN14&lt;1,BN14&gt;0.001)</formula>
    </cfRule>
  </conditionalFormatting>
  <conditionalFormatting sqref="C200:C235">
    <cfRule type="expression" dxfId="1" priority="2">
      <formula>AND(BN200&lt;1,BN200&gt;0.001)</formula>
    </cfRule>
  </conditionalFormatting>
  <conditionalFormatting sqref="B14:B241">
    <cfRule type="expression" dxfId="0" priority="1">
      <formula>IF($B14=$B13,1,0)</formula>
    </cfRule>
  </conditionalFormatting>
  <printOptions horizontalCentered="1"/>
  <pageMargins left="0" right="0" top="0.35433070866141736" bottom="0.47244094488188981" header="0.31496062992125984" footer="0.31496062992125984"/>
  <pageSetup scale="35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197" customWidth="1"/>
    <col min="2" max="2" width="57.140625" style="1197" customWidth="1"/>
    <col min="3" max="3" width="24.7109375" style="1197" customWidth="1"/>
    <col min="4" max="4" width="3.28515625" style="1197" customWidth="1"/>
    <col min="5" max="5" width="20.42578125" style="1197" customWidth="1"/>
    <col min="6" max="6" width="28.140625" style="1197" customWidth="1"/>
    <col min="7" max="7" width="15.7109375" style="1197" customWidth="1"/>
    <col min="8" max="14" width="14.85546875" style="1197" customWidth="1"/>
    <col min="15" max="15" width="14.85546875" style="1197" hidden="1" customWidth="1"/>
    <col min="16" max="16384" width="14.85546875" style="1197"/>
  </cols>
  <sheetData>
    <row r="5" spans="2:7" s="1194" customFormat="1" ht="27.75" customHeight="1">
      <c r="B5" s="1193" t="s">
        <v>200</v>
      </c>
      <c r="C5" s="1193"/>
      <c r="D5" s="1193"/>
      <c r="E5" s="1193"/>
      <c r="F5" s="1193"/>
      <c r="G5" s="1193"/>
    </row>
    <row r="6" spans="2:7">
      <c r="B6" s="1195" t="s">
        <v>359</v>
      </c>
      <c r="C6" s="1195"/>
      <c r="D6" s="1196"/>
      <c r="E6" s="1196"/>
      <c r="F6" s="1196"/>
      <c r="G6" s="1196"/>
    </row>
    <row r="7" spans="2:7">
      <c r="B7" s="1196" t="s">
        <v>201</v>
      </c>
      <c r="C7" s="1196"/>
      <c r="D7" s="1196"/>
      <c r="E7" s="1196"/>
      <c r="F7" s="1196"/>
      <c r="G7" s="1196"/>
    </row>
    <row r="8" spans="2:7" ht="18.75" customHeight="1">
      <c r="B8" s="1196"/>
      <c r="C8" s="1196"/>
      <c r="D8" s="1196"/>
      <c r="E8" s="1196"/>
      <c r="F8" s="1196"/>
      <c r="G8" s="1196"/>
    </row>
    <row r="9" spans="2:7" ht="6" customHeight="1">
      <c r="B9" s="1196"/>
      <c r="C9" s="1196"/>
      <c r="D9" s="1196"/>
      <c r="E9" s="1196"/>
      <c r="F9" s="1196"/>
      <c r="G9" s="1196"/>
    </row>
    <row r="10" spans="2:7" ht="24">
      <c r="B10" s="1387" t="s">
        <v>534</v>
      </c>
      <c r="C10" s="1196"/>
      <c r="D10" s="1196"/>
      <c r="E10" s="1196"/>
      <c r="F10" s="1196"/>
      <c r="G10" s="1196"/>
    </row>
    <row r="11" spans="2:7" ht="24">
      <c r="B11" s="1388" t="s">
        <v>535</v>
      </c>
      <c r="C11" s="1196"/>
      <c r="D11" s="1196"/>
      <c r="E11" s="1196"/>
      <c r="F11" s="1196"/>
      <c r="G11" s="1196"/>
    </row>
    <row r="12" spans="2:7" ht="24" customHeight="1">
      <c r="B12" s="1196"/>
      <c r="C12" s="1196"/>
      <c r="D12" s="1196"/>
      <c r="E12" s="1196"/>
      <c r="F12" s="1196"/>
      <c r="G12" s="1196"/>
    </row>
    <row r="13" spans="2:7">
      <c r="B13" s="1196" t="s">
        <v>202</v>
      </c>
      <c r="C13" s="1196"/>
      <c r="D13" s="1196"/>
      <c r="E13" s="1196"/>
      <c r="F13" s="1196"/>
      <c r="G13" s="1196"/>
    </row>
    <row r="14" spans="2:7">
      <c r="B14" s="1198" t="s">
        <v>552</v>
      </c>
      <c r="C14" s="1199"/>
      <c r="D14" s="1196"/>
      <c r="E14" s="1196"/>
      <c r="F14" s="1196"/>
      <c r="G14" s="1196"/>
    </row>
    <row r="15" spans="2:7" ht="6.75" customHeight="1">
      <c r="B15" s="1196"/>
      <c r="C15" s="1196"/>
      <c r="D15" s="1196"/>
      <c r="E15" s="1196"/>
      <c r="F15" s="1196"/>
      <c r="G15" s="1196"/>
    </row>
    <row r="16" spans="2:7" ht="6.75" customHeight="1">
      <c r="B16" s="1196"/>
      <c r="C16" s="1196"/>
      <c r="D16" s="1196"/>
      <c r="E16" s="1196"/>
      <c r="F16" s="1196"/>
      <c r="G16" s="1196"/>
    </row>
    <row r="17" spans="2:7">
      <c r="B17" s="1196" t="s">
        <v>559</v>
      </c>
      <c r="C17" s="1196"/>
      <c r="D17" s="1196"/>
      <c r="E17" s="1196"/>
      <c r="F17" s="1196"/>
      <c r="G17" s="1196"/>
    </row>
    <row r="18" spans="2:7">
      <c r="B18" s="1198" t="s">
        <v>560</v>
      </c>
      <c r="C18" s="1199"/>
      <c r="D18" s="1196"/>
      <c r="E18" s="1196"/>
      <c r="F18" s="1196"/>
      <c r="G18" s="1196"/>
    </row>
    <row r="19" spans="2:7" ht="27.2" customHeight="1">
      <c r="B19" s="1199" t="s">
        <v>423</v>
      </c>
      <c r="C19" s="1199"/>
      <c r="D19" s="1200"/>
      <c r="E19" s="1200"/>
      <c r="F19" s="1200"/>
      <c r="G19" s="1200"/>
    </row>
    <row r="20" spans="2:7" ht="19.5" customHeight="1">
      <c r="B20" s="1199" t="s">
        <v>470</v>
      </c>
      <c r="C20" s="1199"/>
      <c r="D20" s="1200"/>
      <c r="E20" s="1200"/>
      <c r="F20" s="1200"/>
      <c r="G20" s="1200"/>
    </row>
    <row r="21" spans="2:7" ht="19.5" customHeight="1">
      <c r="B21" s="1201"/>
      <c r="C21" s="1202" t="s">
        <v>471</v>
      </c>
      <c r="D21" s="1201"/>
      <c r="E21" s="1201"/>
      <c r="F21" s="1203"/>
      <c r="G21" s="1203"/>
    </row>
    <row r="22" spans="2:7" ht="19.5" customHeight="1">
      <c r="B22" s="1201"/>
      <c r="C22" s="1202" t="s">
        <v>472</v>
      </c>
      <c r="D22" s="1201"/>
      <c r="E22" s="1201"/>
      <c r="F22" s="1203"/>
      <c r="G22" s="1203"/>
    </row>
    <row r="23" spans="2:7" ht="19.5" customHeight="1">
      <c r="B23" s="1201"/>
      <c r="C23" s="1202" t="s">
        <v>473</v>
      </c>
      <c r="D23" s="1201"/>
      <c r="E23" s="1201"/>
      <c r="F23" s="1203"/>
      <c r="G23" s="1203"/>
    </row>
    <row r="24" spans="2:7" ht="19.5" customHeight="1">
      <c r="B24" s="1201"/>
      <c r="C24" s="1202" t="s">
        <v>474</v>
      </c>
      <c r="D24" s="1203"/>
      <c r="E24" s="1203"/>
      <c r="F24" s="1203"/>
      <c r="G24" s="1203"/>
    </row>
    <row r="25" spans="2:7" ht="19.5" customHeight="1">
      <c r="B25" s="1201"/>
      <c r="C25" s="1202" t="s">
        <v>475</v>
      </c>
      <c r="D25" s="1203"/>
      <c r="E25" s="1203"/>
      <c r="F25" s="1203"/>
      <c r="G25" s="1203"/>
    </row>
    <row r="26" spans="2:7" ht="19.5" customHeight="1">
      <c r="B26" s="1201"/>
      <c r="C26" s="1202" t="s">
        <v>476</v>
      </c>
      <c r="D26" s="1203"/>
      <c r="E26" s="1203"/>
      <c r="F26" s="1203"/>
      <c r="G26" s="1203"/>
    </row>
    <row r="27" spans="2:7" ht="19.5" customHeight="1">
      <c r="B27" s="1201"/>
      <c r="C27" s="1202" t="s">
        <v>477</v>
      </c>
      <c r="D27" s="1203"/>
      <c r="E27" s="1203"/>
      <c r="F27" s="1203"/>
      <c r="G27" s="1203"/>
    </row>
    <row r="28" spans="2:7" ht="19.5" customHeight="1">
      <c r="B28" s="1201"/>
      <c r="C28" s="1202" t="s">
        <v>478</v>
      </c>
      <c r="D28" s="1203"/>
      <c r="E28" s="1203"/>
      <c r="F28" s="1203"/>
      <c r="G28" s="1203"/>
    </row>
    <row r="29" spans="2:7" ht="19.5" customHeight="1">
      <c r="B29" s="1201"/>
      <c r="C29" s="1202" t="s">
        <v>479</v>
      </c>
      <c r="D29" s="1203"/>
      <c r="E29" s="1203"/>
      <c r="F29" s="1203"/>
      <c r="G29" s="1203"/>
    </row>
    <row r="30" spans="2:7" ht="19.5" customHeight="1">
      <c r="B30" s="1201"/>
      <c r="C30" s="1202" t="s">
        <v>480</v>
      </c>
      <c r="D30" s="1203"/>
      <c r="E30" s="1203"/>
      <c r="F30" s="1203"/>
      <c r="G30" s="1203"/>
    </row>
    <row r="31" spans="2:7" ht="19.5" customHeight="1">
      <c r="B31" s="1201"/>
      <c r="C31" s="1202" t="s">
        <v>481</v>
      </c>
      <c r="D31" s="1203"/>
      <c r="E31" s="1203"/>
      <c r="F31" s="1203"/>
      <c r="G31" s="1203"/>
    </row>
    <row r="32" spans="2:7" ht="19.5" customHeight="1">
      <c r="B32" s="1201"/>
      <c r="C32" s="1202" t="s">
        <v>482</v>
      </c>
      <c r="D32" s="1203"/>
      <c r="E32" s="1203"/>
      <c r="F32" s="1203"/>
      <c r="G32" s="1203"/>
    </row>
    <row r="33" spans="1:7" ht="19.5" customHeight="1">
      <c r="B33" s="1201"/>
      <c r="C33" s="1202" t="s">
        <v>483</v>
      </c>
      <c r="D33" s="1200"/>
      <c r="E33" s="1200"/>
      <c r="F33" s="1200"/>
      <c r="G33" s="1200"/>
    </row>
    <row r="34" spans="1:7" ht="19.5" customHeight="1">
      <c r="B34" s="1201"/>
      <c r="C34" s="1202" t="s">
        <v>484</v>
      </c>
      <c r="D34" s="1200"/>
      <c r="E34" s="1200"/>
      <c r="F34" s="1200"/>
      <c r="G34" s="1200"/>
    </row>
    <row r="35" spans="1:7" ht="19.5" customHeight="1">
      <c r="B35" s="1201"/>
      <c r="C35" s="1202" t="s">
        <v>485</v>
      </c>
      <c r="D35" s="1200"/>
      <c r="E35" s="1200"/>
      <c r="F35" s="1200"/>
      <c r="G35" s="1200"/>
    </row>
    <row r="36" spans="1:7" ht="24" customHeight="1">
      <c r="B36" s="1201"/>
      <c r="C36" s="1202" t="s">
        <v>486</v>
      </c>
      <c r="D36" s="1200"/>
      <c r="E36" s="1200"/>
      <c r="F36" s="1200"/>
      <c r="G36" s="1200"/>
    </row>
    <row r="37" spans="1:7" ht="24" customHeight="1">
      <c r="B37" s="1201"/>
      <c r="C37" s="1202" t="s">
        <v>487</v>
      </c>
      <c r="D37" s="1200"/>
      <c r="E37" s="1200"/>
      <c r="F37" s="1200"/>
      <c r="G37" s="1200"/>
    </row>
    <row r="38" spans="1:7" ht="24" customHeight="1">
      <c r="B38" s="1201"/>
      <c r="C38" s="1202" t="s">
        <v>488</v>
      </c>
      <c r="D38" s="1200"/>
      <c r="E38" s="1200"/>
      <c r="F38" s="1200"/>
      <c r="G38" s="1200"/>
    </row>
    <row r="39" spans="1:7">
      <c r="B39" s="1200" t="s">
        <v>203</v>
      </c>
      <c r="C39" s="1200"/>
      <c r="D39" s="1200"/>
      <c r="E39" s="1200"/>
      <c r="F39" s="1200"/>
      <c r="G39" s="1200"/>
    </row>
    <row r="40" spans="1:7">
      <c r="B40" s="1200" t="s">
        <v>213</v>
      </c>
      <c r="C40" s="1200"/>
      <c r="D40" s="1200"/>
      <c r="E40" s="1200"/>
      <c r="F40" s="1200"/>
      <c r="G40" s="1200"/>
    </row>
    <row r="41" spans="1:7">
      <c r="B41" s="1200" t="s">
        <v>215</v>
      </c>
      <c r="C41" s="1200"/>
      <c r="D41" s="1200"/>
      <c r="E41" s="1200"/>
      <c r="F41" s="1200"/>
      <c r="G41" s="1200"/>
    </row>
    <row r="42" spans="1:7">
      <c r="B42" s="1200" t="s">
        <v>214</v>
      </c>
      <c r="C42" s="1200"/>
      <c r="D42" s="1200"/>
      <c r="E42" s="1196"/>
      <c r="F42" s="1196"/>
      <c r="G42" s="1196"/>
    </row>
    <row r="43" spans="1:7" ht="6.75" customHeight="1">
      <c r="B43" s="1199"/>
      <c r="C43" s="1199"/>
      <c r="D43" s="1196"/>
      <c r="E43" s="1199"/>
      <c r="F43" s="1196"/>
      <c r="G43" s="1196"/>
    </row>
    <row r="44" spans="1:7" ht="18" customHeight="1">
      <c r="B44" s="1585" t="s">
        <v>204</v>
      </c>
      <c r="C44" s="1586"/>
      <c r="D44" s="1586"/>
      <c r="E44" s="1586"/>
      <c r="F44" s="1586"/>
      <c r="G44" s="1586"/>
    </row>
    <row r="45" spans="1:7" ht="19.5" customHeight="1">
      <c r="B45" s="1200" t="s">
        <v>469</v>
      </c>
      <c r="C45" s="1200"/>
      <c r="D45" s="1200"/>
      <c r="E45" s="1200"/>
      <c r="F45" s="1200"/>
      <c r="G45" s="1200"/>
    </row>
    <row r="46" spans="1:7" ht="3" customHeight="1">
      <c r="B46" s="1204"/>
      <c r="C46" s="1204"/>
      <c r="D46" s="1205"/>
      <c r="E46" s="1206"/>
      <c r="F46" s="1207"/>
      <c r="G46" s="1208"/>
    </row>
    <row r="47" spans="1:7" s="1209" customFormat="1">
      <c r="D47" s="1210">
        <f ca="1">TODAY()</f>
        <v>45273</v>
      </c>
      <c r="E47" s="1210"/>
      <c r="F47" s="1210"/>
      <c r="G47" s="1210"/>
    </row>
    <row r="48" spans="1:7" ht="12" customHeight="1">
      <c r="A48" s="1211"/>
      <c r="B48" s="1211"/>
      <c r="C48" s="1211"/>
      <c r="D48" s="1211"/>
      <c r="E48" s="1206"/>
      <c r="F48" s="1212"/>
      <c r="G48" s="1211"/>
    </row>
    <row r="49" spans="2:7">
      <c r="B49" s="1213"/>
    </row>
    <row r="50" spans="2:7">
      <c r="B50" s="1200"/>
      <c r="C50" s="1200"/>
      <c r="D50" s="1200"/>
      <c r="E50" s="1196"/>
      <c r="F50" s="1196"/>
      <c r="G50" s="1196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8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32</vt:i4>
      </vt:variant>
    </vt:vector>
  </HeadingPairs>
  <TitlesOfParts>
    <vt:vector size="56" baseType="lpstr">
      <vt:lpstr>PORTADA</vt:lpstr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11-ProSig1 (2)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'11-ProSig1 (2)'!A_impresión_IM</vt:lpstr>
      <vt:lpstr>'12-ProSig2'!A_impresión_IM</vt:lpstr>
      <vt:lpstr>PORTADA!A_impresión_IM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'11-ProSig1 (2)'!Área_de_impresión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PORTADA!Área_de_impresión</vt:lpstr>
      <vt:lpstr>'11-ProSig1'!Títulos_a_imprimir</vt:lpstr>
      <vt:lpstr>'11-ProSig1 (2)'!Títulos_a_imprimir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2023-12-13T23:01:52Z</cp:lastPrinted>
  <dcterms:created xsi:type="dcterms:W3CDTF">1997-06-21T01:14:21Z</dcterms:created>
  <dcterms:modified xsi:type="dcterms:W3CDTF">2023-12-13T23:49:51Z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