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35" windowWidth="18915" windowHeight="11760" tabRatio="757"/>
  </bookViews>
  <sheets>
    <sheet name="Rompeolas Poniente" sheetId="21" r:id="rId1"/>
    <sheet name="Financiamiento" sheetId="4" r:id="rId2"/>
    <sheet name="PU-Formt" sheetId="5" r:id="rId3"/>
    <sheet name="FSR-20XX" sheetId="6" r:id="rId4"/>
    <sheet name="Maquinaria y Equipo " sheetId="7" r:id="rId5"/>
    <sheet name="Explosion Isumos" sheetId="8" r:id="rId6"/>
    <sheet name="Cargo Adicional" sheetId="9" r:id="rId7"/>
    <sheet name="Costo Financ Flujo" sheetId="10" r:id="rId8"/>
    <sheet name="FSR-Format" sheetId="11" r:id="rId9"/>
    <sheet name="Analisis Cargo Indirecto" sheetId="12" r:id="rId10"/>
    <sheet name="Costos horarios" sheetId="13" r:id="rId11"/>
    <sheet name="PE-03A" sheetId="14" r:id="rId12"/>
    <sheet name="PE-03B" sheetId="15" r:id="rId13"/>
    <sheet name="PE-03C" sheetId="16" r:id="rId14"/>
    <sheet name="PE-03D" sheetId="17" r:id="rId15"/>
    <sheet name="PT-08" sheetId="18" r:id="rId16"/>
    <sheet name="PT-08-S" sheetId="19" r:id="rId17"/>
    <sheet name="PT-08-R" sheetId="20" r:id="rId18"/>
  </sheets>
  <externalReferences>
    <externalReference r:id="rId19"/>
  </externalReferences>
  <definedNames>
    <definedName name="_xlnm._FilterDatabase" localSheetId="8" hidden="1">'FSR-Format'!$A$17:$X$48</definedName>
    <definedName name="_xlnm.Print_Area" localSheetId="10">'Costos horarios'!#REF!</definedName>
    <definedName name="_xlnm.Print_Area" localSheetId="12">'PE-03B'!$1:$1048576</definedName>
    <definedName name="_xlnm.Print_Area" localSheetId="13">'PE-03C'!$1:$1048576</definedName>
    <definedName name="_xlnm.Print_Area" localSheetId="14">'PE-03D'!$1:$1048576</definedName>
    <definedName name="_xlnm.Print_Area" localSheetId="15">'PT-08'!$A$1:$O$57</definedName>
    <definedName name="_xlnm.Print_Area" localSheetId="17">'PT-08-R'!$A$1:$H$57</definedName>
    <definedName name="_xlnm.Print_Area" localSheetId="16">'PT-08-S'!$A$1:$H$57</definedName>
    <definedName name="_xlnm.Print_Area" localSheetId="0">'Rompeolas Poniente'!$A$1:$H$104</definedName>
    <definedName name="_xlnm.Print_Titles" localSheetId="9">'Analisis Cargo Indirecto'!$1:$12</definedName>
    <definedName name="_xlnm.Print_Titles" localSheetId="6">'Cargo Adicional'!$1:$14</definedName>
    <definedName name="_xlnm.Print_Titles" localSheetId="10">'Costos horarios'!#REF!</definedName>
    <definedName name="_xlnm.Print_Titles" localSheetId="8">'FSR-Format'!$3:$7</definedName>
    <definedName name="_xlnm.Print_Titles" localSheetId="0">'Rompeolas Poniente'!$1:$6</definedName>
  </definedNames>
  <calcPr calcId="144525"/>
</workbook>
</file>

<file path=xl/calcChain.xml><?xml version="1.0" encoding="utf-8"?>
<calcChain xmlns="http://schemas.openxmlformats.org/spreadsheetml/2006/main">
  <c r="J51" i="13" l="1"/>
  <c r="Z50" i="13"/>
  <c r="AB50" i="13"/>
  <c r="AB52" i="13"/>
  <c r="J50" i="13"/>
  <c r="J46" i="13"/>
  <c r="Z45" i="13"/>
  <c r="AB45" i="13"/>
  <c r="J45" i="13"/>
  <c r="Z43" i="13"/>
  <c r="AB43" i="13"/>
  <c r="Q43" i="13"/>
  <c r="N43" i="13"/>
  <c r="L43" i="13"/>
  <c r="Q41" i="13"/>
  <c r="N41" i="13"/>
  <c r="Z41" i="13"/>
  <c r="L41" i="13"/>
  <c r="K36" i="13"/>
  <c r="P34" i="13"/>
  <c r="V34" i="13"/>
  <c r="T33" i="13"/>
  <c r="P31" i="13"/>
  <c r="V31" i="13"/>
  <c r="T30" i="13"/>
  <c r="V23" i="13"/>
  <c r="L28" i="13"/>
  <c r="T28" i="13"/>
  <c r="T23" i="13"/>
  <c r="N23" i="13"/>
  <c r="T22" i="13"/>
  <c r="L14" i="13"/>
  <c r="L30" i="13"/>
  <c r="F93" i="12"/>
  <c r="H72" i="12"/>
  <c r="H83" i="12"/>
  <c r="G72" i="12"/>
  <c r="G83" i="12"/>
  <c r="F72" i="12"/>
  <c r="F83" i="12"/>
  <c r="I71" i="12"/>
  <c r="G71" i="12"/>
  <c r="I70" i="12"/>
  <c r="G70" i="12"/>
  <c r="I69" i="12"/>
  <c r="G69" i="12"/>
  <c r="I67" i="12"/>
  <c r="G67" i="12"/>
  <c r="I66" i="12"/>
  <c r="I72" i="12"/>
  <c r="I83" i="12"/>
  <c r="G66" i="12"/>
  <c r="H64" i="12"/>
  <c r="H82" i="12"/>
  <c r="F64" i="12"/>
  <c r="F82" i="12"/>
  <c r="I63" i="12"/>
  <c r="G63" i="12"/>
  <c r="I62" i="12"/>
  <c r="G62" i="12"/>
  <c r="I61" i="12"/>
  <c r="I64" i="12"/>
  <c r="I82" i="12"/>
  <c r="G61" i="12"/>
  <c r="G64" i="12"/>
  <c r="G82" i="12"/>
  <c r="H59" i="12"/>
  <c r="H81" i="12"/>
  <c r="G59" i="12"/>
  <c r="G81" i="12"/>
  <c r="F59" i="12"/>
  <c r="F81" i="12"/>
  <c r="I58" i="12"/>
  <c r="I59" i="12"/>
  <c r="I81" i="12"/>
  <c r="G58" i="12"/>
  <c r="H57" i="12"/>
  <c r="H80" i="12"/>
  <c r="F57" i="12"/>
  <c r="F80" i="12"/>
  <c r="I56" i="12"/>
  <c r="I57" i="12"/>
  <c r="I80" i="12"/>
  <c r="G56" i="12"/>
  <c r="G57" i="12"/>
  <c r="G80" i="12"/>
  <c r="H54" i="12"/>
  <c r="H79" i="12"/>
  <c r="G54" i="12"/>
  <c r="G79" i="12"/>
  <c r="F54" i="12"/>
  <c r="F79" i="12"/>
  <c r="I53" i="12"/>
  <c r="G53" i="12"/>
  <c r="I52" i="12"/>
  <c r="G52" i="12"/>
  <c r="I51" i="12"/>
  <c r="G51" i="12"/>
  <c r="I50" i="12"/>
  <c r="G50" i="12"/>
  <c r="I49" i="12"/>
  <c r="G49" i="12"/>
  <c r="I48" i="12"/>
  <c r="G48" i="12"/>
  <c r="I47" i="12"/>
  <c r="I54" i="12"/>
  <c r="I79" i="12"/>
  <c r="G47" i="12"/>
  <c r="H45" i="12"/>
  <c r="H78" i="12"/>
  <c r="F45" i="12"/>
  <c r="F78" i="12"/>
  <c r="I44" i="12"/>
  <c r="G44" i="12"/>
  <c r="I43" i="12"/>
  <c r="G43" i="12"/>
  <c r="I42" i="12"/>
  <c r="I45" i="12"/>
  <c r="I78" i="12"/>
  <c r="G42" i="12"/>
  <c r="I41" i="12"/>
  <c r="G41" i="12"/>
  <c r="G45" i="12"/>
  <c r="G78" i="12"/>
  <c r="H39" i="12"/>
  <c r="H77" i="12"/>
  <c r="F39" i="12"/>
  <c r="F77" i="12"/>
  <c r="I38" i="12"/>
  <c r="G38" i="12"/>
  <c r="I37" i="12"/>
  <c r="G37" i="12"/>
  <c r="I36" i="12"/>
  <c r="I39" i="12"/>
  <c r="I77" i="12"/>
  <c r="G36" i="12"/>
  <c r="G39" i="12"/>
  <c r="G77" i="12"/>
  <c r="H34" i="12"/>
  <c r="H76" i="12"/>
  <c r="G34" i="12"/>
  <c r="G76" i="12"/>
  <c r="F34" i="12"/>
  <c r="F76" i="12"/>
  <c r="I33" i="12"/>
  <c r="G33" i="12"/>
  <c r="I32" i="12"/>
  <c r="G32" i="12"/>
  <c r="I31" i="12"/>
  <c r="G31" i="12"/>
  <c r="I30" i="12"/>
  <c r="G30" i="12"/>
  <c r="I29" i="12"/>
  <c r="G29" i="12"/>
  <c r="I28" i="12"/>
  <c r="G28" i="12"/>
  <c r="I27" i="12"/>
  <c r="I34" i="12"/>
  <c r="I76" i="12"/>
  <c r="G27" i="12"/>
  <c r="H25" i="12"/>
  <c r="H75" i="12"/>
  <c r="H84" i="12"/>
  <c r="F25" i="12"/>
  <c r="F75" i="12"/>
  <c r="I24" i="12"/>
  <c r="G24" i="12"/>
  <c r="I23" i="12"/>
  <c r="G23" i="12"/>
  <c r="I22" i="12"/>
  <c r="G22" i="12"/>
  <c r="I21" i="12"/>
  <c r="G21" i="12"/>
  <c r="I20" i="12"/>
  <c r="G20" i="12"/>
  <c r="I19" i="12"/>
  <c r="G19" i="12"/>
  <c r="I18" i="12"/>
  <c r="I25" i="12"/>
  <c r="I75" i="12"/>
  <c r="I84" i="12"/>
  <c r="D89" i="12"/>
  <c r="I87" i="12"/>
  <c r="G18" i="12"/>
  <c r="G25" i="12"/>
  <c r="G75" i="12"/>
  <c r="I44" i="11"/>
  <c r="F44" i="11"/>
  <c r="G44" i="11"/>
  <c r="E44" i="11"/>
  <c r="D44" i="11"/>
  <c r="U44" i="11"/>
  <c r="I43" i="11"/>
  <c r="E43" i="11"/>
  <c r="D43" i="11"/>
  <c r="F43" i="11"/>
  <c r="G43" i="11"/>
  <c r="I42" i="11"/>
  <c r="E42" i="11"/>
  <c r="D42" i="11"/>
  <c r="F42" i="11"/>
  <c r="G42" i="11"/>
  <c r="I41" i="11"/>
  <c r="F41" i="11"/>
  <c r="G41" i="11"/>
  <c r="E41" i="11"/>
  <c r="U41" i="11"/>
  <c r="D41" i="11"/>
  <c r="I40" i="11"/>
  <c r="F40" i="11"/>
  <c r="G40" i="11"/>
  <c r="E40" i="11"/>
  <c r="U40" i="11"/>
  <c r="D40" i="11"/>
  <c r="I39" i="11"/>
  <c r="E39" i="11"/>
  <c r="D39" i="11"/>
  <c r="P38" i="11"/>
  <c r="I38" i="11"/>
  <c r="H38" i="11"/>
  <c r="E38" i="11"/>
  <c r="D38" i="11"/>
  <c r="F38" i="11"/>
  <c r="G38" i="11"/>
  <c r="Q38" i="11"/>
  <c r="Q37" i="11"/>
  <c r="M37" i="11"/>
  <c r="I37" i="11"/>
  <c r="F37" i="11"/>
  <c r="G37" i="11"/>
  <c r="R37" i="11"/>
  <c r="E37" i="11"/>
  <c r="U37" i="11"/>
  <c r="D37" i="11"/>
  <c r="I36" i="11"/>
  <c r="F36" i="11"/>
  <c r="G36" i="11"/>
  <c r="E36" i="11"/>
  <c r="U36" i="11"/>
  <c r="D36" i="11"/>
  <c r="I35" i="11"/>
  <c r="E35" i="11"/>
  <c r="D35" i="11"/>
  <c r="I34" i="11"/>
  <c r="E34" i="11"/>
  <c r="D34" i="11"/>
  <c r="F34" i="11"/>
  <c r="G34" i="11"/>
  <c r="I33" i="11"/>
  <c r="E33" i="11"/>
  <c r="D33" i="11"/>
  <c r="U33" i="11"/>
  <c r="I32" i="11"/>
  <c r="F32" i="11"/>
  <c r="G32" i="11"/>
  <c r="E32" i="11"/>
  <c r="D32" i="11"/>
  <c r="U32" i="11"/>
  <c r="I31" i="11"/>
  <c r="E31" i="11"/>
  <c r="D31" i="11"/>
  <c r="U31" i="11"/>
  <c r="I30" i="11"/>
  <c r="E30" i="11"/>
  <c r="D30" i="11"/>
  <c r="U29" i="11"/>
  <c r="M29" i="11"/>
  <c r="I29" i="11"/>
  <c r="F29" i="11"/>
  <c r="G29" i="11"/>
  <c r="Q29" i="11"/>
  <c r="E29" i="11"/>
  <c r="D29" i="11"/>
  <c r="J28" i="11"/>
  <c r="I28" i="11"/>
  <c r="G28" i="11"/>
  <c r="N28" i="11"/>
  <c r="F28" i="11"/>
  <c r="E28" i="11"/>
  <c r="D28" i="11"/>
  <c r="U28" i="11"/>
  <c r="I27" i="11"/>
  <c r="E27" i="11"/>
  <c r="D27" i="11"/>
  <c r="U26" i="11"/>
  <c r="I26" i="11"/>
  <c r="E26" i="11"/>
  <c r="D26" i="11"/>
  <c r="F26" i="11"/>
  <c r="G26" i="11"/>
  <c r="I25" i="11"/>
  <c r="G25" i="11"/>
  <c r="Q25" i="11"/>
  <c r="F25" i="11"/>
  <c r="E25" i="11"/>
  <c r="U25" i="11"/>
  <c r="D25" i="11"/>
  <c r="N24" i="11"/>
  <c r="I24" i="11"/>
  <c r="G24" i="11"/>
  <c r="O24" i="11"/>
  <c r="F24" i="11"/>
  <c r="E24" i="11"/>
  <c r="D24" i="11"/>
  <c r="U24" i="11"/>
  <c r="P23" i="11"/>
  <c r="K23" i="11"/>
  <c r="I23" i="11"/>
  <c r="G23" i="11"/>
  <c r="O23" i="11"/>
  <c r="E23" i="11"/>
  <c r="U23" i="11"/>
  <c r="D23" i="11"/>
  <c r="F23" i="11"/>
  <c r="P22" i="11"/>
  <c r="J22" i="11"/>
  <c r="I22" i="11"/>
  <c r="F22" i="11"/>
  <c r="G22" i="11"/>
  <c r="N22" i="11"/>
  <c r="E22" i="11"/>
  <c r="U22" i="11"/>
  <c r="D22" i="11"/>
  <c r="I21" i="11"/>
  <c r="F21" i="11"/>
  <c r="G21" i="11"/>
  <c r="E21" i="11"/>
  <c r="U21" i="11"/>
  <c r="D21" i="11"/>
  <c r="I20" i="11"/>
  <c r="E20" i="11"/>
  <c r="D20" i="11"/>
  <c r="U20" i="11"/>
  <c r="I19" i="11"/>
  <c r="E19" i="11"/>
  <c r="D19" i="11"/>
  <c r="F19" i="11"/>
  <c r="G19" i="11"/>
  <c r="I18" i="11"/>
  <c r="G18" i="11"/>
  <c r="P18" i="11"/>
  <c r="F18" i="11"/>
  <c r="E18" i="11"/>
  <c r="D18" i="11"/>
  <c r="U18" i="11"/>
  <c r="I17" i="11"/>
  <c r="E17" i="11"/>
  <c r="D17" i="11"/>
  <c r="U17" i="11"/>
  <c r="W7" i="11"/>
  <c r="P7" i="11"/>
  <c r="J7" i="11"/>
  <c r="H44" i="10"/>
  <c r="J32" i="10"/>
  <c r="N31" i="10"/>
  <c r="N27" i="10"/>
  <c r="E25" i="10"/>
  <c r="E24" i="10"/>
  <c r="E23" i="10"/>
  <c r="E22" i="10"/>
  <c r="E32" i="10"/>
  <c r="D21" i="10"/>
  <c r="F22" i="10"/>
  <c r="D20" i="10"/>
  <c r="A20" i="10"/>
  <c r="A21" i="10"/>
  <c r="A22" i="10"/>
  <c r="A23" i="10"/>
  <c r="A24" i="10"/>
  <c r="A25" i="10"/>
  <c r="A26" i="10"/>
  <c r="A27" i="10"/>
  <c r="A28" i="10"/>
  <c r="A29" i="10"/>
  <c r="A30" i="10"/>
  <c r="A31" i="10"/>
  <c r="N19" i="10"/>
  <c r="N11" i="10"/>
  <c r="M11" i="10"/>
  <c r="M26" i="10"/>
  <c r="F11" i="10"/>
  <c r="D29" i="10"/>
  <c r="E11" i="10"/>
  <c r="N9" i="10"/>
  <c r="F8" i="10"/>
  <c r="F7" i="10"/>
  <c r="F9" i="10"/>
  <c r="M62" i="9"/>
  <c r="R47" i="9"/>
  <c r="R45" i="9"/>
  <c r="R46" i="9"/>
  <c r="L34" i="9"/>
  <c r="I34" i="9"/>
  <c r="N34" i="9"/>
  <c r="R34" i="9"/>
  <c r="H34" i="9"/>
  <c r="O34" i="9"/>
  <c r="B34" i="9"/>
  <c r="A34" i="9"/>
  <c r="N33" i="9"/>
  <c r="L33" i="9"/>
  <c r="I33" i="9"/>
  <c r="H33" i="9"/>
  <c r="O33" i="9"/>
  <c r="B33" i="9"/>
  <c r="A33" i="9"/>
  <c r="N32" i="9"/>
  <c r="L32" i="9"/>
  <c r="I32" i="9"/>
  <c r="H32" i="9"/>
  <c r="R32" i="9"/>
  <c r="B32" i="9"/>
  <c r="A32" i="9"/>
  <c r="L31" i="9"/>
  <c r="I31" i="9"/>
  <c r="N31" i="9"/>
  <c r="H31" i="9"/>
  <c r="B31" i="9"/>
  <c r="A31" i="9"/>
  <c r="L30" i="9"/>
  <c r="I30" i="9"/>
  <c r="N30" i="9"/>
  <c r="R30" i="9"/>
  <c r="H30" i="9"/>
  <c r="O30" i="9"/>
  <c r="B30" i="9"/>
  <c r="A30" i="9"/>
  <c r="N29" i="9"/>
  <c r="R29" i="9"/>
  <c r="L29" i="9"/>
  <c r="I29" i="9"/>
  <c r="H29" i="9"/>
  <c r="O29" i="9"/>
  <c r="B29" i="9"/>
  <c r="A29" i="9"/>
  <c r="N28" i="9"/>
  <c r="L28" i="9"/>
  <c r="I28" i="9"/>
  <c r="H28" i="9"/>
  <c r="R28" i="9"/>
  <c r="B28" i="9"/>
  <c r="A28" i="9"/>
  <c r="L27" i="9"/>
  <c r="I27" i="9"/>
  <c r="N27" i="9"/>
  <c r="H27" i="9"/>
  <c r="B27" i="9"/>
  <c r="A27" i="9"/>
  <c r="L26" i="9"/>
  <c r="I26" i="9"/>
  <c r="N26" i="9"/>
  <c r="R26" i="9"/>
  <c r="H26" i="9"/>
  <c r="O26" i="9"/>
  <c r="B26" i="9"/>
  <c r="A26" i="9"/>
  <c r="N25" i="9"/>
  <c r="R25" i="9"/>
  <c r="L25" i="9"/>
  <c r="I25" i="9"/>
  <c r="H25" i="9"/>
  <c r="O25" i="9"/>
  <c r="B25" i="9"/>
  <c r="A25" i="9"/>
  <c r="N24" i="9"/>
  <c r="L24" i="9"/>
  <c r="I24" i="9"/>
  <c r="H24" i="9"/>
  <c r="R24" i="9"/>
  <c r="B24" i="9"/>
  <c r="A24" i="9"/>
  <c r="L23" i="9"/>
  <c r="I23" i="9"/>
  <c r="N23" i="9"/>
  <c r="H23" i="9"/>
  <c r="B23" i="9"/>
  <c r="A23" i="9"/>
  <c r="L22" i="9"/>
  <c r="I22" i="9"/>
  <c r="N22" i="9"/>
  <c r="R22" i="9"/>
  <c r="H22" i="9"/>
  <c r="O22" i="9"/>
  <c r="B22" i="9"/>
  <c r="A22" i="9"/>
  <c r="L21" i="9"/>
  <c r="N21" i="9"/>
  <c r="R21" i="9"/>
  <c r="I21" i="9"/>
  <c r="H21" i="9"/>
  <c r="O21" i="9"/>
  <c r="B21" i="9"/>
  <c r="A21" i="9"/>
  <c r="N20" i="9"/>
  <c r="L20" i="9"/>
  <c r="I20" i="9"/>
  <c r="H20" i="9"/>
  <c r="R20" i="9"/>
  <c r="B20" i="9"/>
  <c r="A20" i="9"/>
  <c r="L19" i="9"/>
  <c r="I19" i="9"/>
  <c r="N19" i="9"/>
  <c r="H19" i="9"/>
  <c r="R19" i="9"/>
  <c r="B19" i="9"/>
  <c r="A19" i="9"/>
  <c r="L18" i="9"/>
  <c r="I18" i="9"/>
  <c r="N18" i="9"/>
  <c r="R18" i="9"/>
  <c r="H18" i="9"/>
  <c r="O18" i="9"/>
  <c r="B18" i="9"/>
  <c r="A18" i="9"/>
  <c r="L17" i="9"/>
  <c r="N17" i="9"/>
  <c r="R17" i="9"/>
  <c r="I17" i="9"/>
  <c r="H17" i="9"/>
  <c r="O17" i="9"/>
  <c r="B17" i="9"/>
  <c r="A17" i="9"/>
  <c r="R15" i="9"/>
  <c r="C291" i="8"/>
  <c r="F266" i="8"/>
  <c r="F265" i="8"/>
  <c r="F264" i="8"/>
  <c r="F263" i="8"/>
  <c r="G291" i="8"/>
  <c r="I291" i="8"/>
  <c r="F262" i="8"/>
  <c r="F261" i="8"/>
  <c r="F260" i="8"/>
  <c r="F259" i="8"/>
  <c r="F258" i="8"/>
  <c r="F257" i="8"/>
  <c r="F256" i="8"/>
  <c r="F255" i="8"/>
  <c r="F254" i="8"/>
  <c r="F253" i="8"/>
  <c r="F252" i="8"/>
  <c r="F291" i="8"/>
  <c r="F251" i="8"/>
  <c r="C251" i="8"/>
  <c r="G241" i="8"/>
  <c r="I241" i="8"/>
  <c r="F241" i="8"/>
  <c r="C241" i="8"/>
  <c r="E219" i="8"/>
  <c r="E218" i="8"/>
  <c r="E217" i="8"/>
  <c r="E216" i="8"/>
  <c r="E215" i="8"/>
  <c r="E214" i="8"/>
  <c r="E213" i="8"/>
  <c r="E212" i="8"/>
  <c r="E211" i="8"/>
  <c r="E210" i="8"/>
  <c r="E209" i="8"/>
  <c r="E208" i="8"/>
  <c r="E207" i="8"/>
  <c r="E206" i="8"/>
  <c r="E205" i="8"/>
  <c r="E204" i="8"/>
  <c r="E203" i="8"/>
  <c r="E202" i="8"/>
  <c r="I201" i="8"/>
  <c r="G201" i="8"/>
  <c r="F201" i="8"/>
  <c r="F292" i="8"/>
  <c r="C201" i="8"/>
  <c r="C292" i="8"/>
  <c r="U77" i="6"/>
  <c r="R68" i="6"/>
  <c r="N68" i="6"/>
  <c r="R66" i="6"/>
  <c r="N66" i="6"/>
  <c r="R64" i="6"/>
  <c r="N64" i="6"/>
  <c r="R62" i="6"/>
  <c r="N62" i="6"/>
  <c r="R60" i="6"/>
  <c r="N60" i="6"/>
  <c r="R58" i="6"/>
  <c r="N58" i="6"/>
  <c r="R56" i="6"/>
  <c r="N56" i="6"/>
  <c r="P54" i="6"/>
  <c r="X52" i="6"/>
  <c r="Y52" i="6"/>
  <c r="U52" i="6"/>
  <c r="R52" i="6"/>
  <c r="N52" i="6"/>
  <c r="R50" i="6"/>
  <c r="N50" i="6"/>
  <c r="R48" i="6"/>
  <c r="R47" i="6"/>
  <c r="X38" i="6"/>
  <c r="X41" i="6"/>
  <c r="R33" i="6"/>
  <c r="X32" i="6"/>
  <c r="U33" i="6"/>
  <c r="X33" i="6"/>
  <c r="X25" i="6"/>
  <c r="X17" i="6"/>
  <c r="U17" i="6"/>
  <c r="X15" i="6"/>
  <c r="U54" i="6"/>
  <c r="U15" i="6"/>
  <c r="AA38" i="4"/>
  <c r="AB24" i="4"/>
  <c r="V27" i="4"/>
  <c r="J24" i="4"/>
  <c r="S22" i="4"/>
  <c r="AE21" i="4"/>
  <c r="AE24" i="4"/>
  <c r="AA27" i="4"/>
  <c r="AB21" i="4"/>
  <c r="Y21" i="4"/>
  <c r="Y24" i="4"/>
  <c r="Q27" i="4"/>
  <c r="L29" i="4"/>
  <c r="N21" i="4"/>
  <c r="N24" i="4"/>
  <c r="J21" i="4"/>
  <c r="G21" i="4"/>
  <c r="G24" i="4"/>
  <c r="AX12" i="4"/>
  <c r="W33" i="4"/>
  <c r="AQ10" i="4"/>
  <c r="AX10" i="4"/>
  <c r="AN22" i="4"/>
  <c r="AL25" i="4"/>
  <c r="AQ9" i="4"/>
  <c r="AX9" i="4"/>
  <c r="AN21" i="4"/>
  <c r="AL24" i="4"/>
  <c r="M9" i="4"/>
  <c r="U9" i="4"/>
  <c r="U8" i="4"/>
  <c r="U7" i="4"/>
  <c r="S21" i="4"/>
  <c r="S24" i="4"/>
  <c r="L27" i="4"/>
  <c r="H29" i="4"/>
  <c r="AH29" i="4"/>
  <c r="AG27" i="4"/>
  <c r="P29" i="4"/>
  <c r="AM29" i="4"/>
  <c r="J77" i="6"/>
  <c r="G77" i="6"/>
  <c r="R27" i="9"/>
  <c r="J78" i="6"/>
  <c r="G78" i="6"/>
  <c r="R23" i="9"/>
  <c r="R43" i="9"/>
  <c r="R31" i="9"/>
  <c r="G27" i="4"/>
  <c r="M10" i="4"/>
  <c r="U10" i="4"/>
  <c r="R33" i="9"/>
  <c r="R26" i="11"/>
  <c r="N26" i="11"/>
  <c r="O26" i="11"/>
  <c r="K26" i="11"/>
  <c r="Q26" i="11"/>
  <c r="J26" i="11"/>
  <c r="P26" i="11"/>
  <c r="M26" i="11"/>
  <c r="H26" i="11"/>
  <c r="L26" i="11"/>
  <c r="O19" i="9"/>
  <c r="O23" i="9"/>
  <c r="O27" i="9"/>
  <c r="O31" i="9"/>
  <c r="F10" i="10"/>
  <c r="M24" i="10"/>
  <c r="M22" i="10"/>
  <c r="M23" i="10"/>
  <c r="F21" i="10"/>
  <c r="G21" i="10"/>
  <c r="U47" i="6"/>
  <c r="Y46" i="6"/>
  <c r="U48" i="6"/>
  <c r="X48" i="6"/>
  <c r="O20" i="9"/>
  <c r="O43" i="9"/>
  <c r="K66" i="9"/>
  <c r="R66" i="9"/>
  <c r="O24" i="9"/>
  <c r="O28" i="9"/>
  <c r="O32" i="9"/>
  <c r="G30" i="10"/>
  <c r="F31" i="10"/>
  <c r="F30" i="10"/>
  <c r="R19" i="11"/>
  <c r="N19" i="11"/>
  <c r="J19" i="11"/>
  <c r="P19" i="11"/>
  <c r="K19" i="11"/>
  <c r="O19" i="11"/>
  <c r="M19" i="11"/>
  <c r="H19" i="11"/>
  <c r="S19" i="11"/>
  <c r="T19" i="11"/>
  <c r="Q19" i="11"/>
  <c r="L19" i="11"/>
  <c r="P21" i="11"/>
  <c r="L21" i="11"/>
  <c r="H21" i="11"/>
  <c r="R21" i="11"/>
  <c r="M21" i="11"/>
  <c r="Q21" i="11"/>
  <c r="K21" i="11"/>
  <c r="O21" i="11"/>
  <c r="J21" i="11"/>
  <c r="N21" i="11"/>
  <c r="F13" i="10"/>
  <c r="M8" i="10"/>
  <c r="M25" i="10"/>
  <c r="D27" i="10"/>
  <c r="F17" i="11"/>
  <c r="G17" i="11"/>
  <c r="M18" i="11"/>
  <c r="Q18" i="11"/>
  <c r="F20" i="11"/>
  <c r="G20" i="11"/>
  <c r="H24" i="11"/>
  <c r="L24" i="11"/>
  <c r="R24" i="11"/>
  <c r="K25" i="11"/>
  <c r="F30" i="11"/>
  <c r="G30" i="11"/>
  <c r="U30" i="11"/>
  <c r="R34" i="11"/>
  <c r="N34" i="11"/>
  <c r="J34" i="11"/>
  <c r="P34" i="11"/>
  <c r="K34" i="11"/>
  <c r="O34" i="11"/>
  <c r="M34" i="11"/>
  <c r="H34" i="11"/>
  <c r="Q34" i="11"/>
  <c r="L34" i="11"/>
  <c r="Q36" i="11"/>
  <c r="M36" i="11"/>
  <c r="P36" i="11"/>
  <c r="L36" i="11"/>
  <c r="H36" i="11"/>
  <c r="O36" i="11"/>
  <c r="N36" i="11"/>
  <c r="K36" i="11"/>
  <c r="R36" i="11"/>
  <c r="J36" i="11"/>
  <c r="D19" i="10"/>
  <c r="D23" i="10"/>
  <c r="D25" i="10"/>
  <c r="J18" i="11"/>
  <c r="N18" i="11"/>
  <c r="R18" i="11"/>
  <c r="P25" i="11"/>
  <c r="L25" i="11"/>
  <c r="H25" i="11"/>
  <c r="M25" i="11"/>
  <c r="R25" i="11"/>
  <c r="K18" i="11"/>
  <c r="O18" i="11"/>
  <c r="O22" i="11"/>
  <c r="K22" i="11"/>
  <c r="L22" i="11"/>
  <c r="Q22" i="11"/>
  <c r="R23" i="11"/>
  <c r="N23" i="11"/>
  <c r="J23" i="11"/>
  <c r="L23" i="11"/>
  <c r="Q23" i="11"/>
  <c r="J24" i="11"/>
  <c r="N25" i="11"/>
  <c r="F12" i="10"/>
  <c r="D22" i="10"/>
  <c r="D24" i="10"/>
  <c r="D26" i="10"/>
  <c r="D28" i="10"/>
  <c r="H18" i="11"/>
  <c r="S18" i="11"/>
  <c r="T18" i="11"/>
  <c r="V18" i="11"/>
  <c r="W18" i="11"/>
  <c r="X18" i="11"/>
  <c r="L18" i="11"/>
  <c r="U19" i="11"/>
  <c r="H22" i="11"/>
  <c r="M22" i="11"/>
  <c r="R22" i="11"/>
  <c r="H23" i="11"/>
  <c r="M23" i="11"/>
  <c r="Q24" i="11"/>
  <c r="M24" i="11"/>
  <c r="K24" i="11"/>
  <c r="P24" i="11"/>
  <c r="J25" i="11"/>
  <c r="O25" i="11"/>
  <c r="U27" i="11"/>
  <c r="F27" i="11"/>
  <c r="G27" i="11"/>
  <c r="P28" i="11"/>
  <c r="L28" i="11"/>
  <c r="H28" i="11"/>
  <c r="O28" i="11"/>
  <c r="K28" i="11"/>
  <c r="Q28" i="11"/>
  <c r="M28" i="11"/>
  <c r="R28" i="11"/>
  <c r="O29" i="11"/>
  <c r="K29" i="11"/>
  <c r="R29" i="11"/>
  <c r="N29" i="11"/>
  <c r="J29" i="11"/>
  <c r="P29" i="11"/>
  <c r="L29" i="11"/>
  <c r="H29" i="11"/>
  <c r="P32" i="11"/>
  <c r="L32" i="11"/>
  <c r="H32" i="11"/>
  <c r="O32" i="11"/>
  <c r="K32" i="11"/>
  <c r="R32" i="11"/>
  <c r="N32" i="11"/>
  <c r="J32" i="11"/>
  <c r="Q32" i="11"/>
  <c r="M32" i="11"/>
  <c r="F31" i="11"/>
  <c r="G31" i="11"/>
  <c r="F33" i="11"/>
  <c r="G33" i="11"/>
  <c r="J37" i="11"/>
  <c r="M38" i="11"/>
  <c r="U38" i="11"/>
  <c r="P42" i="11"/>
  <c r="L42" i="11"/>
  <c r="H42" i="11"/>
  <c r="O42" i="11"/>
  <c r="K42" i="11"/>
  <c r="R42" i="11"/>
  <c r="N42" i="11"/>
  <c r="J42" i="11"/>
  <c r="Q42" i="11"/>
  <c r="M42" i="11"/>
  <c r="R44" i="11"/>
  <c r="N44" i="11"/>
  <c r="J44" i="11"/>
  <c r="Q44" i="11"/>
  <c r="M44" i="11"/>
  <c r="P44" i="11"/>
  <c r="L44" i="11"/>
  <c r="H44" i="11"/>
  <c r="O44" i="11"/>
  <c r="K44" i="11"/>
  <c r="F84" i="12"/>
  <c r="X47" i="13"/>
  <c r="AF41" i="13"/>
  <c r="AB41" i="13"/>
  <c r="AB47" i="13"/>
  <c r="F35" i="11"/>
  <c r="G35" i="11"/>
  <c r="U35" i="11"/>
  <c r="P37" i="11"/>
  <c r="L37" i="11"/>
  <c r="H37" i="11"/>
  <c r="O37" i="11"/>
  <c r="K37" i="11"/>
  <c r="N37" i="11"/>
  <c r="F39" i="11"/>
  <c r="G39" i="11"/>
  <c r="U39" i="11"/>
  <c r="R40" i="11"/>
  <c r="N40" i="11"/>
  <c r="J40" i="11"/>
  <c r="Q40" i="11"/>
  <c r="M40" i="11"/>
  <c r="P40" i="11"/>
  <c r="L40" i="11"/>
  <c r="H40" i="11"/>
  <c r="O40" i="11"/>
  <c r="K40" i="11"/>
  <c r="Q41" i="11"/>
  <c r="M41" i="11"/>
  <c r="P41" i="11"/>
  <c r="L41" i="11"/>
  <c r="H41" i="11"/>
  <c r="O41" i="11"/>
  <c r="K41" i="11"/>
  <c r="R41" i="11"/>
  <c r="N41" i="11"/>
  <c r="J41" i="11"/>
  <c r="G84" i="12"/>
  <c r="D88" i="12"/>
  <c r="I86" i="12"/>
  <c r="I89" i="12"/>
  <c r="U34" i="11"/>
  <c r="O38" i="11"/>
  <c r="K38" i="11"/>
  <c r="R38" i="11"/>
  <c r="N38" i="11"/>
  <c r="J38" i="11"/>
  <c r="S38" i="11"/>
  <c r="T38" i="11"/>
  <c r="V38" i="11"/>
  <c r="L38" i="11"/>
  <c r="O43" i="11"/>
  <c r="K43" i="11"/>
  <c r="R43" i="11"/>
  <c r="N43" i="11"/>
  <c r="J43" i="11"/>
  <c r="Q43" i="11"/>
  <c r="M43" i="11"/>
  <c r="P43" i="11"/>
  <c r="L43" i="11"/>
  <c r="H43" i="11"/>
  <c r="U42" i="11"/>
  <c r="L33" i="13"/>
  <c r="AF43" i="13"/>
  <c r="AF45" i="13"/>
  <c r="AF50" i="13"/>
  <c r="AF52" i="13"/>
  <c r="U43" i="11"/>
  <c r="N22" i="13"/>
  <c r="V22" i="13"/>
  <c r="X52" i="13"/>
  <c r="K27" i="13"/>
  <c r="U64" i="6"/>
  <c r="X64" i="6"/>
  <c r="Y64" i="6"/>
  <c r="U56" i="6"/>
  <c r="X56" i="6"/>
  <c r="Y56" i="6"/>
  <c r="U62" i="6"/>
  <c r="X62" i="6"/>
  <c r="Y62" i="6"/>
  <c r="U68" i="6"/>
  <c r="X68" i="6"/>
  <c r="Y68" i="6"/>
  <c r="U60" i="6"/>
  <c r="X60" i="6"/>
  <c r="Y60" i="6"/>
  <c r="R54" i="6"/>
  <c r="X54" i="6"/>
  <c r="Y54" i="6"/>
  <c r="U66" i="6"/>
  <c r="X66" i="6"/>
  <c r="Y66" i="6"/>
  <c r="U58" i="6"/>
  <c r="X58" i="6"/>
  <c r="Y58" i="6"/>
  <c r="U50" i="6"/>
  <c r="X50" i="6"/>
  <c r="L45" i="9"/>
  <c r="H45" i="9"/>
  <c r="D49" i="9"/>
  <c r="D50" i="9"/>
  <c r="D51" i="9"/>
  <c r="R48" i="9"/>
  <c r="S40" i="11"/>
  <c r="T40" i="11"/>
  <c r="V40" i="11"/>
  <c r="W40" i="11"/>
  <c r="X40" i="11"/>
  <c r="S43" i="11"/>
  <c r="T43" i="11"/>
  <c r="V43" i="11"/>
  <c r="S41" i="11"/>
  <c r="T41" i="11"/>
  <c r="V41" i="11"/>
  <c r="W41" i="11"/>
  <c r="X41" i="11"/>
  <c r="R39" i="11"/>
  <c r="N39" i="11"/>
  <c r="J39" i="11"/>
  <c r="Q39" i="11"/>
  <c r="M39" i="11"/>
  <c r="P39" i="11"/>
  <c r="K39" i="11"/>
  <c r="O39" i="11"/>
  <c r="H39" i="11"/>
  <c r="L39" i="11"/>
  <c r="S37" i="11"/>
  <c r="T37" i="11"/>
  <c r="V37" i="11"/>
  <c r="W37" i="11"/>
  <c r="X37" i="11"/>
  <c r="R35" i="11"/>
  <c r="N35" i="11"/>
  <c r="J35" i="11"/>
  <c r="Q35" i="11"/>
  <c r="M35" i="11"/>
  <c r="K35" i="11"/>
  <c r="P35" i="11"/>
  <c r="O35" i="11"/>
  <c r="H35" i="11"/>
  <c r="L35" i="11"/>
  <c r="O33" i="11"/>
  <c r="K33" i="11"/>
  <c r="P33" i="11"/>
  <c r="J33" i="11"/>
  <c r="N33" i="11"/>
  <c r="R33" i="11"/>
  <c r="M33" i="11"/>
  <c r="H33" i="11"/>
  <c r="Q33" i="11"/>
  <c r="L33" i="11"/>
  <c r="F25" i="10"/>
  <c r="G25" i="10"/>
  <c r="K25" i="10"/>
  <c r="G24" i="10"/>
  <c r="F24" i="10"/>
  <c r="R30" i="11"/>
  <c r="N30" i="11"/>
  <c r="J30" i="11"/>
  <c r="Q30" i="11"/>
  <c r="M30" i="11"/>
  <c r="O30" i="11"/>
  <c r="K30" i="11"/>
  <c r="H30" i="11"/>
  <c r="P30" i="11"/>
  <c r="L30" i="11"/>
  <c r="S21" i="11"/>
  <c r="T21" i="11"/>
  <c r="V21" i="11"/>
  <c r="W21" i="11"/>
  <c r="X21" i="11"/>
  <c r="S26" i="11"/>
  <c r="T26" i="11"/>
  <c r="V26" i="11"/>
  <c r="W26" i="11"/>
  <c r="X26" i="11"/>
  <c r="R34" i="4"/>
  <c r="AD34" i="4"/>
  <c r="C21" i="4"/>
  <c r="C24" i="4"/>
  <c r="C27" i="4"/>
  <c r="C29" i="4"/>
  <c r="AC29" i="4"/>
  <c r="AZ29" i="4"/>
  <c r="R33" i="4"/>
  <c r="AD33" i="4"/>
  <c r="S31" i="9"/>
  <c r="W38" i="11"/>
  <c r="X38" i="11"/>
  <c r="Q31" i="11"/>
  <c r="M31" i="11"/>
  <c r="P31" i="11"/>
  <c r="L31" i="11"/>
  <c r="H31" i="11"/>
  <c r="O31" i="11"/>
  <c r="R31" i="11"/>
  <c r="N31" i="11"/>
  <c r="J31" i="11"/>
  <c r="K31" i="11"/>
  <c r="F23" i="10"/>
  <c r="G23" i="10"/>
  <c r="K23" i="10"/>
  <c r="S25" i="11"/>
  <c r="T25" i="11"/>
  <c r="V25" i="11"/>
  <c r="W25" i="11"/>
  <c r="X25" i="11"/>
  <c r="F20" i="10"/>
  <c r="G20" i="10"/>
  <c r="S24" i="11"/>
  <c r="T24" i="11"/>
  <c r="V24" i="11"/>
  <c r="W24" i="11"/>
  <c r="X24" i="11"/>
  <c r="Q17" i="11"/>
  <c r="M17" i="11"/>
  <c r="P17" i="11"/>
  <c r="L17" i="11"/>
  <c r="H17" i="11"/>
  <c r="O17" i="11"/>
  <c r="K17" i="11"/>
  <c r="R17" i="11"/>
  <c r="N17" i="11"/>
  <c r="J17" i="11"/>
  <c r="V19" i="11"/>
  <c r="K30" i="10"/>
  <c r="H27" i="10"/>
  <c r="H24" i="10"/>
  <c r="H22" i="10"/>
  <c r="H31" i="10"/>
  <c r="H30" i="10"/>
  <c r="H29" i="10"/>
  <c r="H28" i="10"/>
  <c r="H26" i="10"/>
  <c r="J40" i="10"/>
  <c r="H25" i="10"/>
  <c r="H23" i="10"/>
  <c r="H21" i="10"/>
  <c r="K21" i="10"/>
  <c r="H20" i="10"/>
  <c r="H19" i="10"/>
  <c r="S27" i="9"/>
  <c r="G80" i="6"/>
  <c r="W43" i="11"/>
  <c r="X43" i="11"/>
  <c r="AF47" i="13"/>
  <c r="S42" i="11"/>
  <c r="T42" i="11"/>
  <c r="V42" i="11"/>
  <c r="W42" i="11"/>
  <c r="X42" i="11"/>
  <c r="S32" i="11"/>
  <c r="T32" i="11"/>
  <c r="V32" i="11"/>
  <c r="W32" i="11"/>
  <c r="X32" i="11"/>
  <c r="S29" i="11"/>
  <c r="T29" i="11"/>
  <c r="V29" i="11"/>
  <c r="W29" i="11"/>
  <c r="X29" i="11"/>
  <c r="Q27" i="11"/>
  <c r="M27" i="11"/>
  <c r="R27" i="11"/>
  <c r="N27" i="11"/>
  <c r="J27" i="11"/>
  <c r="P27" i="11"/>
  <c r="O27" i="11"/>
  <c r="H27" i="11"/>
  <c r="L27" i="11"/>
  <c r="K27" i="11"/>
  <c r="S22" i="11"/>
  <c r="T22" i="11"/>
  <c r="V22" i="11"/>
  <c r="W22" i="11"/>
  <c r="X22" i="11"/>
  <c r="F29" i="10"/>
  <c r="G29" i="10"/>
  <c r="K29" i="10"/>
  <c r="D31" i="10"/>
  <c r="D30" i="10"/>
  <c r="G31" i="10"/>
  <c r="K31" i="10"/>
  <c r="M7" i="10"/>
  <c r="C22" i="10"/>
  <c r="S34" i="11"/>
  <c r="T34" i="11"/>
  <c r="V34" i="11"/>
  <c r="W34" i="11"/>
  <c r="X34" i="11"/>
  <c r="Q20" i="11"/>
  <c r="M20" i="11"/>
  <c r="N20" i="11"/>
  <c r="R20" i="11"/>
  <c r="L20" i="11"/>
  <c r="H20" i="11"/>
  <c r="P20" i="11"/>
  <c r="K20" i="11"/>
  <c r="O20" i="11"/>
  <c r="J20" i="11"/>
  <c r="F28" i="10"/>
  <c r="G28" i="10"/>
  <c r="K28" i="10"/>
  <c r="L28" i="10"/>
  <c r="J80" i="6"/>
  <c r="G82" i="6"/>
  <c r="P33" i="13"/>
  <c r="V33" i="13"/>
  <c r="Z33" i="13"/>
  <c r="P30" i="13"/>
  <c r="V30" i="13"/>
  <c r="Z30" i="13"/>
  <c r="P27" i="13"/>
  <c r="T27" i="13"/>
  <c r="Z27" i="13"/>
  <c r="S44" i="11"/>
  <c r="T44" i="11"/>
  <c r="V44" i="11"/>
  <c r="W44" i="11"/>
  <c r="X44" i="11"/>
  <c r="S28" i="11"/>
  <c r="T28" i="11"/>
  <c r="V28" i="11"/>
  <c r="W28" i="11"/>
  <c r="X28" i="11"/>
  <c r="S23" i="11"/>
  <c r="T23" i="11"/>
  <c r="V23" i="11"/>
  <c r="W23" i="11"/>
  <c r="X23" i="11"/>
  <c r="W19" i="11"/>
  <c r="X19" i="11"/>
  <c r="G27" i="10"/>
  <c r="K27" i="10"/>
  <c r="F27" i="10"/>
  <c r="F26" i="10"/>
  <c r="G26" i="10"/>
  <c r="K26" i="10"/>
  <c r="S36" i="11"/>
  <c r="T36" i="11"/>
  <c r="V36" i="11"/>
  <c r="W36" i="11"/>
  <c r="X36" i="11"/>
  <c r="S33" i="9"/>
  <c r="S23" i="9"/>
  <c r="AF33" i="13"/>
  <c r="AB33" i="13"/>
  <c r="N28" i="10"/>
  <c r="L29" i="10"/>
  <c r="G32" i="10"/>
  <c r="K20" i="10"/>
  <c r="L20" i="10"/>
  <c r="AB27" i="13"/>
  <c r="N36" i="13"/>
  <c r="Z36" i="13"/>
  <c r="X37" i="13"/>
  <c r="X54" i="13"/>
  <c r="AF27" i="13"/>
  <c r="S30" i="11"/>
  <c r="T30" i="11"/>
  <c r="V30" i="11"/>
  <c r="W30" i="11"/>
  <c r="X30" i="11"/>
  <c r="D52" i="9"/>
  <c r="D54" i="9"/>
  <c r="K19" i="10"/>
  <c r="H32" i="10"/>
  <c r="H33" i="10"/>
  <c r="D32" i="10"/>
  <c r="K24" i="10"/>
  <c r="AF30" i="13"/>
  <c r="AB30" i="13"/>
  <c r="G22" i="10"/>
  <c r="K22" i="10"/>
  <c r="C32" i="10"/>
  <c r="S27" i="11"/>
  <c r="T27" i="11"/>
  <c r="V27" i="11"/>
  <c r="W27" i="11"/>
  <c r="X27" i="11"/>
  <c r="S17" i="11"/>
  <c r="T17" i="11"/>
  <c r="V17" i="11"/>
  <c r="W17" i="11"/>
  <c r="X17" i="11"/>
  <c r="F32" i="10"/>
  <c r="AN33" i="4"/>
  <c r="AZ33" i="4"/>
  <c r="S33" i="11"/>
  <c r="T33" i="11"/>
  <c r="V33" i="11"/>
  <c r="W33" i="11"/>
  <c r="X33" i="11"/>
  <c r="S39" i="11"/>
  <c r="T39" i="11"/>
  <c r="V39" i="11"/>
  <c r="W39" i="11"/>
  <c r="X39" i="11"/>
  <c r="X69" i="6"/>
  <c r="Y50" i="6"/>
  <c r="Y69" i="6"/>
  <c r="N69" i="6"/>
  <c r="P69" i="6"/>
  <c r="S20" i="11"/>
  <c r="T20" i="11"/>
  <c r="V20" i="11"/>
  <c r="W20" i="11"/>
  <c r="X20" i="11"/>
  <c r="S31" i="11"/>
  <c r="T31" i="11"/>
  <c r="V31" i="11"/>
  <c r="W31" i="11"/>
  <c r="X31" i="11"/>
  <c r="S35" i="11"/>
  <c r="T35" i="11"/>
  <c r="V35" i="11"/>
  <c r="W35" i="11"/>
  <c r="X35" i="11"/>
  <c r="C58" i="9"/>
  <c r="R49" i="9"/>
  <c r="R50" i="9"/>
  <c r="S15" i="9"/>
  <c r="S25" i="9"/>
  <c r="S18" i="9"/>
  <c r="S45" i="9"/>
  <c r="S46" i="9"/>
  <c r="S26" i="9"/>
  <c r="S19" i="9"/>
  <c r="S20" i="9"/>
  <c r="S29" i="9"/>
  <c r="S24" i="9"/>
  <c r="S47" i="9"/>
  <c r="S28" i="9"/>
  <c r="S21" i="9"/>
  <c r="S30" i="9"/>
  <c r="S32" i="9"/>
  <c r="S34" i="9"/>
  <c r="S17" i="9"/>
  <c r="S43" i="9"/>
  <c r="S22" i="9"/>
  <c r="S48" i="9"/>
  <c r="N29" i="10"/>
  <c r="L30" i="10"/>
  <c r="N30" i="10"/>
  <c r="AB37" i="13"/>
  <c r="AB54" i="13"/>
  <c r="R51" i="9"/>
  <c r="R52" i="9"/>
  <c r="S50" i="9"/>
  <c r="G58" i="9"/>
  <c r="S49" i="9"/>
  <c r="K32" i="10"/>
  <c r="L21" i="10"/>
  <c r="N20" i="10"/>
  <c r="E80" i="6"/>
  <c r="E82" i="6"/>
  <c r="J82" i="6"/>
  <c r="X77" i="6"/>
  <c r="U80" i="6"/>
  <c r="E77" i="6"/>
  <c r="AF36" i="13"/>
  <c r="AF37" i="13"/>
  <c r="AF54" i="13"/>
  <c r="AB36" i="13"/>
  <c r="S52" i="9"/>
  <c r="R53" i="9"/>
  <c r="L22" i="10"/>
  <c r="N21" i="10"/>
  <c r="J58" i="9"/>
  <c r="S51" i="9"/>
  <c r="L23" i="10"/>
  <c r="N22" i="10"/>
  <c r="S53" i="9"/>
  <c r="N58" i="9"/>
  <c r="P58" i="9"/>
  <c r="M61" i="9"/>
  <c r="R54" i="9"/>
  <c r="S54" i="9"/>
  <c r="S66" i="9"/>
  <c r="L24" i="10"/>
  <c r="N23" i="10"/>
  <c r="P61" i="9"/>
  <c r="R61" i="9"/>
  <c r="L25" i="10"/>
  <c r="N24" i="10"/>
  <c r="R68" i="9"/>
  <c r="S61" i="9"/>
  <c r="S68" i="9"/>
  <c r="O68" i="9"/>
  <c r="R69" i="9"/>
  <c r="S69" i="9"/>
  <c r="O69" i="9"/>
  <c r="N25" i="10"/>
  <c r="L26" i="10"/>
  <c r="N26" i="10"/>
  <c r="N32" i="10"/>
  <c r="J39" i="10"/>
  <c r="M39" i="10"/>
</calcChain>
</file>

<file path=xl/sharedStrings.xml><?xml version="1.0" encoding="utf-8"?>
<sst xmlns="http://schemas.openxmlformats.org/spreadsheetml/2006/main" count="2275" uniqueCount="1383">
  <si>
    <t>m3</t>
  </si>
  <si>
    <t>m2</t>
  </si>
  <si>
    <t>ml</t>
  </si>
  <si>
    <t>pza</t>
  </si>
  <si>
    <t>ADMINISTRACIÓN PORTUARIA INTEGRAL DE VERACRUZ, S.A. DE C.V.</t>
  </si>
  <si>
    <t>DOCUMENTO PE-08</t>
  </si>
  <si>
    <t>LUGAR Y FECHA:</t>
  </si>
  <si>
    <t>CATALOGO DE CONCEPTOS</t>
  </si>
  <si>
    <t>UNIDAD</t>
  </si>
  <si>
    <t>CANTIDAD</t>
  </si>
  <si>
    <t>PRECIO UNITARIO CON LETRA</t>
  </si>
  <si>
    <t>P. UNIT. NUMERO</t>
  </si>
  <si>
    <t>IMPORTE</t>
  </si>
  <si>
    <t>IMPORTE DE LA PROPUESTA  ............................................</t>
  </si>
  <si>
    <t>I.V.A.  .................................................................................</t>
  </si>
  <si>
    <t>IMPORTE TOTAL DE LA PROPUESTA ...............................</t>
  </si>
  <si>
    <t>RAZON SOCIAL:</t>
  </si>
  <si>
    <t>DIRECTOR GENERAL</t>
  </si>
  <si>
    <t>ING. JUAN IGNACIO FERNANDEZ CARBAJAL</t>
  </si>
  <si>
    <t>FIRMA  DEL POSTOR.</t>
  </si>
  <si>
    <t>OBRA:</t>
  </si>
  <si>
    <t>"                                                                                            "</t>
  </si>
  <si>
    <t>Administracion Portuaria Integral de Veracruz, S.A. de C.V.</t>
  </si>
  <si>
    <t>EMPRESA LICITANTE:</t>
  </si>
  <si>
    <t>Gerencia de Ingenieria</t>
  </si>
  <si>
    <t>CONCURSO Nº:</t>
  </si>
  <si>
    <t>Subgerencia Tecnica de Proyectos</t>
  </si>
  <si>
    <t>ANALISIS PARA LA DETERMINACIÓN DEL COSTO DE FINANCIAMIENTO POR FORMULA</t>
  </si>
  <si>
    <t>PV</t>
  </si>
  <si>
    <t>=</t>
  </si>
  <si>
    <t>Precio de Venta</t>
  </si>
  <si>
    <t>Millones</t>
  </si>
  <si>
    <t>PE</t>
  </si>
  <si>
    <t>Periodo de Estimaciones</t>
  </si>
  <si>
    <t>Meses</t>
  </si>
  <si>
    <t>CD</t>
  </si>
  <si>
    <t>Costo Directo</t>
  </si>
  <si>
    <t>(Explosión insumos)</t>
  </si>
  <si>
    <t>n</t>
  </si>
  <si>
    <t>Numero de Estimaciones</t>
  </si>
  <si>
    <t>IN</t>
  </si>
  <si>
    <t>Indirectos (Admón. + Campo)</t>
  </si>
  <si>
    <t>VA</t>
  </si>
  <si>
    <t>Valor Anticipo</t>
  </si>
  <si>
    <t>CV</t>
  </si>
  <si>
    <t>Costo de Venta</t>
  </si>
  <si>
    <t>CD + IN</t>
  </si>
  <si>
    <t>VE</t>
  </si>
  <si>
    <t>Valor de la Estimación Media</t>
  </si>
  <si>
    <t>PV÷n</t>
  </si>
  <si>
    <t>TC</t>
  </si>
  <si>
    <t>Tiempo de Construccion</t>
  </si>
  <si>
    <t>TI</t>
  </si>
  <si>
    <t>Tasa de interés anualizada</t>
  </si>
  <si>
    <t>(TIIE)</t>
  </si>
  <si>
    <t>TP</t>
  </si>
  <si>
    <t>Tiempo de Pago</t>
  </si>
  <si>
    <t>i</t>
  </si>
  <si>
    <t>Tasa de interés mensual</t>
  </si>
  <si>
    <t>TI/12</t>
  </si>
  <si>
    <t>FORMULA DE NECESIDAD DE FINANCIAMIENTO (NF):</t>
  </si>
  <si>
    <t>NF</t>
  </si>
  <si>
    <t>(</t>
  </si>
  <si>
    <t>+</t>
  </si>
  <si>
    <t>)</t>
  </si>
  <si>
    <t>-</t>
  </si>
  <si>
    <t>[</t>
  </si>
  <si>
    <t>x</t>
  </si>
  <si>
    <t>PE²</t>
  </si>
  <si>
    <t>]</t>
  </si>
  <si>
    <t>VA²</t>
  </si>
  <si>
    <t>SUSTITUYENDO:</t>
  </si>
  <si>
    <t>)²   (</t>
  </si>
  <si>
    <t>) (</t>
  </si>
  <si>
    <t>)²</t>
  </si>
  <si>
    <t>)    (</t>
  </si>
  <si>
    <t xml:space="preserve">FORMULA DE FINANCIAMIENTO (F): </t>
  </si>
  <si>
    <t>F</t>
  </si>
  <si>
    <t>Fundamento: en base a lo estipulado en los artículos 54 párrafos 1º y 2º de la Ley de Obras Publicas y servicios Relacionados con las Mismas y 27 apartado A fracción VI y 183 al 185 de su Reglamento.</t>
  </si>
  <si>
    <t>H. Veracruz, Ver; a</t>
  </si>
  <si>
    <t>Nombre y firma del representante legal</t>
  </si>
  <si>
    <t>(Deberá presentarse en Hoja Membretada de la Constructora)</t>
  </si>
  <si>
    <t>Fecha:</t>
  </si>
  <si>
    <t>Gerencia de Ingeniería</t>
  </si>
  <si>
    <t>Licitación N°:</t>
  </si>
  <si>
    <t>Obra:</t>
  </si>
  <si>
    <t>Lugar:</t>
  </si>
  <si>
    <r>
      <t xml:space="preserve">Análisis de Precio Unitario
 </t>
    </r>
    <r>
      <rPr>
        <sz val="11"/>
        <rFont val="Arial"/>
        <family val="2"/>
      </rPr>
      <t>(Artículos 154 al 158 del Reglamento de la LOPySRM)</t>
    </r>
  </si>
  <si>
    <t>Descripción:</t>
  </si>
  <si>
    <t>Clave:</t>
  </si>
  <si>
    <t>Unidad:</t>
  </si>
  <si>
    <t>Cantidad:</t>
  </si>
  <si>
    <t>Precio U.:</t>
  </si>
  <si>
    <t>Importe:</t>
  </si>
  <si>
    <r>
      <t xml:space="preserve">Materiales </t>
    </r>
    <r>
      <rPr>
        <sz val="10"/>
        <rFont val="Arial"/>
        <family val="2"/>
      </rPr>
      <t>(Articulo 162 del Reglamento de la LOPySRM)</t>
    </r>
  </si>
  <si>
    <t>Clave</t>
  </si>
  <si>
    <t>Descripción</t>
  </si>
  <si>
    <t>Unid.</t>
  </si>
  <si>
    <t>Cantidad</t>
  </si>
  <si>
    <t>Precio U.</t>
  </si>
  <si>
    <t>Importe</t>
  </si>
  <si>
    <r>
      <t xml:space="preserve">Mano de Obra </t>
    </r>
    <r>
      <rPr>
        <sz val="10"/>
        <rFont val="Arial"/>
        <family val="2"/>
      </rPr>
      <t>(Artículos 159 al 161 del Reglamento de la LOPySRM)</t>
    </r>
  </si>
  <si>
    <t>Subtotal (1):</t>
  </si>
  <si>
    <r>
      <t xml:space="preserve">Maquinaria y Equipo </t>
    </r>
    <r>
      <rPr>
        <sz val="10"/>
        <rFont val="Arial"/>
        <family val="2"/>
      </rPr>
      <t>(Artículos 163 al 175 del Reglamento de la LOPySRM)</t>
    </r>
  </si>
  <si>
    <t>Subtotal (2):</t>
  </si>
  <si>
    <r>
      <t xml:space="preserve">Herramienta y otros equipos </t>
    </r>
    <r>
      <rPr>
        <sz val="10"/>
        <rFont val="Arial"/>
        <family val="2"/>
      </rPr>
      <t>(Articulo 176 al 178 del Reglamento de la LOPySRM)</t>
    </r>
  </si>
  <si>
    <t>Subtotal (3):</t>
  </si>
  <si>
    <t>Subtotal (4):</t>
  </si>
  <si>
    <t>Art. 159 a 179 RLOPySRM</t>
  </si>
  <si>
    <t>Costo Directo (1+2+3+4):</t>
  </si>
  <si>
    <t>Representante Legal</t>
  </si>
  <si>
    <t>Art. 180 a 182 RLOPySRM</t>
  </si>
  <si>
    <t>CI</t>
  </si>
  <si>
    <t>Indirectos (% x CD):</t>
  </si>
  <si>
    <t>S1</t>
  </si>
  <si>
    <t>Subtotal (CD+CI):</t>
  </si>
  <si>
    <t>Art. 183 a 187 RLOPySRM</t>
  </si>
  <si>
    <t>CF</t>
  </si>
  <si>
    <t>Financiamiento (% x S1):</t>
  </si>
  <si>
    <t>S2</t>
  </si>
  <si>
    <t>Subtotal (S1+CF):</t>
  </si>
  <si>
    <t>___________________________________</t>
  </si>
  <si>
    <t>Art. 188 RLOPySRM</t>
  </si>
  <si>
    <t>CU</t>
  </si>
  <si>
    <t>Utilidad (% x S2):</t>
  </si>
  <si>
    <t>Nombre</t>
  </si>
  <si>
    <t>S3</t>
  </si>
  <si>
    <t>Subtotal (S2+CU):</t>
  </si>
  <si>
    <t xml:space="preserve">Art. 92 y 189 del RLOPySRM y Art. 191 Ley Federal de Derechos. </t>
  </si>
  <si>
    <t>CA</t>
  </si>
  <si>
    <t>Cargos Adicionales
SFP e Impuesto nomina
(0.0% x S3)
% calculado en PE-05:</t>
  </si>
  <si>
    <t>Nota:</t>
  </si>
  <si>
    <t>Precio Unitario sin I.V.A.</t>
  </si>
  <si>
    <r>
      <t>Precio Unitario</t>
    </r>
    <r>
      <rPr>
        <sz val="11"/>
        <rFont val="Arial"/>
        <family val="2"/>
      </rPr>
      <t xml:space="preserve"> (S3+CA):</t>
    </r>
  </si>
  <si>
    <t>Precio Unitario con letra</t>
  </si>
  <si>
    <t>Elementos que intervienen en el cálculo del Factor de Salario Real (FSR)</t>
  </si>
  <si>
    <t>Categoria: ________________________________</t>
  </si>
  <si>
    <t>Variable</t>
  </si>
  <si>
    <t>Fundamento</t>
  </si>
  <si>
    <t>articulo</t>
  </si>
  <si>
    <t>fracción</t>
  </si>
  <si>
    <t>Ley</t>
  </si>
  <si>
    <t>SMGVDF</t>
  </si>
  <si>
    <t>Salario mínimo general vigente del D.F.</t>
  </si>
  <si>
    <t>Ley Federal del Trabajo</t>
  </si>
  <si>
    <t>2º</t>
  </si>
  <si>
    <t>resolutorio</t>
  </si>
  <si>
    <t>Comisión Nal. de Sal. Min.</t>
  </si>
  <si>
    <t>Tres SMGVDF</t>
  </si>
  <si>
    <t>Veintidós SMGVDF limite de cotización</t>
  </si>
  <si>
    <t>transitorio</t>
  </si>
  <si>
    <t>Ley del Seguro Social</t>
  </si>
  <si>
    <t>SB</t>
  </si>
  <si>
    <t>Salario base (Cualquier categoria)</t>
  </si>
  <si>
    <t>Dias realmente laborados al año (Tl)</t>
  </si>
  <si>
    <t>DC</t>
  </si>
  <si>
    <t>Dias calendario</t>
  </si>
  <si>
    <t>Dias no trabajados</t>
  </si>
  <si>
    <t>Domingos</t>
  </si>
  <si>
    <t>( año bisiesto 52.29)</t>
  </si>
  <si>
    <t>69, 70 y 71</t>
  </si>
  <si>
    <t>Dias festivos oficiales</t>
  </si>
  <si>
    <t>( año termino de sexenio 8.00)</t>
  </si>
  <si>
    <t>Vacaciones</t>
  </si>
  <si>
    <t>Permisos y enfermedades</t>
  </si>
  <si>
    <t>X</t>
  </si>
  <si>
    <t>Dias por costumbre</t>
  </si>
  <si>
    <t>A criterio</t>
  </si>
  <si>
    <t>Dias sindicato</t>
  </si>
  <si>
    <t>Condiciones Climatologicas</t>
  </si>
  <si>
    <t>DNLA</t>
  </si>
  <si>
    <t>Dias no laborados</t>
  </si>
  <si>
    <t>Suma:</t>
  </si>
  <si>
    <t>Tl</t>
  </si>
  <si>
    <t>Dias realmente laborados al año:</t>
  </si>
  <si>
    <t>Tl = DC - DNLA</t>
  </si>
  <si>
    <t>Dias realmente pagados al año (Tp)</t>
  </si>
  <si>
    <t>Aguinaldo</t>
  </si>
  <si>
    <t>Prima vacacional</t>
  </si>
  <si>
    <t>Tp</t>
  </si>
  <si>
    <t>Total dias pagados</t>
  </si>
  <si>
    <t>Tp =</t>
  </si>
  <si>
    <t>Calculo de prestaciones IMSS, INFONAVIT y Codigo financiero (Edo. de Veracruz)</t>
  </si>
  <si>
    <t>Factor / Porcentaje</t>
  </si>
  <si>
    <t>FSBC</t>
  </si>
  <si>
    <t>Factor de Salario Base de Cotización:</t>
  </si>
  <si>
    <t>5 A</t>
  </si>
  <si>
    <t>XVIII</t>
  </si>
  <si>
    <t>FSBC = Tp/DC</t>
  </si>
  <si>
    <t>÷</t>
  </si>
  <si>
    <t>SBC</t>
  </si>
  <si>
    <t>Salario Base de Cotización</t>
  </si>
  <si>
    <t>SBC = SB x FSBC</t>
  </si>
  <si>
    <r>
      <t xml:space="preserve">Seguro de riesgos de trabajo </t>
    </r>
    <r>
      <rPr>
        <sz val="9"/>
        <rFont val="Arial"/>
        <family val="2"/>
      </rPr>
      <t xml:space="preserve">(Prima en el seguro de riesgos de trabajo derivada de la revision anual de la siniestralidad determinada por el IMSS) </t>
    </r>
  </si>
  <si>
    <t>73 y 74</t>
  </si>
  <si>
    <t>SBC =</t>
  </si>
  <si>
    <t>Prestaciones en especie (Cuota fija)</t>
  </si>
  <si>
    <t>I</t>
  </si>
  <si>
    <t>SMGVDF =</t>
  </si>
  <si>
    <t>Prestaciones en especie (Cuota adicional superior a 3 SMGVDF)</t>
  </si>
  <si>
    <t>II</t>
  </si>
  <si>
    <t>2.57% (SBC - 3 SMGVDF) =</t>
  </si>
  <si>
    <t>Prestaciones en especie (Seguro de enfermedades y maternidad)</t>
  </si>
  <si>
    <t>2º parrafo</t>
  </si>
  <si>
    <t>Prestaciones en dinero (Seguro de enfermedades y maternidad)</t>
  </si>
  <si>
    <t>Seguro de invalidez y vida</t>
  </si>
  <si>
    <t>Seguro de retiro</t>
  </si>
  <si>
    <t>Seguro de cesantía en edad avanzada y vejez</t>
  </si>
  <si>
    <t>Guarderías y prestaciones sociales</t>
  </si>
  <si>
    <t>Impuesto INFONAVIT</t>
  </si>
  <si>
    <t>Ley del INFONAVIT</t>
  </si>
  <si>
    <t>Ps</t>
  </si>
  <si>
    <t>Fracción decimal obligaciones obrero patronal derivadas</t>
  </si>
  <si>
    <t>Sumas:</t>
  </si>
  <si>
    <t>Factor de Salario Real</t>
  </si>
  <si>
    <t>Salario Real</t>
  </si>
  <si>
    <t>Articulo 160 del Reglamento de la Ley de Obras Publicas y Servicios Relacionados con las Mismas</t>
  </si>
  <si>
    <t>Articulo 159 del Reglamento de la Ley de Obras Publicas y Servicios Relacionados con las Mismas</t>
  </si>
  <si>
    <t>Formula:</t>
  </si>
  <si>
    <t>Fsr</t>
  </si>
  <si>
    <t>SR</t>
  </si>
  <si>
    <t>Operación:</t>
  </si>
  <si>
    <t>ADMINISTRACION PORTUARIA INTEGRAL DE VERACRUZ, S.A. DE C.V.</t>
  </si>
  <si>
    <t xml:space="preserve">OBRA: </t>
  </si>
  <si>
    <t>EMPRESA PARTICIPANTE</t>
  </si>
  <si>
    <t xml:space="preserve"> </t>
  </si>
  <si>
    <t>LICITACION Nº.</t>
  </si>
  <si>
    <t>DOCUMENTO Nº. PT-09</t>
  </si>
  <si>
    <t>NOMBRE Y FIRMA DEL REPRESENTANTE LEGAL.</t>
  </si>
  <si>
    <t>CLA VE</t>
  </si>
  <si>
    <t>DESCRICION DE LA MAQUINARIA Y EQUIPO</t>
  </si>
  <si>
    <t>MARCA</t>
  </si>
  <si>
    <t>MODELO</t>
  </si>
  <si>
    <t>CAPACIDAD
NOMINAL</t>
  </si>
  <si>
    <t>Nº DE
 SERIE</t>
  </si>
  <si>
    <t>POTENCIA
EFECT. H.P.</t>
  </si>
  <si>
    <t>CANTIDAD
DE
MAQUI-
NARIA A
UTILIZAR</t>
  </si>
  <si>
    <t>EDAD
AÑOS</t>
  </si>
  <si>
    <t xml:space="preserve">ESTADO DE
CONSERVACION </t>
  </si>
  <si>
    <t>DIRECCION DETALLADA
DE LA UBICACIÓN ACTUAL DE LA MAQUINARIA O EQUIPO</t>
  </si>
  <si>
    <t>MAQUINARIA O EQUIPO PROPIEDAD DE LA EMPRESA PARTICIPANTE</t>
  </si>
  <si>
    <t>EMPRESA ARRENDADORA DE LA MAQUINARIA Y EQUIPO</t>
  </si>
  <si>
    <t>Nº
FACTURA</t>
  </si>
  <si>
    <t>FECHA DE
FACTURA</t>
  </si>
  <si>
    <t>CASA
COMERCIAL</t>
  </si>
  <si>
    <t>NOMBRE DE LA EMPRESA ARRENDADORA</t>
  </si>
  <si>
    <t>TELEFONO
(CON LADA)</t>
  </si>
  <si>
    <t>NOMBRE DE LA PERSONA QUE DA REFERENCIA DEL EQUIPO</t>
  </si>
  <si>
    <t>FECHA DE
DISPONIBILIDAD</t>
  </si>
  <si>
    <t>FECHA DE INICIO :</t>
  </si>
  <si>
    <t>FECHA DE TERMINACION :</t>
  </si>
  <si>
    <t>Materiales</t>
  </si>
  <si>
    <t>Checar filas ocultas</t>
  </si>
  <si>
    <t>LLANTAS 3TON</t>
  </si>
  <si>
    <t>LLANTAS PARA CAMIONETA 3 TON.</t>
  </si>
  <si>
    <t>PZA</t>
  </si>
  <si>
    <t>CELOTEX</t>
  </si>
  <si>
    <t>JUNTA PREMOLDEADA CELOTEX</t>
  </si>
  <si>
    <t>M2</t>
  </si>
  <si>
    <t>PRIMARIO ANTIC</t>
  </si>
  <si>
    <t>PRIMARIO ANTICORROSIVO, COMEX</t>
  </si>
  <si>
    <t>litro</t>
  </si>
  <si>
    <t>TWH 8</t>
  </si>
  <si>
    <t>Cable thw cal. 8</t>
  </si>
  <si>
    <t>Ml</t>
  </si>
  <si>
    <t>CINTA 23</t>
  </si>
  <si>
    <t>Cinta de aislar scoth 23</t>
  </si>
  <si>
    <t>ESMALTE 100</t>
  </si>
  <si>
    <t>ESMALTE ANTICORROSIVO 100 DE COMEX</t>
  </si>
  <si>
    <t>THW 10 V</t>
  </si>
  <si>
    <t>Cable thw cal. 10 color verde</t>
  </si>
  <si>
    <t>OMEGA 19MM</t>
  </si>
  <si>
    <t>Abrazadera tipo omega de 19mm</t>
  </si>
  <si>
    <t>Pza</t>
  </si>
  <si>
    <t>TEE SAN 4</t>
  </si>
  <si>
    <t>TEE DE PVC SANITARIA DE 4"</t>
  </si>
  <si>
    <t>TABACO 6</t>
  </si>
  <si>
    <t>CONECTOR RECTO CAL 6</t>
  </si>
  <si>
    <t>HILO TAMSA</t>
  </si>
  <si>
    <t>HILO DE CAÑAMO TAMSA</t>
  </si>
  <si>
    <t>CR PVC 13MM</t>
  </si>
  <si>
    <t>CONECTOR RECTO DE PVC DE 13 MM</t>
  </si>
  <si>
    <t>FIJACION</t>
  </si>
  <si>
    <t>ELEMENTOS DE FIJACION (TAQUETE DE PLASTICO, PIJA, TORNILLO, REMACHE, SELLADOR, FELPA, ETC.)</t>
  </si>
  <si>
    <t>LOTE</t>
  </si>
  <si>
    <t>CINCHOS</t>
  </si>
  <si>
    <t>Cinchos de plastico de 30 cm</t>
  </si>
  <si>
    <t>APAGADOR 3 VIAS</t>
  </si>
  <si>
    <t>APAGADOR 3 VÍAS MARFIL, 125 VCA, 10 AMPER, MARCA ARROW HART, CAT. N°  MT1493, O EQUIVALENTE.</t>
  </si>
  <si>
    <t>ENERGIA ELECTRICA</t>
  </si>
  <si>
    <t>ENERGIA ELECTRICA, CONSUMO</t>
  </si>
  <si>
    <t>KW</t>
  </si>
  <si>
    <t>TAX</t>
  </si>
  <si>
    <t>ORNILLO DE ACERO INOXIDABLE DE 1/2" DIAM. X 2" DE LARGO CON TUERCA Y ARANDELA DE PRESION</t>
  </si>
  <si>
    <t>TAQUETE</t>
  </si>
  <si>
    <t>TAQUETE EXPANSION DE 1/2" DE DIAM. X 4" DE LARGO CON TUERCA Y ARANDELAS DE PRESION</t>
  </si>
  <si>
    <t>CINTA ROTULADA</t>
  </si>
  <si>
    <t>Cinta rotulada de pvc</t>
  </si>
  <si>
    <t>CONTACTO DOBLE</t>
  </si>
  <si>
    <t>CONTACTO DOBLE POLARIZADO PARA OPERAR 127 VOLTS, CALIDAD MODUS, INCLUYE: CHALUPA, TAPA, RECEPTACULO CALIODAD MODUS,</t>
  </si>
  <si>
    <t>ABRA UNIC 1/2</t>
  </si>
  <si>
    <t>ABRAZADERA PARA TUBO DE  1/2", PARA CANAL UNISTRUT ESTÁNDAR, MARCA RAMSET, CATÁLOGO N° U-802, CON TUERCA UT-14 R, O EQUIVALENTE.</t>
  </si>
  <si>
    <t>LLANTAS MONTACARGAS</t>
  </si>
  <si>
    <t>LLANTAS  SOLIDAS MONTACARGAS</t>
  </si>
  <si>
    <t>CODO SAN 90</t>
  </si>
  <si>
    <t>CODO DE PVC SANIATRIO DE 4" x 90°</t>
  </si>
  <si>
    <t>PZ</t>
  </si>
  <si>
    <t>CU 2</t>
  </si>
  <si>
    <t>cable d ecobre desnudo cal. 2</t>
  </si>
  <si>
    <t>OMEGA 1/2</t>
  </si>
  <si>
    <t>ABRAZADERA OMEGA ½"</t>
  </si>
  <si>
    <t>CADENA 1/2</t>
  </si>
  <si>
    <t>CADENA DE ACERO GALVANIZADO DE 1/2"</t>
  </si>
  <si>
    <t>KG</t>
  </si>
  <si>
    <t>TANGIL</t>
  </si>
  <si>
    <t>PEGAMENTO PARA PVC TANGIL</t>
  </si>
  <si>
    <t>APAGADOR</t>
  </si>
  <si>
    <t>APAGADOR SENCILLO PARA OPERAR 127 VOLTS, CALIDAD MODUS, INCLUYE: CHALUPA DE PLASTICO, BASE METÁLICA Y TAPA</t>
  </si>
  <si>
    <t>PINTURA ESMALTE</t>
  </si>
  <si>
    <t>ESMALTE ALKIDALICO VELMAR COMEX.</t>
  </si>
  <si>
    <t>LT</t>
  </si>
  <si>
    <t>PVC PESADO 13MM</t>
  </si>
  <si>
    <t>TUBERIA PVC TIPO PESADO DE 13 MM</t>
  </si>
  <si>
    <t>PVC 19MM</t>
  </si>
  <si>
    <t>TUBERIA DE PVC DE 19 MM. TIPO PESADO</t>
  </si>
  <si>
    <t>LLANTA RETRO</t>
  </si>
  <si>
    <t>LLANTA PARA RETROEXCAVADORA CATERPILLAR</t>
  </si>
  <si>
    <t>MALLA 6-6 10/10</t>
  </si>
  <si>
    <t>MALLA ARMEX ELECTROSOLDADA 6-6 10/10</t>
  </si>
  <si>
    <t>TAQUETE EXPANSION</t>
  </si>
  <si>
    <t>TAQUETE METÁLICO DE EXPANSIÓN CON DIÁMETRO DE CUERDA DE 3/8", MARCA RAMSET, CAT. N° Z-380, O EQUIVALENTE.</t>
  </si>
  <si>
    <t>ESTOPA</t>
  </si>
  <si>
    <t>kg</t>
  </si>
  <si>
    <t>QO-330</t>
  </si>
  <si>
    <t>INTERRUPTOR TERMOMAGNETICO, 2 POLOS, 30 A, 240/120 VCA, 60 Hz, ENCHUFABLE, MARCA SQUARE-D, TIPO QO, CLASE 730, CAT. Nº QO-330, O EQUIVALENTE.</t>
  </si>
  <si>
    <t>THW 14</t>
  </si>
  <si>
    <t>CABLE THW CAL. 14</t>
  </si>
  <si>
    <t>ML</t>
  </si>
  <si>
    <t>C2C2</t>
  </si>
  <si>
    <t>Conector a compresion de cobre c2c2</t>
  </si>
  <si>
    <t>ADELGAZADOR 4022</t>
  </si>
  <si>
    <t>ADELGAZADOR NAPKO 4022</t>
  </si>
  <si>
    <t>QO-120</t>
  </si>
  <si>
    <t>INTERRUPTOR TERMOMAGNETICO, 1 POLO, 20 A, 240/120 VCA, 60 Hz, ENCHUFABLE, MARCA SQUARE-D, TIPO QO, CLASE 730, CAT. Nº QO-120, O EQUIVALENTE.</t>
  </si>
  <si>
    <t>CAL</t>
  </si>
  <si>
    <t>CALHIDRA MARCA NACHON</t>
  </si>
  <si>
    <t>TON</t>
  </si>
  <si>
    <t>ADHESIVO HILTI</t>
  </si>
  <si>
    <t>ADHESIVO RE-500 HILTI</t>
  </si>
  <si>
    <t>TABACO 8</t>
  </si>
  <si>
    <t>CONECTORES A TOPE CAL 8</t>
  </si>
  <si>
    <t>UNICANAL 4X2</t>
  </si>
  <si>
    <t>Unicanal de 4x2</t>
  </si>
  <si>
    <t>TAPA APAGADOR</t>
  </si>
  <si>
    <t>TAPA PARA APAGADOR, DE ALUMINIO LIBRE DE COBRE, MARCA CROUSE HINDS DOMEX, CAT-Nº D532G, O EQUIVAlENTE.</t>
  </si>
  <si>
    <t>ACEITE 40</t>
  </si>
  <si>
    <t>ACEITE PARA MOTRO A GASOLINA 40, QUAKER STATE</t>
  </si>
  <si>
    <t>THW 12-V</t>
  </si>
  <si>
    <t>Cable thw cal. 12 color verde</t>
  </si>
  <si>
    <t>ROLDANA 3/8</t>
  </si>
  <si>
    <t>ROLDANA PLANA, ROLDANA DE PRESIÓN Y TUERCA DE 3/8" DE DIÁMETRO NOMINAL, MARCA RAMSET O EQUIVALENTE.</t>
  </si>
  <si>
    <t>ZAPATA 1-4</t>
  </si>
  <si>
    <t>Zapata un ojillo cal. 4</t>
  </si>
  <si>
    <t>USO RUDO 3X14</t>
  </si>
  <si>
    <t>CORDÓN DE USO RUDO DE 3x14 AWG</t>
  </si>
  <si>
    <t>RA-20</t>
  </si>
  <si>
    <t>ESMALTE ALKIDALICO NAPKO RA-20, SHERWIN WILLIAMS.</t>
  </si>
  <si>
    <t>ZAPATA 1-6</t>
  </si>
  <si>
    <t>Zapata un ojillo cla. 6</t>
  </si>
  <si>
    <t>PVC 1/2</t>
  </si>
  <si>
    <t>tubo de pvc de 1/2</t>
  </si>
  <si>
    <t>REDONDO 1/2</t>
  </si>
  <si>
    <t>VARILLA REDONDA DE 1/2" DE DIAMETRO. GALVANIZADA POR INMERSION EN CALIENTE.</t>
  </si>
  <si>
    <t>QO-115</t>
  </si>
  <si>
    <t>INTERRUPTOR TERMOMAGNETICO, 1 POLO, 15 A, 240/120 VCA, 60 Hz, ENCHUFABLE, MARCA SQUARE-D, TIPO QO, CLASE 730, CAT. Nº QO-115, O EQUIVALENTE.</t>
  </si>
  <si>
    <t>CINTA ACERO</t>
  </si>
  <si>
    <t>CINTA PERFORADA DE FIERRO GALVANIZADO CALIBRE  24, DE 19 mm DE ANCHO Y 0.8 mm DE ESPESOR, MARCA CRONIMEX O EQUIVALENTE.</t>
  </si>
  <si>
    <t>THW 10</t>
  </si>
  <si>
    <t>Cable thw cal. 10</t>
  </si>
  <si>
    <t>TUBO PVC SANIT 4</t>
  </si>
  <si>
    <t>TUBO DE PVC SANITARIO DE 4" DE DIAMETRO MARCA DURALON</t>
  </si>
  <si>
    <t>FS-16</t>
  </si>
  <si>
    <t>CAJA DE CONEXIONES CONDULET SERIE RECTANGULAR, DE ALUMINIO LIBRE DE COBRE, TIPO "FS", DE 16 mm (1/2"), MARCA CROUSE HINDS DOMEX, CAT. Nº FS-1, CON EMPAQUE DE NEOPRENO CAT. GASK 91N, O EQUIVALENTE.</t>
  </si>
  <si>
    <t>CURAFEST</t>
  </si>
  <si>
    <t>CURAFEST ADITIVO PARA CURADO DE CONCRETO, MARCA FESTER.</t>
  </si>
  <si>
    <t>ZAPATA 1-500</t>
  </si>
  <si>
    <t>Zapata ponchable cal. 500, un ojillo</t>
  </si>
  <si>
    <t>ZAPATA 1-3/0</t>
  </si>
  <si>
    <t>Zapata ponchable un ojillo cal. 3/0</t>
  </si>
  <si>
    <t>ZAPATA 1-2</t>
  </si>
  <si>
    <t>Zapata un ojillo cal. 2</t>
  </si>
  <si>
    <t>ANGULO 1-3/4</t>
  </si>
  <si>
    <t>ANGULO DE ACERO DE 1-3/4" x 3/16".</t>
  </si>
  <si>
    <t>CURVAS DE 13 MM</t>
  </si>
  <si>
    <t>CURVAS DE 13 MM de pvc</t>
  </si>
  <si>
    <t>SELLADOR ACRITON</t>
  </si>
  <si>
    <t>SELLADOR ACRILICO ACRITON, FESTER</t>
  </si>
  <si>
    <t>L-16</t>
  </si>
  <si>
    <t>CAJA DE CONEXIONES CONDULET SERIE OVALADA, DE ALUMINIO LIBRE DE COBRE, TIPO "L", DE 16 mm (1/2"), MARCA CROUSE HINDS DOMEX, SERIE 7, CAT. Nº L-17, CON TAPA CIEGA CAT. Nº 170-M3 Y EMPAQUE CERRADO DE NEOPRENO CAT. Nº GASK-571-N, O EQUIVALENTE.</t>
  </si>
  <si>
    <t>SELLADOR</t>
  </si>
  <si>
    <t>SELLADOR VIILICO, COMEX.</t>
  </si>
  <si>
    <t>FOTOCELDA 1500</t>
  </si>
  <si>
    <t>BASE Y FOTOCELDA DE 1500 WATTS</t>
  </si>
  <si>
    <t>COPLE PVC 19MM</t>
  </si>
  <si>
    <t>COPLE DE  PVC PESADO DE 19 MM</t>
  </si>
  <si>
    <t>ZAPATA 1-4/0</t>
  </si>
  <si>
    <t>Zapata un ojillo cal. 4/0</t>
  </si>
  <si>
    <t>Paz</t>
  </si>
  <si>
    <t>T-16</t>
  </si>
  <si>
    <t>CAJA DE CONEXIONES CONDULET SERIE OVALADA, DE ALUMINIO LIBRE DE COBRE, TIPO "T", DE 16 mm (1/2"), MARCA CROUSE HINDS DOMEX, SERIE 7, CAT. Nº T-17, CON TAPA CIEGA CAT. Nº 170-M3 Y EMPAQUE CERRADO DE NEOPRENO CAT. Nº GASK-571-N, O EQUIVALENTE.</t>
  </si>
  <si>
    <t>TABIQUE</t>
  </si>
  <si>
    <t>TABIQUE DE BARRO ROJO RECOCIDO DE LA REGION DE 7x14x28CM</t>
  </si>
  <si>
    <t>millar</t>
  </si>
  <si>
    <t>MANGA</t>
  </si>
  <si>
    <t>MANGA TERMOCONTRACTIL CALIDAD RAYCHEM</t>
  </si>
  <si>
    <t>CURVA EXT</t>
  </si>
  <si>
    <t>CURVA EXTERIOR DE  ALUMINIO DE 12"  CALIDAD CROUSE HINDS</t>
  </si>
  <si>
    <t>7 TERMINALES</t>
  </si>
  <si>
    <t>BASE SOCKET  DE 7 TERMINALES, 100 AMP.  MARCA S QUARE D,</t>
  </si>
  <si>
    <t>ZAPATA 1-2/0</t>
  </si>
  <si>
    <t>Zapata un ojillo cal. 2/0</t>
  </si>
  <si>
    <t>DUELA 1"X4"</t>
  </si>
  <si>
    <t>DUELA DE MADERA DE PINO DE 2a</t>
  </si>
  <si>
    <t>ANGULO 2X2</t>
  </si>
  <si>
    <t>ANGULO DE ACERO DE 2" x 2" x 1/4", GALVANIZADO POR INMERSION EN CALIENTE</t>
  </si>
  <si>
    <t>AGUA</t>
  </si>
  <si>
    <t>AGUA LIMPIA, LIBRE DE AGENTES CONTAMINANTES PROPIA PARA FABRICACION DE MEZCLAS, MORTEROS Y CONCRETOS Y COMPACTACION DE RELLENOS Y SUELOS.</t>
  </si>
  <si>
    <t>M3</t>
  </si>
  <si>
    <t>POLIN 2"X2"</t>
  </si>
  <si>
    <t>POLIN DE MADERA DE PINO DE 2a DE 2"x2"x8'</t>
  </si>
  <si>
    <t>ELECTRODO 60-13</t>
  </si>
  <si>
    <t>ELECTRODO 60-13 1/8" INFRA.</t>
  </si>
  <si>
    <t>PVC SAN 4</t>
  </si>
  <si>
    <t>TUBO DE PVC SANITARIO DE 4" DE DIAMETRO</t>
  </si>
  <si>
    <t>ADAPTADOR 3/0</t>
  </si>
  <si>
    <t>Adaptador para aterrizar pantalla cal. 3/0</t>
  </si>
  <si>
    <t>VARILLA 3/8</t>
  </si>
  <si>
    <t>VARILLA ROSCADA GALVANIZADA DE 3/8", MARCA RAMSET, CAT. Nº R-146A, O EQUIVALENTE.</t>
  </si>
  <si>
    <t>PG 16MM</t>
  </si>
  <si>
    <t>TUBO CONDUIT DE FIERRO GALVANIZADO, PARED GRUESA, DE 16mm (1/2") DE DIAMETRO, MARCA CATUSA, CLAVE 13-AG, O EQUIVALENTE.</t>
  </si>
  <si>
    <t>ARENA SILICA</t>
  </si>
  <si>
    <t>ARENA SILICA LAVADA DE LA REGION</t>
  </si>
  <si>
    <t>LLANTA VOLTEO</t>
  </si>
  <si>
    <t>LLANTA PARA CAMION VOLTEO</t>
  </si>
  <si>
    <t>pieza</t>
  </si>
  <si>
    <t>BALASTRO</t>
  </si>
  <si>
    <t>BALASTRO, SCRENEEN.</t>
  </si>
  <si>
    <t>TAQUETES</t>
  </si>
  <si>
    <t>TAQUETES EXPANSIVOS DE 1/4"</t>
  </si>
  <si>
    <t>ANGULO 3X3</t>
  </si>
  <si>
    <t>ANGULO DE ACERO DE 3" x 3" x 1/4", GALVANIZADO POR INMERSION ENCALIENTE</t>
  </si>
  <si>
    <t>CURVA 19MM PVC</t>
  </si>
  <si>
    <t>Curva d epvc pesado de 19mm</t>
  </si>
  <si>
    <t>POLIN 2X2</t>
  </si>
  <si>
    <t>POLIN DE PINO DE 2a DE 2" x 2" x8', 10 USOS.</t>
  </si>
  <si>
    <t>ALAMBRE RECOCIDO</t>
  </si>
  <si>
    <t>ALAMBRE RECOCIDO, CAL. 16 Y 18.</t>
  </si>
  <si>
    <t>ESPARRAJO</t>
  </si>
  <si>
    <t>ESPARRAGO DE ½'' X 1.0 LONG.</t>
  </si>
  <si>
    <t>RP-3</t>
  </si>
  <si>
    <t>RECUBRIMIENTO PRIMARIO RP-3 INORGANICO DE ZINC, SHERWIN WILLIAMS</t>
  </si>
  <si>
    <t>CODO OCC 3/0</t>
  </si>
  <si>
    <t>CODO PREMOLDEADO CALIBRE 3/0 AWG., 15 KV., CALIDAD ELASTIMOLD,</t>
  </si>
  <si>
    <t>PERFIL ALUMINIO 2</t>
  </si>
  <si>
    <t>PERFIL DE ALUMINIO DE LINEA DE 2", COLOR BLANCO.</t>
  </si>
  <si>
    <t>ZAPATA 1-250</t>
  </si>
  <si>
    <t>Zapata un ojillo cal. 250</t>
  </si>
  <si>
    <t>THW 8</t>
  </si>
  <si>
    <t>CLAVO GALV</t>
  </si>
  <si>
    <t>CLAVO GALVANIZADO MEDIDAS DE 2", 2-1/2", 3", 4"</t>
  </si>
  <si>
    <t>ARMEX 6-6 6/6</t>
  </si>
  <si>
    <t>MALLA ELCTROSOLDADA ARMEX 6-6 6/6</t>
  </si>
  <si>
    <t>ARMEX 12X12-4</t>
  </si>
  <si>
    <t>ARMEX PARA CASTILLO 12 x 12 - 4</t>
  </si>
  <si>
    <t>CADENA</t>
  </si>
  <si>
    <t>CADENA DE ALAMBRE GALVANIZADA, CAL. N° 12.</t>
  </si>
  <si>
    <t>LF-16</t>
  </si>
  <si>
    <t>CAJA DE CONEXIONES CONDULET SERIE OVALADA, DE ALUMINIO LIBRE DE COBRE, TIPO "LF", DE 16 mm (1/2"), MARCA CROUSE HINDS DOMEX, SERIE 7, CAT. Nº LF-17, CON TAPA CIEGA CAT. Nº 170-M3 Y EMPAQUE CERRADO DE NEOPRENO CAT. Nº GASK-571-N, O EQUIVALENTE.</t>
  </si>
  <si>
    <t>THW 12</t>
  </si>
  <si>
    <t>CABLE DE COBRE CAL. 12 CON AISLAMIENTO THW-LS, VINANEL XXI, 600 VOLTS, 90ªC, MARCA CONDUMEX.</t>
  </si>
  <si>
    <t>PERFIL ALUMINIO 3</t>
  </si>
  <si>
    <t>PERFIL DE ALUMINIO BLANCO DE 3" X 1/4", COLOR BLANCO.</t>
  </si>
  <si>
    <t>TABLA 12</t>
  </si>
  <si>
    <t>TABLA DE PINO DE 2a DE 12" x 12" x 8', 10 USOS.</t>
  </si>
  <si>
    <t>POLIN 4X4</t>
  </si>
  <si>
    <t>POLIN DE PINO DE 2a DE 4" x 4" x 8', 10 USOS.</t>
  </si>
  <si>
    <t>TERMINAL</t>
  </si>
  <si>
    <t>TERMINAL TIPO INTERIOR 15 KV. CALIBRE 1/0 AWG., CALIDAD RAYCHEM</t>
  </si>
  <si>
    <t>THW 6</t>
  </si>
  <si>
    <t>Cable thw cal.6</t>
  </si>
  <si>
    <t>PTR 2-1/2</t>
  </si>
  <si>
    <t>PTR DE 2-1/2" x 2-1/2" (verde).</t>
  </si>
  <si>
    <t>CIMBRAFEST</t>
  </si>
  <si>
    <t>CIMBRAFEST, DESMOLDANTE DE CIMBRA, MARCA FESTER..</t>
  </si>
  <si>
    <t>T 12X6</t>
  </si>
  <si>
    <t>T ALUMINIO DE 12" X  6" CALIDAD CROUSE HINDS</t>
  </si>
  <si>
    <t>T 12</t>
  </si>
  <si>
    <t>T ALUMINIO DE 12"  CALIDAD CROUSE HINDS</t>
  </si>
  <si>
    <t>ACRIFLEX</t>
  </si>
  <si>
    <t>ACRIFLEX MALLA</t>
  </si>
  <si>
    <t>ACEITE 60</t>
  </si>
  <si>
    <t>ACEITE PARA MOTOR A DIESSEL, MARCA INTERNATIONAL</t>
  </si>
  <si>
    <t>INSERTO</t>
  </si>
  <si>
    <t>boquilla inserto bushing 15 kv, mca elastimold</t>
  </si>
  <si>
    <t>MEGGER</t>
  </si>
  <si>
    <t>Pruebas electricas de resistencia</t>
  </si>
  <si>
    <t>GASOLINA</t>
  </si>
  <si>
    <t>GASOLINA MAGNA SIN</t>
  </si>
  <si>
    <t>HI POT</t>
  </si>
  <si>
    <t>Pruebas electricas</t>
  </si>
  <si>
    <t>EMPALME 1/0</t>
  </si>
  <si>
    <t>EMPALME PREMOLDEADO CALIBRE 1/0 AWG., 15 KV., CALIDAD ELASTIMOLD, INCLUYE: 0.40 MT. DE LARGO DE MANGA TERMOCONTRACTIL CALIDAD RAYCHEM</t>
  </si>
  <si>
    <t>CHAROLA 6X4</t>
  </si>
  <si>
    <t>CHAROLA DE ALUMINIO DE 6" X 4" CALIDAD CROUSE HINDS</t>
  </si>
  <si>
    <t>NQOD12-3AB11S</t>
  </si>
  <si>
    <t>TABLERO DE ALUMBRADO Y DISTRIBUCION, 1 FASE, 3 HILOS, 220/127 VCA, 60 Hz, 12 POLOS, SIN INTERRUPTOR PRINCIPAL, EN GABINETE PARA SERVICIO INTERIOR DE 14 PULGADAS DE ANCHO, DE SOBREPONER, CON BARRAS DE TIERRA Y NEUTRO, CON PUERTA, CHAPA Y LLAVE, MARCA SQUAR</t>
  </si>
  <si>
    <t>ADAPTADOR 1/0</t>
  </si>
  <si>
    <t>Adaptador para aterrizar pantalla cal. 1/0, Mca Elastimold</t>
  </si>
  <si>
    <t>CIMBRAPLAY 15</t>
  </si>
  <si>
    <t>CIMBRAPLAY DE 15 MM, CALIDAD.</t>
  </si>
  <si>
    <t>EXTINTOR 9</t>
  </si>
  <si>
    <t>EXTINTOR EN POLVO DE 9KG CLASE A-B-C</t>
  </si>
  <si>
    <t>GANCHO</t>
  </si>
  <si>
    <t>GANCHO DE ACERO GALVANIZADO, CAL. N° 10, TIPO "S".</t>
  </si>
  <si>
    <t>LUMINARIA INDUSTRIAL</t>
  </si>
  <si>
    <t>LUMINARIA DEL TIPO INDUSTRIAL CON 2 LAMPARAS FLOURESCENTES T8 DE 59 WATTS CADA UNA, 127 VCA, 60 HZ, CON BALASTRO MAGNETICO AHORRADOR DE ENERGIA, CON REFLECTOR CON BASE SUPERIOR CERRADA CON REVESTIMIENTO PLATEADO, ACABADO ESMALTE BLANCO, MARCA COOPER LIGTH</t>
  </si>
  <si>
    <t>DISCO DIAMANTE</t>
  </si>
  <si>
    <t>DISCO DE CORTE PUNTA DE DIAMANTE, MARCA WACKER, CUTMATIC.</t>
  </si>
  <si>
    <t>CUERPO T</t>
  </si>
  <si>
    <t>CONECTOR TIPO "T" PARA 600 AMP. 15 KV. PARA CONDUCTOR ELÉCTRICO CALIBRE  3/0 AWG</t>
  </si>
  <si>
    <t>DETECTOR ION</t>
  </si>
  <si>
    <t>DETECTOR IONICO DE 120VAC CON RESPALDO DE BATERIA 4120SB, CON ALARMA DE 85db INCLUIDA Y LED INDICADOR DE ESTADO</t>
  </si>
  <si>
    <t>TUBO GO 4 C-40</t>
  </si>
  <si>
    <t>TUBO GALVANIZADO DE 4" DE DIAMETRO, CEDULA 40.</t>
  </si>
  <si>
    <t>VINIMEX</t>
  </si>
  <si>
    <t>PINTURA VINILICA LINEA VINIMEX, MARCA COMEX.</t>
  </si>
  <si>
    <t>COLADERA 4959</t>
  </si>
  <si>
    <t>COLADERA HELVEX, MOD. 4959.</t>
  </si>
  <si>
    <t>BLOCK 15X20X40</t>
  </si>
  <si>
    <t>BLOCK DE CONCRETO DE 15 x 20 x 40 CMS.</t>
  </si>
  <si>
    <t>TUBO PVC HCO 3</t>
  </si>
  <si>
    <t>TUBO DE PVC HIDRAULICO DE 3" DE DIAMTERO, INCLUYE EMPAQUE Y LUBRICANTE.</t>
  </si>
  <si>
    <t>ACRITON 10</t>
  </si>
  <si>
    <t>IMPERMEABILIZANTE ACRITON BLANCO 10 AÑOS, FESTER.</t>
  </si>
  <si>
    <t>CODO OCC</t>
  </si>
  <si>
    <t>Conector tipo codo operacion con carga 15 kv, Mca Elastimold</t>
  </si>
  <si>
    <t>ARENA</t>
  </si>
  <si>
    <t>ARENA LIMPIA PARA FABRICACION DE MORTEROS Y CONCRETOS.</t>
  </si>
  <si>
    <t>SEPARADOR PVC 3</t>
  </si>
  <si>
    <t>SEPARADOR DE PVC PARA TUBERIA PAD DE 3" DE DIAMETRO.</t>
  </si>
  <si>
    <t>PERFIL HSS 2X6X3/16</t>
  </si>
  <si>
    <t>PERFIL HSS 2X6X3/16"</t>
  </si>
  <si>
    <t>GUIA</t>
  </si>
  <si>
    <t>Guia de acerada cal. 8</t>
  </si>
  <si>
    <t>OCEAN II</t>
  </si>
  <si>
    <t xml:space="preserve"> LUMINARIA DE SOBREPONER CALIDAD CONSTRULITA OCEAN II, A PRUEBA DE POLVO Y HUMEDAD, PARA LAMPARA FLUORESCENTE LIBNEAL T8 X 32 WATTS Y BALASTRO ELECTRONICO DE 127 VOLTS, CON DIFUSOR ACRILICO</t>
  </si>
  <si>
    <t>PLACA 1/2</t>
  </si>
  <si>
    <t>PLACA DE ACERO DE 1/2" GALVANIZADDA POR INMERSION EN CALIENTE.</t>
  </si>
  <si>
    <t>MANGA 3""</t>
  </si>
  <si>
    <t>manga termocontactil de 3"</t>
  </si>
  <si>
    <t>CHAROLA 12X4</t>
  </si>
  <si>
    <t>CHAROLA DE ALUMINIO DE 12" X 4" CALIDAD CROUSE HINDS</t>
  </si>
  <si>
    <t>CU 1/0</t>
  </si>
  <si>
    <t>Cable de cobre desnudo cal. 1/0</t>
  </si>
  <si>
    <t>GRAVA</t>
  </si>
  <si>
    <t>GRAVA TRITURADA DE 3/4".</t>
  </si>
  <si>
    <t>CARRETE</t>
  </si>
  <si>
    <t>CARRETE DE MADERA</t>
  </si>
  <si>
    <t>CONC PREMEZC 250</t>
  </si>
  <si>
    <t>CONCRETO PREMEZCLADO f'c=250kg/cm2, ELABORADO EN PLANTA Y PUESTO EN SITIO POR EL FABRICANTE, PARA GARANTIZAR SU CORRECTO FRAGUADO, MADUREZ Y RESISTENCIA, INCLUYE BOMBEO.</t>
  </si>
  <si>
    <t>LAMINA CAL 10</t>
  </si>
  <si>
    <t>LAMINA DE ACERO CALIBRE 10</t>
  </si>
  <si>
    <t>THW 1/0</t>
  </si>
  <si>
    <t>Cable thw cal. 1/0</t>
  </si>
  <si>
    <t>DIESSEL</t>
  </si>
  <si>
    <t>THW 3/0</t>
  </si>
  <si>
    <t>Cable de cobre thw cal. 3/0</t>
  </si>
  <si>
    <t>VARILLA</t>
  </si>
  <si>
    <t>VARILLA DE ALTA RESISTENCIA SICARTSA, F'y=4,200kg/cm2.</t>
  </si>
  <si>
    <t>ton</t>
  </si>
  <si>
    <t>POTENCIA 3/0</t>
  </si>
  <si>
    <t>CONDUCTOR  CON AISLAMIENMTO XLP, 15 KV.,  COBRE, CALIBRE 3/0 AWG,</t>
  </si>
  <si>
    <t>mL</t>
  </si>
  <si>
    <t>CONC MR 48</t>
  </si>
  <si>
    <t>CONCRETO HIDRAULICO PREMEZC MR-48kg/cm2</t>
  </si>
  <si>
    <t>POTENCIA 1/0</t>
  </si>
  <si>
    <t>CONDUCTOR  CON AISLAMIENMTO XLP, 15 KV.,  COBRE, CALIBRE 1/0 AWG,</t>
  </si>
  <si>
    <t>CEMENTO GRIS</t>
  </si>
  <si>
    <t>CEMENTO GRIS 30CPR, CEMEX.</t>
  </si>
  <si>
    <t>TUBO ELECT PAD 3</t>
  </si>
  <si>
    <t>TUBO ELECTRICO PAD DE 3" DE DIAMETRO, INCLUYE: EMPAQUE DE Y LUBRICANTE PARA SU ACOPLAMIIENTO.</t>
  </si>
  <si>
    <t>CONC 50</t>
  </si>
  <si>
    <t>CONCRETO DE f'c=50kg/cm2, FLUIDO. INCLUYE DEPOSITO EN SITIO POR TRANSPORTE DEL FABRICANTE, PARA GARANTIZAR SU CORRECTO FRAGUADO, MADURACION Y RESISTENCIA.</t>
  </si>
  <si>
    <t>THW 250</t>
  </si>
  <si>
    <t>Cable thw cal. 250</t>
  </si>
  <si>
    <t>500 KVA , ANILLO</t>
  </si>
  <si>
    <t>TRANSFORMADOR TIPO PEDESTAL DE 500 KVA. 13200/220/127 VOLTS. CALIDAD IEM METALIZADO, OPERACIÓN EN ANILLO,PINTURA METAL PRIME DE 3 MILS. DE ESPESOR Y RA-28 DE 10 MILS. DE ESPESOR CALIDAD SERWINS WILLIAN,</t>
  </si>
  <si>
    <t>Mano de Obra</t>
  </si>
  <si>
    <t>Total de Materiales:</t>
  </si>
  <si>
    <t>TEC LABORATORIO</t>
  </si>
  <si>
    <t>TECNICO LABORATRISTAS PARA PRUEBAS DE LABORATORIO DE RERSISTENCIA DE MATERIALES</t>
  </si>
  <si>
    <t>jor</t>
  </si>
  <si>
    <t>OF PLOMERO</t>
  </si>
  <si>
    <t>OFICIAL DE PLOMERIA</t>
  </si>
  <si>
    <t>OF ALUMINIO</t>
  </si>
  <si>
    <t>OFICIAL ALUMINERO</t>
  </si>
  <si>
    <t>OPER LIGERO</t>
  </si>
  <si>
    <t>OPERADOR DE EQUIPO LIGERO</t>
  </si>
  <si>
    <t>TECNICO</t>
  </si>
  <si>
    <t>TECNICO PARA CALIBRACION</t>
  </si>
  <si>
    <t>OF CIMBRADOR</t>
  </si>
  <si>
    <t>OFICIAL CIMBRADOR.</t>
  </si>
  <si>
    <t>OF ANCLAJE</t>
  </si>
  <si>
    <t>OFICIAL DE ANCLAJE</t>
  </si>
  <si>
    <t>CHOFER</t>
  </si>
  <si>
    <t>CHOFER DE CAMION ESTACAS, PICK UP, 3TON Y VOLTEO.</t>
  </si>
  <si>
    <t>OF PINTOR</t>
  </si>
  <si>
    <t>OFICIAL PINTOR</t>
  </si>
  <si>
    <t>MAESTRO</t>
  </si>
  <si>
    <t>MAESTRO DE OBRA</t>
  </si>
  <si>
    <t>OPER PESADO</t>
  </si>
  <si>
    <t>OPERADOR DE EQUIPO PESADO</t>
  </si>
  <si>
    <t>OF PAILERO</t>
  </si>
  <si>
    <t>OFICIAL PAILERO</t>
  </si>
  <si>
    <t>OF FIERRO</t>
  </si>
  <si>
    <t>OFICIAL FIERRERO</t>
  </si>
  <si>
    <t>OF ALBAÑIL</t>
  </si>
  <si>
    <t>OFICAL DE ALBAÑILERIA</t>
  </si>
  <si>
    <t>AYUDANTE</t>
  </si>
  <si>
    <t>AYUDANTE GENERAL</t>
  </si>
  <si>
    <t>AYUD ELEC</t>
  </si>
  <si>
    <t>AYUDANTE ELECTRICO</t>
  </si>
  <si>
    <t>PEON</t>
  </si>
  <si>
    <t>OFICIAL ELEC</t>
  </si>
  <si>
    <t>OFICIAL ELECTRICO</t>
  </si>
  <si>
    <t>Herramienta</t>
  </si>
  <si>
    <t>Total de Mano de Obra:</t>
  </si>
  <si>
    <t>ES</t>
  </si>
  <si>
    <t>EQUIPO DE SEGURIDAD</t>
  </si>
  <si>
    <t>(%)mo</t>
  </si>
  <si>
    <t>HM</t>
  </si>
  <si>
    <t>HERRAMIENTA MENOR</t>
  </si>
  <si>
    <t>Maquinaria o Equipo</t>
  </si>
  <si>
    <t>Total de Herramienta:</t>
  </si>
  <si>
    <t>C.F. PINZA</t>
  </si>
  <si>
    <t>Pinza Hidraulica</t>
  </si>
  <si>
    <t>hora</t>
  </si>
  <si>
    <t>C.F. ESMERILADORA</t>
  </si>
  <si>
    <t>ESMERILADORA ANGULAR DEWALT KG2000-B3 DE 9" 2000W.</t>
  </si>
  <si>
    <t>C.F. VIBRADOR CONC</t>
  </si>
  <si>
    <t>VIBRADOR DE CONCRETO A-5000, WACKER, MOTOR HONDA DE 5.4 HP.</t>
  </si>
  <si>
    <t>C.F. CAMIONETA 3TON</t>
  </si>
  <si>
    <t>CAMIONETA DE 3.5 TONELADAS, FORD F-350</t>
  </si>
  <si>
    <t>C.F. COMPRESOR</t>
  </si>
  <si>
    <t>COMPRESOR DE AIRE EVANS 3HP E170ME500-170V, INCLUYE: MANGUERAS, MANOMETROS, PISTOLA DE AIRE, ETC.</t>
  </si>
  <si>
    <t>C.F. HILTI</t>
  </si>
  <si>
    <t>HILTI</t>
  </si>
  <si>
    <t>C.F. MAQ SOLDAR 300</t>
  </si>
  <si>
    <t>MAQUINA DE SOLDAR DE 300 AMPERES MARCA RAMIRO. CORRIENTE DIRECTA.</t>
  </si>
  <si>
    <t>C.F. ANDAMIOS</t>
  </si>
  <si>
    <t>MODULO DE ANDAMIO DE 2MTS DE ALTURA</t>
  </si>
  <si>
    <t>C.F. MONTACARGA 4</t>
  </si>
  <si>
    <t>MONTACARGA DE 4 TON CLARK CMP/50S</t>
  </si>
  <si>
    <t>C.F. BAILARINA</t>
  </si>
  <si>
    <t>BAILARINA 2.8 HP BS 50-4s, WACKER.</t>
  </si>
  <si>
    <t>C.F. CORTA CONCRETO</t>
  </si>
  <si>
    <t>CORTADORA DE CONCRETO CIPSA FS-1C, MOTOR KOHLER DE 8HP</t>
  </si>
  <si>
    <t>C.F. NISSAN</t>
  </si>
  <si>
    <t>CAMIONETA ESTACAS NISSAN, 1 TONELADA</t>
  </si>
  <si>
    <t>C.F. VOLTEO 7M3</t>
  </si>
  <si>
    <t>CAMION DE VOLTEO DE 7.00M3</t>
  </si>
  <si>
    <t>C.F. HIABB</t>
  </si>
  <si>
    <t>GRUA HIAB, MONTADA SOBRE CAMION VOLKSWAGEN 17-250E</t>
  </si>
  <si>
    <t>C.F. RETRO MARTILLO</t>
  </si>
  <si>
    <t>RETROEXCAVADORA CON CARGADOR (CUCHARON 1.34M3) Y MARTILLO DEMOLEDOR, CATERPILLAR MOD. 450 E</t>
  </si>
  <si>
    <t>Total de Equipo:</t>
  </si>
  <si>
    <t>TOTAL DEL REPORTE:</t>
  </si>
  <si>
    <t>Administración Portuaria Integral de Veracruz, S.A. de C.V.</t>
  </si>
  <si>
    <t>Departamento de Costos</t>
  </si>
  <si>
    <t>"                                                                                                                            "</t>
  </si>
  <si>
    <t>Concurso Nº:</t>
  </si>
  <si>
    <t>Fecha de inicio:</t>
  </si>
  <si>
    <t>Empresa licitante:</t>
  </si>
  <si>
    <t>Fecha termino:</t>
  </si>
  <si>
    <t>Fecha presentación:</t>
  </si>
  <si>
    <t>Veracruz, Ver.</t>
  </si>
  <si>
    <t>Tiempo de ejecución:</t>
  </si>
  <si>
    <t>Dias</t>
  </si>
  <si>
    <t>DETERMINACIÓN DEL PORCENTAJE DEL CARGO ADICIONAL</t>
  </si>
  <si>
    <t>Articulo 189 del Reglamento de la Ley de Obras Publicas y Servicios Relacionados con las Mismas.</t>
  </si>
  <si>
    <t>Datos obtenidos de la explosión de insumos:</t>
  </si>
  <si>
    <t>Unidad</t>
  </si>
  <si>
    <t xml:space="preserve">Cantidad </t>
  </si>
  <si>
    <t>Salario Base</t>
  </si>
  <si>
    <t>F.S.R.</t>
  </si>
  <si>
    <t>S.R.I.</t>
  </si>
  <si>
    <t>Importe Salario Base (ISB)</t>
  </si>
  <si>
    <t>Importe Salario Integrado (ISI)</t>
  </si>
  <si>
    <t>%</t>
  </si>
  <si>
    <t>Total de Materiales (CMA):</t>
  </si>
  <si>
    <t>( 1 )</t>
  </si>
  <si>
    <t>( 2 )</t>
  </si>
  <si>
    <t>Total de Mano de Obra (CMO) sin y con Factor de Salario Real (1 y 2):</t>
  </si>
  <si>
    <t>%MO001.</t>
  </si>
  <si>
    <t>Herramienta menor y equipo de seguridad.</t>
  </si>
  <si>
    <t>(%) m.o.</t>
  </si>
  <si>
    <t>Total de Herramienta y equipo de seguridad (CHE):</t>
  </si>
  <si>
    <t>Maquinaria y equipo</t>
  </si>
  <si>
    <t>Total de Maquinaria y equipo (CME):</t>
  </si>
  <si>
    <t>Calculo de Fianza de contingencia laboral:</t>
  </si>
  <si>
    <t>TOTAL COSTO DIRECTO (CD) = (CMA+CMO+CHE+CME):</t>
  </si>
  <si>
    <t>Importe total de mano de obra:</t>
  </si>
  <si>
    <t>Indirectos de oficina y campo (CI):</t>
  </si>
  <si>
    <t>50% del importe de M.O.:</t>
  </si>
  <si>
    <t>Subtotal A:</t>
  </si>
  <si>
    <t>Prima anual:</t>
  </si>
  <si>
    <t>Financiamiento (CF):</t>
  </si>
  <si>
    <t>Derechos prima:</t>
  </si>
  <si>
    <t>Subtotal B:</t>
  </si>
  <si>
    <t>Utilidad (CU):</t>
  </si>
  <si>
    <t>Importe de la fianza:</t>
  </si>
  <si>
    <t>Subtotal C:</t>
  </si>
  <si>
    <t>Cargos adicionales:</t>
  </si>
  <si>
    <r>
      <t xml:space="preserve">Servicio de vigilancia, inspección y control de obras y servicios </t>
    </r>
    <r>
      <rPr>
        <b/>
        <sz val="10"/>
        <rFont val="Arial"/>
        <family val="2"/>
      </rPr>
      <t>(0.5%)</t>
    </r>
    <r>
      <rPr>
        <sz val="10"/>
        <rFont val="Arial"/>
        <family val="2"/>
      </rPr>
      <t xml:space="preserve"> (Secretaria de la Función Publica) (SVICOS SFP)</t>
    </r>
  </si>
  <si>
    <t>Si   ( CD + CI + CF + CU ) =</t>
  </si>
  <si>
    <t>Sustituyendo:</t>
  </si>
  <si>
    <t>SVICOS SFP =</t>
  </si>
  <si>
    <t>CD + CI + CF + CU</t>
  </si>
  <si>
    <t>( CD + CI + CF + CU )</t>
  </si>
  <si>
    <t>(1 - 0.005)</t>
  </si>
  <si>
    <t>Impuesto sobre la nomina (2%) (Gobierno del Estado de Veracruz) (ISN GEV):</t>
  </si>
  <si>
    <t>ISN GEV =</t>
  </si>
  <si>
    <t>ISB</t>
  </si>
  <si>
    <t>CARGO ADICIONAL (CA):</t>
  </si>
  <si>
    <t>TOTAL SOBRECOSTO Y COSTO FINAL SIN I.V.A.:</t>
  </si>
  <si>
    <t>EMPRESA
LICITANTE:</t>
  </si>
  <si>
    <t>FECHA REVISION:</t>
  </si>
  <si>
    <t>ANALISIS PARA LA DETERMINACION DEL COSTO DE FINANCIAMIENTO POR FLUJO</t>
  </si>
  <si>
    <t>A</t>
  </si>
  <si>
    <t>COSTO DIRECTO DE OBRA:</t>
  </si>
  <si>
    <t>IMPORTE DE ANTICIPO 1er EJERCICIO:</t>
  </si>
  <si>
    <t>F  x  H</t>
  </si>
  <si>
    <t>B</t>
  </si>
  <si>
    <t>PORCENTAJE DE INDIRECTO DE LA OBRA:</t>
  </si>
  <si>
    <t>J</t>
  </si>
  <si>
    <t>IMPORTE DE ANTICIPO 2º EJERCICIO:</t>
  </si>
  <si>
    <t>G  x  H</t>
  </si>
  <si>
    <t>C</t>
  </si>
  <si>
    <t>COSTO DEL INDIRECTO DE LA OBRA:</t>
  </si>
  <si>
    <t>A x B</t>
  </si>
  <si>
    <t>K</t>
  </si>
  <si>
    <t>TASA DE INTERES USADA (ANUAL):</t>
  </si>
  <si>
    <t>D</t>
  </si>
  <si>
    <t>COSTO DIRECTO + INDIRECTO:</t>
  </si>
  <si>
    <t>A + C</t>
  </si>
  <si>
    <t>L</t>
  </si>
  <si>
    <t>INDICADOR ECONOMICO:</t>
  </si>
  <si>
    <t>TIIE</t>
  </si>
  <si>
    <t>E</t>
  </si>
  <si>
    <t>MONTO TOTAL PROPUESTO DE LA OBRA:</t>
  </si>
  <si>
    <t>M</t>
  </si>
  <si>
    <t>TASA DE INTERES MENSUAL:</t>
  </si>
  <si>
    <t>K  ÷  12</t>
  </si>
  <si>
    <t>IMPORTE PROPUESTO 1er EJERCICIO:</t>
  </si>
  <si>
    <t>N</t>
  </si>
  <si>
    <t>FECHA DE INICIO:</t>
  </si>
  <si>
    <t>G</t>
  </si>
  <si>
    <t>IMPORTE PROPUESTO 2º EJERCICIO:</t>
  </si>
  <si>
    <t>O</t>
  </si>
  <si>
    <t>FECHA DE TERMINACION:</t>
  </si>
  <si>
    <t>H</t>
  </si>
  <si>
    <t>PORCENTAJE DE ANTICIPO A OTORGAR:</t>
  </si>
  <si>
    <t>P</t>
  </si>
  <si>
    <t>DURACION DE LA OBRA (MESES):</t>
  </si>
  <si>
    <t>Nº</t>
  </si>
  <si>
    <t>PERIODO</t>
  </si>
  <si>
    <t>INGRESOS</t>
  </si>
  <si>
    <t>EGRESOS</t>
  </si>
  <si>
    <t>SALDO</t>
  </si>
  <si>
    <t>SALDO ACUMULADO</t>
  </si>
  <si>
    <t>TASA
INTERES
MENSUAL</t>
  </si>
  <si>
    <t>IMPORTE DE FINANCIAMIENTO</t>
  </si>
  <si>
    <t>Art. 185 fraccion III inciso "a" y "b" del Reglamento de la LOPySRM.</t>
  </si>
  <si>
    <t xml:space="preserve">Art. 185 fraccion IV incisos "a", "b" y "c" del Reglamento de la LOPySRM. </t>
  </si>
  <si>
    <t>ANTICIPOS</t>
  </si>
  <si>
    <t>IMPORTE
ESTIMADO</t>
  </si>
  <si>
    <t>AMORTIZACION
ANTICIPO</t>
  </si>
  <si>
    <t>TOTAL INGRESOS</t>
  </si>
  <si>
    <t>COSTO DIRECTO + INDIRECTOS</t>
  </si>
  <si>
    <t>ANTICIPO
PROVEEDORES</t>
  </si>
  <si>
    <t>TOTALES</t>
  </si>
  <si>
    <t>PORCENTAJE DE FINANCIAMIENTO</t>
  </si>
  <si>
    <t>Sustitucion:</t>
  </si>
  <si>
    <t>x   100   =</t>
  </si>
  <si>
    <t>GASTOS TOTALES DE OBRA (COSTO DIRECTO + INDIRECTOS)</t>
  </si>
  <si>
    <t>Fundamento: en base a lo estipulado en los articulos 54 parrafos 1º y 2º de la Ley de Obras Publicas y servicios Relacionados con las Mismas y 27 apartado A fraccion VI y 183 al 185 de su Reglamento.</t>
  </si>
  <si>
    <t>H. Veracruz, Ver.</t>
  </si>
  <si>
    <t>a</t>
  </si>
  <si>
    <t>Contrato Nº:</t>
  </si>
  <si>
    <t>Compañía:</t>
  </si>
  <si>
    <t>CALCULO E INTEGRACION DEL FACTOR DE SALARIO REAL (2009)</t>
  </si>
  <si>
    <t>SMG = Salario Minimo General para el D.F. =</t>
  </si>
  <si>
    <t xml:space="preserve">Importe de 3 Veces el SMG del DF: </t>
  </si>
  <si>
    <t>Importe de 25 Veces el SMG del DF:</t>
  </si>
  <si>
    <t>Q</t>
  </si>
  <si>
    <t>R</t>
  </si>
  <si>
    <t>S</t>
  </si>
  <si>
    <t>T</t>
  </si>
  <si>
    <t>U</t>
  </si>
  <si>
    <t>V</t>
  </si>
  <si>
    <t>W</t>
  </si>
  <si>
    <t>Categoria</t>
  </si>
  <si>
    <t>Salario Nominal</t>
  </si>
  <si>
    <t>TP= dias de percepcion al año</t>
  </si>
  <si>
    <t>TI= dias realmente laborados al año</t>
  </si>
  <si>
    <t xml:space="preserve">   Factor = dias de percepcion/dias laborados al año</t>
  </si>
  <si>
    <t>Salario Base de Cotizacion</t>
  </si>
  <si>
    <t>Enfermedad y maternidad</t>
  </si>
  <si>
    <r>
      <t xml:space="preserve">Riesgos de Trabajo </t>
    </r>
    <r>
      <rPr>
        <b/>
        <sz val="8"/>
        <rFont val="Arial"/>
        <family val="2"/>
      </rPr>
      <t>(variable calificacion vigente del IMSS)</t>
    </r>
  </si>
  <si>
    <t>Presta- ciones en Especie</t>
  </si>
  <si>
    <t>Presta- ciones en Dinero</t>
  </si>
  <si>
    <t>Invalidez y Vida</t>
  </si>
  <si>
    <t>Cesantia. Edad Avan- zada y Vejez</t>
  </si>
  <si>
    <t>Guar- derias y Presta- ciones Sociales</t>
  </si>
  <si>
    <t>Retiro</t>
  </si>
  <si>
    <t>Infonavit</t>
  </si>
  <si>
    <t>Impuesto a la nomina (si aplica)
CFEV</t>
  </si>
  <si>
    <t>Suma Presta- ciones IMSS</t>
  </si>
  <si>
    <t>Factor Presta- ciones IMSS</t>
  </si>
  <si>
    <t>Dias Pagados / Dias Realmente Laborados</t>
  </si>
  <si>
    <t>Factor</t>
  </si>
  <si>
    <t>(Fijo)</t>
  </si>
  <si>
    <t>(Variable)</t>
  </si>
  <si>
    <t>Art. 106</t>
  </si>
  <si>
    <t>Art. 70 al 76</t>
  </si>
  <si>
    <t>Art. 25</t>
  </si>
  <si>
    <t>Art. 107</t>
  </si>
  <si>
    <t>Art. 146 al 148</t>
  </si>
  <si>
    <t>Art. 167 al 169</t>
  </si>
  <si>
    <t>Art. 211 al 213</t>
  </si>
  <si>
    <t>Art. 167 al 
169</t>
  </si>
  <si>
    <t>Art. 29</t>
  </si>
  <si>
    <t>Art.
 98-103</t>
  </si>
  <si>
    <t>PS</t>
  </si>
  <si>
    <t>PS (Tp-Te)/Ti</t>
  </si>
  <si>
    <t>FSR</t>
  </si>
  <si>
    <t>(2) (17)</t>
  </si>
  <si>
    <t>D / F</t>
  </si>
  <si>
    <t>C x F</t>
  </si>
  <si>
    <t>G x H</t>
  </si>
  <si>
    <t>1 SMG x I</t>
  </si>
  <si>
    <t>G x J</t>
  </si>
  <si>
    <t>G x K</t>
  </si>
  <si>
    <t>G x L</t>
  </si>
  <si>
    <t>G x M</t>
  </si>
  <si>
    <t>G x N</t>
  </si>
  <si>
    <t>G x O</t>
  </si>
  <si>
    <t>G x P</t>
  </si>
  <si>
    <t>G x Q</t>
  </si>
  <si>
    <t>G x R</t>
  </si>
  <si>
    <t>SUMA (H:R)</t>
  </si>
  <si>
    <t>S / G</t>
  </si>
  <si>
    <t>D / E</t>
  </si>
  <si>
    <t>T x U</t>
  </si>
  <si>
    <t>U + V</t>
  </si>
  <si>
    <t>C x W</t>
  </si>
  <si>
    <t>***</t>
  </si>
  <si>
    <t>**</t>
  </si>
  <si>
    <t>*</t>
  </si>
  <si>
    <t>MO01</t>
  </si>
  <si>
    <t>Peon</t>
  </si>
  <si>
    <t>MO02</t>
  </si>
  <si>
    <t>Ayudante</t>
  </si>
  <si>
    <t>MO03</t>
  </si>
  <si>
    <t>Cadenero</t>
  </si>
  <si>
    <t>MO04</t>
  </si>
  <si>
    <t>Bodeguero</t>
  </si>
  <si>
    <t>MO05</t>
  </si>
  <si>
    <t>Jardinero</t>
  </si>
  <si>
    <t>MO06</t>
  </si>
  <si>
    <t>Velador</t>
  </si>
  <si>
    <t>MO07</t>
  </si>
  <si>
    <t>Albañil</t>
  </si>
  <si>
    <t>MO08</t>
  </si>
  <si>
    <t>Azulejero</t>
  </si>
  <si>
    <t>MO09</t>
  </si>
  <si>
    <t>Carpintero O.N.</t>
  </si>
  <si>
    <t>MO10</t>
  </si>
  <si>
    <t>Aluminero</t>
  </si>
  <si>
    <t>MO11</t>
  </si>
  <si>
    <t>Fierrero</t>
  </si>
  <si>
    <t>MO12</t>
  </si>
  <si>
    <t>Yesero</t>
  </si>
  <si>
    <t>MO13</t>
  </si>
  <si>
    <t>Pastero</t>
  </si>
  <si>
    <t>MO14</t>
  </si>
  <si>
    <t>Pulidor de pisos</t>
  </si>
  <si>
    <t>MO15</t>
  </si>
  <si>
    <t>Fontanero/plomero</t>
  </si>
  <si>
    <t>MO16</t>
  </si>
  <si>
    <t>Herrero</t>
  </si>
  <si>
    <t>MO17</t>
  </si>
  <si>
    <t>Impermeabilizador</t>
  </si>
  <si>
    <t>MO18</t>
  </si>
  <si>
    <t>Electricista</t>
  </si>
  <si>
    <t>MO19</t>
  </si>
  <si>
    <t>Pintor</t>
  </si>
  <si>
    <t>MO20</t>
  </si>
  <si>
    <t>Operador equipo menor</t>
  </si>
  <si>
    <t>MO21</t>
  </si>
  <si>
    <t>Operador maquinaria pesada</t>
  </si>
  <si>
    <t>MO22</t>
  </si>
  <si>
    <t>Chofer</t>
  </si>
  <si>
    <t>MO23</t>
  </si>
  <si>
    <t>Oficial de demolicion</t>
  </si>
  <si>
    <t>MO24</t>
  </si>
  <si>
    <t>Topografo</t>
  </si>
  <si>
    <t>MO25</t>
  </si>
  <si>
    <t>Reparador de via</t>
  </si>
  <si>
    <t>MO26</t>
  </si>
  <si>
    <t>Buzo</t>
  </si>
  <si>
    <t>MO27</t>
  </si>
  <si>
    <t>Cabo</t>
  </si>
  <si>
    <t>MO28</t>
  </si>
  <si>
    <t>Maestro</t>
  </si>
  <si>
    <t>Porcentaje aplicable sobre SBC</t>
  </si>
  <si>
    <t>Porcentaje aplicable al SMG</t>
  </si>
  <si>
    <t>Porcentaje aplicable al resultado de la siguiente formula:  (SBC-3(SMG))</t>
  </si>
  <si>
    <t>"                                                                                                 "</t>
  </si>
  <si>
    <t>Fecha de apertura:</t>
  </si>
  <si>
    <t>Análisis para la determinación del Cargo Indirecto.</t>
  </si>
  <si>
    <t>Administración Central</t>
  </si>
  <si>
    <t>Administración de Obra</t>
  </si>
  <si>
    <t>Importe 
Mensual</t>
  </si>
  <si>
    <t>Importe
Anual</t>
  </si>
  <si>
    <t>Importe
Periodo de
Ejecución</t>
  </si>
  <si>
    <t>1.-</t>
  </si>
  <si>
    <t>Honorarios, sueldos y prestaciones.</t>
  </si>
  <si>
    <t>1.1.</t>
  </si>
  <si>
    <t>Personal directivo.</t>
  </si>
  <si>
    <t>1.2.</t>
  </si>
  <si>
    <t xml:space="preserve">Personal técnico.                    </t>
  </si>
  <si>
    <t>1.3.</t>
  </si>
  <si>
    <t xml:space="preserve">Personal administrativo.              </t>
  </si>
  <si>
    <t>1.4.</t>
  </si>
  <si>
    <t xml:space="preserve">Personal en transito.                       </t>
  </si>
  <si>
    <t>1.5.</t>
  </si>
  <si>
    <t xml:space="preserve">Cuota patronal del IMSS; del INFONAVT y SAR para remuneraciones pagadas para 1.1. a 1.4.            </t>
  </si>
  <si>
    <t>1.6.</t>
  </si>
  <si>
    <t xml:space="preserve">Pasajes y viáticos                         </t>
  </si>
  <si>
    <t>1.7.</t>
  </si>
  <si>
    <t xml:space="preserve">Los que deriven de la suscripción de contratos de trabajo para el personal enunciado en 1.1. A 1.4.        </t>
  </si>
  <si>
    <t>Subtotales:</t>
  </si>
  <si>
    <t>2.-</t>
  </si>
  <si>
    <t>Depreciación, mantenimiento y rentas.</t>
  </si>
  <si>
    <t>2.1.</t>
  </si>
  <si>
    <t xml:space="preserve">Edificios y locales                         </t>
  </si>
  <si>
    <t>2.2.</t>
  </si>
  <si>
    <t xml:space="preserve">Locales de mantenimiento y guarda                               </t>
  </si>
  <si>
    <t>2.3.</t>
  </si>
  <si>
    <t xml:space="preserve">Bodegas                             </t>
  </si>
  <si>
    <t>2.4.</t>
  </si>
  <si>
    <t xml:space="preserve">Instalaciones generales                             </t>
  </si>
  <si>
    <t>2.5.</t>
  </si>
  <si>
    <t>Equipos, muebles y enseres;</t>
  </si>
  <si>
    <t>2.6.</t>
  </si>
  <si>
    <t xml:space="preserve">Depreciación o renta, y operación de vehículos                                   </t>
  </si>
  <si>
    <t>2.7.</t>
  </si>
  <si>
    <t>Campamentos</t>
  </si>
  <si>
    <t>3.-</t>
  </si>
  <si>
    <t>Servicios.</t>
  </si>
  <si>
    <t>3.1.</t>
  </si>
  <si>
    <t xml:space="preserve">Consultores y asesores                      </t>
  </si>
  <si>
    <t>3.2.</t>
  </si>
  <si>
    <t xml:space="preserve">Estudios e investigaciones                  </t>
  </si>
  <si>
    <t>3.3.</t>
  </si>
  <si>
    <t xml:space="preserve">Laboratorio de campo                         </t>
  </si>
  <si>
    <t>4.-</t>
  </si>
  <si>
    <t>4.- Fletes y acarreos.</t>
  </si>
  <si>
    <t>4.1.</t>
  </si>
  <si>
    <t xml:space="preserve">De campamentos.                             </t>
  </si>
  <si>
    <t>4.2.</t>
  </si>
  <si>
    <t xml:space="preserve">De equipo de construcción                   </t>
  </si>
  <si>
    <t>4.3.</t>
  </si>
  <si>
    <t xml:space="preserve">De plantas y elementos para instalaciones   </t>
  </si>
  <si>
    <t>4.4.</t>
  </si>
  <si>
    <t xml:space="preserve">De mobiliario.                              </t>
  </si>
  <si>
    <t>5.-</t>
  </si>
  <si>
    <t>5.- Gastos de oficina.</t>
  </si>
  <si>
    <t>5.1.</t>
  </si>
  <si>
    <t>Papelería y útiles de escritorio</t>
  </si>
  <si>
    <t>5.2.</t>
  </si>
  <si>
    <t xml:space="preserve">Correos, fax, teléfonos, telégrafos, radio       </t>
  </si>
  <si>
    <t>5.3.</t>
  </si>
  <si>
    <t>Equipo de computación</t>
  </si>
  <si>
    <t>5.4.</t>
  </si>
  <si>
    <t xml:space="preserve">Situación de fondos.                        </t>
  </si>
  <si>
    <t>5.5.</t>
  </si>
  <si>
    <t xml:space="preserve">Copias y duplicados                         </t>
  </si>
  <si>
    <t>5.6.</t>
  </si>
  <si>
    <t xml:space="preserve">Luz, gas y otros consumos                   </t>
  </si>
  <si>
    <t>5.7.</t>
  </si>
  <si>
    <t xml:space="preserve">Gastos de concurso                          </t>
  </si>
  <si>
    <t>6.-</t>
  </si>
  <si>
    <t>Capacitación y Adiestramiento</t>
  </si>
  <si>
    <t>7.-</t>
  </si>
  <si>
    <t>Seguridad e Higiene</t>
  </si>
  <si>
    <t>8.-</t>
  </si>
  <si>
    <t>Seguros y Fianzas.</t>
  </si>
  <si>
    <t>8.1.</t>
  </si>
  <si>
    <t xml:space="preserve">Primas por fianza. </t>
  </si>
  <si>
    <t>8.2.</t>
  </si>
  <si>
    <t xml:space="preserve">Seguros                                   </t>
  </si>
  <si>
    <t>8.3.</t>
  </si>
  <si>
    <t>Fianza por contigencia laboral</t>
  </si>
  <si>
    <t>9.-</t>
  </si>
  <si>
    <t>Trabajos previos y auxiliares.</t>
  </si>
  <si>
    <t>9.1.</t>
  </si>
  <si>
    <t>Construcción y conservación de caminos de acceso.</t>
  </si>
  <si>
    <t>9.2.</t>
  </si>
  <si>
    <t xml:space="preserve">Montaje y desmantelamiento de equipo, cuando así proceda.           </t>
  </si>
  <si>
    <t>9.3.</t>
  </si>
  <si>
    <t xml:space="preserve">Construccion de instalaciones generales:  </t>
  </si>
  <si>
    <t>9.3.1.</t>
  </si>
  <si>
    <t>De campamentos</t>
  </si>
  <si>
    <t>9.3.2.</t>
  </si>
  <si>
    <t>De Equipo de construccion</t>
  </si>
  <si>
    <t>9.3.3.</t>
  </si>
  <si>
    <t>De plantas y elementos para instalaciones</t>
  </si>
  <si>
    <t>R e s u m e n:</t>
  </si>
  <si>
    <t>Fletes y acarreos.</t>
  </si>
  <si>
    <t>Gastos de oficina.</t>
  </si>
  <si>
    <t>Importes Totales:</t>
  </si>
  <si>
    <t>Costo directo de la obra (explosión de insumos):</t>
  </si>
  <si>
    <t>Porcentaje de indirectos de oficina central:</t>
  </si>
  <si>
    <t>(C/B) x 100 =</t>
  </si>
  <si>
    <t>Costo directo del importe ejercido el año anterior:</t>
  </si>
  <si>
    <t>Porcentaje de indirectos de oficina de obra:</t>
  </si>
  <si>
    <t>(D/A) x 100 =</t>
  </si>
  <si>
    <t>Indirectos oficina central</t>
  </si>
  <si>
    <t>Indirectos oficina de obra</t>
  </si>
  <si>
    <t>Porcentaje de Indirectos:</t>
  </si>
  <si>
    <t>Fundamento: en base a lo estipulado en los artículos 27 fracción V y 180 al 182 del Reglamento de la Ley de Obras Públicas y Servicios Relacionados con las Mismas.</t>
  </si>
  <si>
    <t>Nombre y Firma del representante legal.</t>
  </si>
  <si>
    <t>Subgerencia Técnica de Proyectos</t>
  </si>
  <si>
    <t>Datos básicos del análisis del costo horario:</t>
  </si>
  <si>
    <t>Concepto:</t>
  </si>
  <si>
    <r>
      <t>Ejemplo:</t>
    </r>
    <r>
      <rPr>
        <b/>
        <sz val="12"/>
        <color indexed="10"/>
        <rFont val="Arial"/>
        <family val="2"/>
      </rPr>
      <t xml:space="preserve"> Camión volteo mca. Sterling, Acterra, mod. M8500 de 280 H.P. de 14 m3.  </t>
    </r>
  </si>
  <si>
    <t>Va</t>
  </si>
  <si>
    <t>Valor de adquisición:</t>
  </si>
  <si>
    <t>Pn</t>
  </si>
  <si>
    <t>Potencia nominal (HP):</t>
  </si>
  <si>
    <t>Pll</t>
  </si>
  <si>
    <t>Valor de llantas (6):</t>
  </si>
  <si>
    <t>Vll</t>
  </si>
  <si>
    <t>Vida econ. Llantas (hr):</t>
  </si>
  <si>
    <t>Pe</t>
  </si>
  <si>
    <t>Valor de piezas esp.:</t>
  </si>
  <si>
    <t>Fc</t>
  </si>
  <si>
    <t>Factor de combustible:</t>
  </si>
  <si>
    <t>Vm</t>
  </si>
  <si>
    <t>Valor de la maquinaria:</t>
  </si>
  <si>
    <t>Fl</t>
  </si>
  <si>
    <t>Factor de lubricante:</t>
  </si>
  <si>
    <t>Hea</t>
  </si>
  <si>
    <t>Horas efectivas al año:</t>
  </si>
  <si>
    <t>Fo</t>
  </si>
  <si>
    <t>Factor de operación:</t>
  </si>
  <si>
    <t>Vida económica (años):</t>
  </si>
  <si>
    <t>Tc</t>
  </si>
  <si>
    <t>Tipo de combustible:</t>
  </si>
  <si>
    <t>Diesel</t>
  </si>
  <si>
    <t>s</t>
  </si>
  <si>
    <t>Prima de seguro:</t>
  </si>
  <si>
    <t>Pc</t>
  </si>
  <si>
    <t>Costo del combustible (lt)</t>
  </si>
  <si>
    <t>Ko</t>
  </si>
  <si>
    <t>% de mantenimiento:</t>
  </si>
  <si>
    <t>Pa</t>
  </si>
  <si>
    <t>Costo del lubricante (lt)</t>
  </si>
  <si>
    <t>r</t>
  </si>
  <si>
    <t>% de rescate:</t>
  </si>
  <si>
    <t>Sr</t>
  </si>
  <si>
    <t>Salario real del operador</t>
  </si>
  <si>
    <t>Tasa de interés:</t>
  </si>
  <si>
    <t>Ht</t>
  </si>
  <si>
    <t>Horas trabajadas por jornal</t>
  </si>
  <si>
    <t>Vr</t>
  </si>
  <si>
    <t>Valor de rescate</t>
  </si>
  <si>
    <t>Vm x r</t>
  </si>
  <si>
    <t>Ve</t>
  </si>
  <si>
    <t>Vida económica</t>
  </si>
  <si>
    <t>Hea x V</t>
  </si>
  <si>
    <t>Hr</t>
  </si>
  <si>
    <t>Costos fijos:</t>
  </si>
  <si>
    <t>Activo</t>
  </si>
  <si>
    <t>En reserva</t>
  </si>
  <si>
    <t>En espera</t>
  </si>
  <si>
    <r>
      <t>Costo</t>
    </r>
    <r>
      <rPr>
        <sz val="10"/>
        <rFont val="Arial"/>
        <family val="2"/>
      </rPr>
      <t xml:space="preserve"> </t>
    </r>
    <r>
      <rPr>
        <u/>
        <sz val="10"/>
        <rFont val="Arial"/>
        <family val="2"/>
      </rPr>
      <t>por Depreciación:</t>
    </r>
  </si>
  <si>
    <t>D =</t>
  </si>
  <si>
    <t>Vm - Vr</t>
  </si>
  <si>
    <r>
      <t>Costo</t>
    </r>
    <r>
      <rPr>
        <sz val="10"/>
        <rFont val="Arial"/>
        <family val="2"/>
      </rPr>
      <t xml:space="preserve"> </t>
    </r>
    <r>
      <rPr>
        <u/>
        <sz val="10"/>
        <rFont val="Arial"/>
        <family val="2"/>
      </rPr>
      <t>por Inversión:</t>
    </r>
  </si>
  <si>
    <t>Im =</t>
  </si>
  <si>
    <t>(Vm + Vr) i</t>
  </si>
  <si>
    <t>2 Hea</t>
  </si>
  <si>
    <r>
      <t>Costo</t>
    </r>
    <r>
      <rPr>
        <sz val="10"/>
        <rFont val="Arial"/>
        <family val="2"/>
      </rPr>
      <t xml:space="preserve"> </t>
    </r>
    <r>
      <rPr>
        <u/>
        <sz val="10"/>
        <rFont val="Arial"/>
        <family val="2"/>
      </rPr>
      <t>por Seguros:</t>
    </r>
  </si>
  <si>
    <t>Sm =</t>
  </si>
  <si>
    <t>(Vm + Vr) s</t>
  </si>
  <si>
    <r>
      <t>Costo</t>
    </r>
    <r>
      <rPr>
        <sz val="10"/>
        <rFont val="Arial"/>
        <family val="2"/>
      </rPr>
      <t xml:space="preserve"> </t>
    </r>
    <r>
      <rPr>
        <u/>
        <sz val="10"/>
        <rFont val="Arial"/>
        <family val="2"/>
      </rPr>
      <t>por Mantenimiento:</t>
    </r>
  </si>
  <si>
    <t>Mn =</t>
  </si>
  <si>
    <t>Ko x D</t>
  </si>
  <si>
    <t>Importe del cargo fijo:</t>
  </si>
  <si>
    <t>Costos por consumos:</t>
  </si>
  <si>
    <r>
      <t>Costo</t>
    </r>
    <r>
      <rPr>
        <sz val="10"/>
        <rFont val="Arial"/>
        <family val="2"/>
      </rPr>
      <t xml:space="preserve"> </t>
    </r>
    <r>
      <rPr>
        <u/>
        <sz val="10"/>
        <rFont val="Arial"/>
        <family val="2"/>
      </rPr>
      <t>por combustible:</t>
    </r>
  </si>
  <si>
    <t>Co =</t>
  </si>
  <si>
    <t>Fc x Pn x Pc</t>
  </si>
  <si>
    <r>
      <t>Costo</t>
    </r>
    <r>
      <rPr>
        <sz val="10"/>
        <rFont val="Arial"/>
        <family val="2"/>
      </rPr>
      <t xml:space="preserve"> </t>
    </r>
    <r>
      <rPr>
        <u/>
        <sz val="10"/>
        <rFont val="Arial"/>
        <family val="2"/>
      </rPr>
      <t>por lubricante:</t>
    </r>
  </si>
  <si>
    <t>Lb =</t>
  </si>
  <si>
    <t>Fl x Pn x Pa</t>
  </si>
  <si>
    <r>
      <t>Costo</t>
    </r>
    <r>
      <rPr>
        <sz val="10"/>
        <rFont val="Arial"/>
        <family val="2"/>
      </rPr>
      <t xml:space="preserve"> </t>
    </r>
    <r>
      <rPr>
        <u/>
        <sz val="10"/>
        <rFont val="Arial"/>
        <family val="2"/>
      </rPr>
      <t>por llantas:</t>
    </r>
  </si>
  <si>
    <t>N =</t>
  </si>
  <si>
    <t>Importe de los consumos:</t>
  </si>
  <si>
    <t>Costo por operación:</t>
  </si>
  <si>
    <r>
      <t>Costo</t>
    </r>
    <r>
      <rPr>
        <sz val="10"/>
        <rFont val="Arial"/>
        <family val="2"/>
      </rPr>
      <t xml:space="preserve"> </t>
    </r>
    <r>
      <rPr>
        <u/>
        <sz val="10"/>
        <rFont val="Arial"/>
        <family val="2"/>
      </rPr>
      <t>por operación:</t>
    </r>
  </si>
  <si>
    <t>Po =</t>
  </si>
  <si>
    <t>Importe de operación:</t>
  </si>
  <si>
    <t>Total costo horario:</t>
  </si>
  <si>
    <t>Programa de ejecución general de los trabajos, con erogaciones, calendarizado y cantidades de volumenes de obra</t>
  </si>
  <si>
    <t>DOCUMENTO Nº. PE-03</t>
  </si>
  <si>
    <t>EMPRESA :</t>
  </si>
  <si>
    <t>CONCEPTO</t>
  </si>
  <si>
    <t>ENERO</t>
  </si>
  <si>
    <t>FEBRERO</t>
  </si>
  <si>
    <t>MARZO</t>
  </si>
  <si>
    <t>ABRIL</t>
  </si>
  <si>
    <t>MAYO</t>
  </si>
  <si>
    <t>JUNIO</t>
  </si>
  <si>
    <t>JULIO</t>
  </si>
  <si>
    <t>AGOSTO</t>
  </si>
  <si>
    <t>SEP.</t>
  </si>
  <si>
    <t>OCTUBRE</t>
  </si>
  <si>
    <t>NOV.</t>
  </si>
  <si>
    <t>DIC.</t>
  </si>
  <si>
    <t>NOTA:</t>
  </si>
  <si>
    <t>Montos mensuales totales.</t>
  </si>
  <si>
    <t>Para cada concepto en el 1er. renglón</t>
  </si>
  <si>
    <t>Erogaciones Mens. acumuladas.</t>
  </si>
  <si>
    <t xml:space="preserve">se asentara la barra en tiempo y en el </t>
  </si>
  <si>
    <t>% de avances.</t>
  </si>
  <si>
    <t>2do. renglon el importe mensual.</t>
  </si>
  <si>
    <t>% de avances acumulados.</t>
  </si>
  <si>
    <t>Programa de erogaciones a costo directo calendarizado y cuantificado de la utilización de la maquinaria y equipo de construccion</t>
  </si>
  <si>
    <t>OBJETO:</t>
  </si>
  <si>
    <t xml:space="preserve"> DESCRIPCION DEL EQUIPO.</t>
  </si>
  <si>
    <t xml:space="preserve">DURACION </t>
  </si>
  <si>
    <t>REND/DIA</t>
  </si>
  <si>
    <t>TIEMPO          EN         MESES</t>
  </si>
  <si>
    <t>DE SERV.</t>
  </si>
  <si>
    <t>DIA CALEND</t>
  </si>
  <si>
    <t>EFECTIVO</t>
  </si>
  <si>
    <t>Erogaciones mensuales acum.</t>
  </si>
  <si>
    <t>%  de Avances.</t>
  </si>
  <si>
    <t>%  de Avances Acumulados.</t>
  </si>
  <si>
    <t>Programa de erogaciones a costo directo calendarizado y cuantificado de la utilización de los materiales y equipos de instalación permanente</t>
  </si>
  <si>
    <t>EMPRESA</t>
  </si>
  <si>
    <t>C A T E G O R I A .</t>
  </si>
  <si>
    <t>T  I  E  M  P  O          E  N            M  E  S  E  S.</t>
  </si>
  <si>
    <t>Programa de erogaciones a costo directo calendarizado y cuantificado de la utilización del personal de mano de obra encargado de la ejecución de los trabajos</t>
  </si>
  <si>
    <t>RELACION DE OBRAS SIMILARES (TIPO Y MONTO) TERMINADAS (ARTICULO 36 ULTIMO PARRAFO) DE LA PERSONA MORAL O PERSONA FISICA.</t>
  </si>
  <si>
    <t>EMPRESA PARTICIPANTE:</t>
  </si>
  <si>
    <t>DOCUMENTO Nº. PT-08</t>
  </si>
  <si>
    <t>NUM.
CONTRATO</t>
  </si>
  <si>
    <t>CAPITAL CONTABLE REQUERIDO</t>
  </si>
  <si>
    <t>RUBRO DE LA OBRA</t>
  </si>
  <si>
    <t>UBICACIÓN DE LA OBRA</t>
  </si>
  <si>
    <t>PERIODO DE EJECUCION PROGRAMADO</t>
  </si>
  <si>
    <t>FECHA DE TERMINACION REAL</t>
  </si>
  <si>
    <t>INDICAR MOTIVO DE DESFASAMIENTO</t>
  </si>
  <si>
    <t>NOMBRE DE LA DEPENDENCIA O CLIENTE</t>
  </si>
  <si>
    <t>RESPONSABLE ó SUPERVISOR DE LA OBRA</t>
  </si>
  <si>
    <t>TELEFONO (CON LADA)</t>
  </si>
  <si>
    <r>
      <t xml:space="preserve">MONTO DE LA OBRA
</t>
    </r>
    <r>
      <rPr>
        <b/>
        <u/>
        <sz val="12"/>
        <rFont val="Arial"/>
        <family val="2"/>
      </rPr>
      <t>(SIN I.V.A.)</t>
    </r>
  </si>
  <si>
    <t>PROFESIONAL TECNICO ENCARGADO DE LA EJECUCION DE LA OBRA</t>
  </si>
  <si>
    <t>ACTA DE ENTREGA-RECEPCION SI APLICA</t>
  </si>
  <si>
    <t xml:space="preserve">Del </t>
  </si>
  <si>
    <t>Al</t>
  </si>
  <si>
    <t>RECEPCION SI APLICA</t>
  </si>
  <si>
    <r>
      <t xml:space="preserve">RELACION DE OBRAS SIMILARES (TIPO) TERMINADAS (ARTICULO 36 ULTIMO PARRAFO) DEL </t>
    </r>
    <r>
      <rPr>
        <b/>
        <u/>
        <sz val="11"/>
        <rFont val="Arial"/>
        <family val="2"/>
      </rPr>
      <t>SUPERINTENDENTE</t>
    </r>
    <r>
      <rPr>
        <b/>
        <sz val="11"/>
        <rFont val="Arial"/>
        <family val="2"/>
      </rPr>
      <t xml:space="preserve"> QUE SE HARA RESPONSABLE DE LA EJECUCION DE ESTA OBRA</t>
    </r>
  </si>
  <si>
    <t>DOCUMENTO
Nº. PT-08</t>
  </si>
  <si>
    <t>NOMBRE:</t>
  </si>
  <si>
    <r>
      <t xml:space="preserve">MONTO DE LA OBRA
</t>
    </r>
    <r>
      <rPr>
        <b/>
        <sz val="12"/>
        <rFont val="Arial"/>
        <family val="2"/>
      </rPr>
      <t>(SIN I.V.A.)</t>
    </r>
  </si>
  <si>
    <r>
      <t xml:space="preserve">RELACION DE OBRAS SIMILARES (TIPO) TERMINADAS (ARTICULO 36 ULTIMO PARRAFO) DEL </t>
    </r>
    <r>
      <rPr>
        <b/>
        <u/>
        <sz val="11"/>
        <rFont val="Arial"/>
        <family val="2"/>
      </rPr>
      <t>RESIDENTE</t>
    </r>
    <r>
      <rPr>
        <b/>
        <sz val="11"/>
        <rFont val="Arial"/>
        <family val="2"/>
      </rPr>
      <t xml:space="preserve"> QUE SE HARA RESPONSABLE DE LA EJECUCION DE ESTA OBRA</t>
    </r>
  </si>
  <si>
    <t>LPN Nº.</t>
  </si>
  <si>
    <t>DESCRIPCIÓN Y ESPECIFICACIONES</t>
  </si>
  <si>
    <t xml:space="preserve">                                     </t>
  </si>
  <si>
    <t>ES-02</t>
  </si>
  <si>
    <t>EP</t>
  </si>
  <si>
    <t>Construcción del Rompeolas Poniente de la Ampliación Natural del Puerto de Veracruz</t>
  </si>
  <si>
    <t>RP.1.00</t>
  </si>
  <si>
    <t>Preliminares</t>
  </si>
  <si>
    <t>RP.1.10</t>
  </si>
  <si>
    <t xml:space="preserve">ES-01                </t>
  </si>
  <si>
    <t>Trazo y nivelación del área de trabajo, estableciendo puntos y ejes de referencia para la construcción de las obras. Incluye: suministro de materiales, herramienta, equipo de posicionamiento satelital GPS con precisión al centímetro, ecosonda de MultiHaz  de entre 500 y 200 Khz, equipo de seguridad, boyas de señalización, mano de obra con topógrafos calificados, y todo lo necesario para la correcta ejecución de los trabajos. P.U.O.T.</t>
  </si>
  <si>
    <t>RP.1.20</t>
  </si>
  <si>
    <t>N-CTR-PUE-1-01-001/04</t>
  </si>
  <si>
    <t>Desmonte, desenraíce, desyerbe y retiro del material producto del desmonte del área de trabajo, con acarreo hasta 100 m. Incluye: apile, carga, acarreo, descarga, equipo, herramientas, mano de obra, y todo lo necesario para su correcta ejecución. P.U.O.T</t>
  </si>
  <si>
    <t>RP.1.30</t>
  </si>
  <si>
    <t>Movilización inicial y final de maquinaria y equipo de dragado. Incluye: acarreos marítimos y/o terrestres, habilitación, trabajos de preparación, pruebas, materiales, mano de obra, limpieza de las instalaciones provisionales, campamentos, obras auxiliar al inicio y término de los trabajos y demás cargos correspondientes. P. U. O. T.</t>
  </si>
  <si>
    <t>PG</t>
  </si>
  <si>
    <t>RP.1.40</t>
  </si>
  <si>
    <t>ES-04</t>
  </si>
  <si>
    <t>Dragado para construcción del rompeolas de acuerdo con los planos de proyecto. Incluye: vertido en el área establecida por la APIVER, materiales, batimetrías, mano de obra, equipo, herramienta y todo lo necesario para la correcta ejecución del concepto. P. U. O. T.</t>
  </si>
  <si>
    <t>RP.2.00</t>
  </si>
  <si>
    <t>Roca</t>
  </si>
  <si>
    <t>RP.2.10</t>
  </si>
  <si>
    <t>N-CTR-PUE-1-02-001-06,              N-CTR-PUE-1-01-011/04,      ES-07</t>
  </si>
  <si>
    <t xml:space="preserve">Suministro  por cualquier medio de transporte de roca producto de la extracción, selección y acopio en el banco  y su colocación vía terrestre. Incluye: personal calíficado, permisos, control topográfico y batimétrico, carga, acarreos, descarga, carga por báscula, flete y/o acarreo martitimo o terrestre, herramientas, mano de obra, y todo lo necesario para su correcta ejecución. P. U. O. T. </t>
  </si>
  <si>
    <t>RP.2.10.1</t>
  </si>
  <si>
    <t xml:space="preserve">                   Cuerpo 1</t>
  </si>
  <si>
    <t>RP.2.10.1.1</t>
  </si>
  <si>
    <t xml:space="preserve">                      Núcleo (10 a 100 kg)</t>
  </si>
  <si>
    <t>RP.2.10.1.2</t>
  </si>
  <si>
    <t xml:space="preserve">                      Capa Secundaria 2 (100 a 1000 kg)</t>
  </si>
  <si>
    <t>RP.2.10.1.3</t>
  </si>
  <si>
    <t xml:space="preserve">                      Capa Secundaria 1 (1000 a 1500 kg)</t>
  </si>
  <si>
    <t>RP.2.10.1.4</t>
  </si>
  <si>
    <t xml:space="preserve">                      Coraza L. P. (500 a 1000 kg)</t>
  </si>
  <si>
    <t>RP.2.10.2</t>
  </si>
  <si>
    <t xml:space="preserve">                   Cuerpo 2</t>
  </si>
  <si>
    <t>RP.2.10.2.1</t>
  </si>
  <si>
    <t xml:space="preserve">                      Núcleo (10 a 200 kg)</t>
  </si>
  <si>
    <t>RP.2.10.2.2</t>
  </si>
  <si>
    <t xml:space="preserve">                      Capa Secundaria 2 (200 a 1000 kg)</t>
  </si>
  <si>
    <t>RP.2.10.2.3</t>
  </si>
  <si>
    <t xml:space="preserve">                      Capa Secundaria 1 (1400 a 2600 kg)</t>
  </si>
  <si>
    <t>RP.2.10.2.4</t>
  </si>
  <si>
    <t xml:space="preserve">                      Coraza L. P. (700 a 1300 kg)</t>
  </si>
  <si>
    <t>RP.2.10.3</t>
  </si>
  <si>
    <t xml:space="preserve">                   Cuerpo 3</t>
  </si>
  <si>
    <t>RP.2.10.3.1</t>
  </si>
  <si>
    <t>RP.2.10.3.2</t>
  </si>
  <si>
    <t xml:space="preserve">                      Capa Secundaria 2 (200 a 1500 kg)</t>
  </si>
  <si>
    <t>RP.2.10.3.3</t>
  </si>
  <si>
    <t xml:space="preserve">                      Capa Secundaria 1 (1600 a 3000 kg)</t>
  </si>
  <si>
    <t>RP.2.10.3.4</t>
  </si>
  <si>
    <t xml:space="preserve">                      Coraza L. P. (1000 a 1500 kg)</t>
  </si>
  <si>
    <t>RP.2.10.4</t>
  </si>
  <si>
    <t xml:space="preserve">                   Morro</t>
  </si>
  <si>
    <t>RP.2.10.4.1</t>
  </si>
  <si>
    <t>RP.2.10.4.2</t>
  </si>
  <si>
    <t>RP.2.10.4.3</t>
  </si>
  <si>
    <t xml:space="preserve">                      Capa Secundaria 1 (1600 a 3200 kg)</t>
  </si>
  <si>
    <t>RP.2.20</t>
  </si>
  <si>
    <t>N-CTR-PUE-1-02-001-06              N-CTR-PUE-1-01-011/04</t>
  </si>
  <si>
    <t>Suministro  por cualquier medio de transportede roca producto de la extracción, selección y acopio en el banco y su colocación de roca producto de la extracción vía marítima,. Incluye: personal calíficado, permisos, control topográfico y batimétrico, carga, acarreos, descarga, carga por báscula, flete y/o acarreo martitimo o terrestre, herramientas, mano de obra, y todo lo necesario para su correcta ejecución. P. U. O. T.</t>
  </si>
  <si>
    <t>RP.2.20.1</t>
  </si>
  <si>
    <t>RP.2.20.1.1</t>
  </si>
  <si>
    <t>RP.2.20.1.2</t>
  </si>
  <si>
    <t>RP.2.20.1.3</t>
  </si>
  <si>
    <t>RP.2.20.1.4</t>
  </si>
  <si>
    <t>RP.2.20.1.5</t>
  </si>
  <si>
    <t xml:space="preserve">                      Berma Lado Mar (2200 a 4300 kg)</t>
  </si>
  <si>
    <t>RP.2.20.1.6</t>
  </si>
  <si>
    <t xml:space="preserve">                      Berma Lado Puerto (1500 a 2600 kg)</t>
  </si>
  <si>
    <t>RP.2.20.1.7</t>
  </si>
  <si>
    <t xml:space="preserve">                      Pie de Berma (10 a 200kg)</t>
  </si>
  <si>
    <t>RP.2.20.2</t>
  </si>
  <si>
    <t>RP.2.20.2.1</t>
  </si>
  <si>
    <t>RP.2.20.2.2</t>
  </si>
  <si>
    <t>RP.2.20.2.3</t>
  </si>
  <si>
    <t>RP.2.20.2.4</t>
  </si>
  <si>
    <t>RP.2.20.2.5</t>
  </si>
  <si>
    <t xml:space="preserve">                      Berma Lado Mar (2800 a 5200 kg)</t>
  </si>
  <si>
    <t>RP.2.20.2.6</t>
  </si>
  <si>
    <t>RP.2.20.2.7</t>
  </si>
  <si>
    <t xml:space="preserve">                      Pie de Berma (10 a 200 kg)</t>
  </si>
  <si>
    <t>RP.2.20.3</t>
  </si>
  <si>
    <t>RP.2.20.3.1</t>
  </si>
  <si>
    <t>RP.2.20.3.2</t>
  </si>
  <si>
    <t>RP.2.20.3.3</t>
  </si>
  <si>
    <t>RP.2.20.3.4</t>
  </si>
  <si>
    <t>RP.2.20.3.5</t>
  </si>
  <si>
    <t>RP.2.20.3.6</t>
  </si>
  <si>
    <t>RP.3.00</t>
  </si>
  <si>
    <t>Elementos de Protección de concreto</t>
  </si>
  <si>
    <t>RP.3.10</t>
  </si>
  <si>
    <t>N-CTR-PUE-1-02-003-06</t>
  </si>
  <si>
    <t>Colocación de elementos prefabricados Core-Locs Para Formación de coraza de Rompeolas Incluye: Traslados y Acarreos desde la zona de almacenamiento, Equipos, Izajes necesarios, maniobras,  pruebas de control de calidad, colocación de acuerdo a Proyecto y Normas que apliquen, herramienta, mano de obra y todo lo necesario para la correcta ejecución de los trabajos  P.U.O.T.</t>
  </si>
  <si>
    <t>RP.3.10.1</t>
  </si>
  <si>
    <t xml:space="preserve">                   Core Loc de 9t</t>
  </si>
  <si>
    <t>RP.3.10.2</t>
  </si>
  <si>
    <t xml:space="preserve">                   Core Loc de 17t</t>
  </si>
  <si>
    <t>RP.3.10.3</t>
  </si>
  <si>
    <t xml:space="preserve">                   Core Loc de 20t</t>
  </si>
  <si>
    <t>RP.4.00</t>
  </si>
  <si>
    <t>Construcción de Pantalla Deflectora</t>
  </si>
  <si>
    <t>RP.4.10</t>
  </si>
  <si>
    <t>N-CTR-CAR-1-02-003-04</t>
  </si>
  <si>
    <t>Suministro y colocación de concreto de f´c = 350 kg/cm2, con agregado máximo de 19 mm (3/4”) para pantalla deflectora de oleaje. Incluye: fabricación y vaciado del concreto, agregados, aditivos, vibrado, cimbrado, curado, limpieza, descimbrado, desperdicios, pruebas de control de calidad, acabado según proyecto, arreglo del área de trabajo al termino de colado, herramienta, mano de obra y todo lo necsario para la correcta ejecución de llos trabajos P.U.O.T.</t>
  </si>
  <si>
    <t>RP.4.20</t>
  </si>
  <si>
    <t>N-CTR-CAR-1-02-004-02</t>
  </si>
  <si>
    <t>Suministro, habilitado y colocación de acero de refuerzo de fy = 4,200 kg/cm² en pantalla deflectora. Incluye: suministro de materiales, almacenamiento temporal, traslapes, desperdicios, cuidado y prevención de la corrosión, habilitado, armado, cortes, dobleces, silletas, ganchos, herramienta, mano de obra, equipo, asi como todos aquellos cargos necesarios para la correcta ejecucion de los trabajos P.U.O.T.</t>
  </si>
  <si>
    <t>RP.4.30</t>
  </si>
  <si>
    <t>Suministro y colocación de concreto de f´c = 250 kg/cm2, con agregado máximo de 19 mm (3/4”) para talón en corona. Incluye: fabricación y vaciado del concreto, agregados, aditivos, vibrado, cimbrado, curado, limpieza, descimbrado, desperdicios, pruebas de control de calidad, acabado según proyecto, arreglo del área de trabajo al termino de colado, herramienta, mano de obra y todo lo necsario para la correcta ejecución de llos trabajos P.U.O.T.</t>
  </si>
  <si>
    <t>RP.4.40</t>
  </si>
  <si>
    <t>Suministro, habilitado y colocación de acero de refuerzo de fy = 4,200 kg/cm² en Talon. Incluye: suministro de materiales, almacenamiento temporal, traslapes, desperdicios, cuidado y prevención de la corrosión, habilitado, armado, cortes, dobleces, silletas, ganchos, herramienta, mano de obra, equipo, asi como todos aquellos cargos necesarios para la correcta ejecucion de los trabajos P.U.O.T.</t>
  </si>
  <si>
    <t>RP.5.00</t>
  </si>
  <si>
    <t>Vialidades</t>
  </si>
  <si>
    <t>RP.5.10</t>
  </si>
  <si>
    <t>ES-03</t>
  </si>
  <si>
    <t>Relleno de rezaga con material de banco para la nivelación de la corona del rompeolas. Incluye: carga, acarreos, almacenamiento, descarga, carga por báscula, traslados, colocación, materiales, herramienta, equipo, mano de obra y todo lo necesario para la correcta ejecucion de los trabajos P.U.O.T.</t>
  </si>
  <si>
    <t>RP.5.20</t>
  </si>
  <si>
    <t>N-CTR-PUE-1-02-007/07</t>
  </si>
  <si>
    <t xml:space="preserve">Suministro y colocación de geotextil. Suministro y colocación de geotextil tipo pavitex 350 o similar en características. Dicho elemento deberá anclarse adecuadamente, para evitar su deterioro y/o deslizamiento. Incluye: suministro de geotextil, equipo,  equipo, mano de obra, materiales, herramientas y todo lo necesario para la correcta ejecución de este concepto de trabajo. P. U. O. T. </t>
  </si>
  <si>
    <t>RP.5.30</t>
  </si>
  <si>
    <t>N-CTR-CAR-1-04-002/11</t>
  </si>
  <si>
    <t>Construcción de subase de material granular graduado de 70 cm de espesor, compactado al 90% de la prueba Próctor. Incluye: material, extracción, carga, acarreo, descarga, compactación, movimientos y traspaleos locales, herramienta, mano de obra, equipo,  y todo lo necesario para la correcta ejecución de los trabajos. P.U.O.T.</t>
  </si>
  <si>
    <t>RP.5.40</t>
  </si>
  <si>
    <t>Construcción de Base de material granular graduado de 30 cm de espesor, compactado al 95% de la prueba Próctor. Incluye: material, extracción, carga, acarreo, descarga, compactación, movimientos y traspaleos locales, herramienta, mano de obra, equipo, y  y todo lo necesario para la correcta ejecución de los trabajos. P.U.O.T.</t>
  </si>
  <si>
    <t>RP.5.50</t>
  </si>
  <si>
    <t>N-CTR-CAR-1-04-009/06</t>
  </si>
  <si>
    <t>Suministro y colocación de losa de concreto hidráulico con un módulo de ruptura (MR) de 48 kg/cm2 de 30 cm de espesor. Incluye: pasajuntas de barras de acero redondo liso de fy = 3600 kg/cm2, material, sellador autonivelante, cordón de espuma de polietileno, colado, vibrado, curado, herramienta, mano de obra, equipo, y todo lo necesario para la correcta ejecución de los trabajos. P.U.O.T.</t>
  </si>
  <si>
    <t>RP.6.00</t>
  </si>
  <si>
    <t>Instalaciones</t>
  </si>
  <si>
    <t>RP.6.10</t>
  </si>
  <si>
    <t>ES-09</t>
  </si>
  <si>
    <t>Suministro y colocación de marco prefabricado de concreto de f´c = 250 kg/cm2, con agregado máximo de 19 mm (3/4”) de 1.50x1.50x2.00 m para la formación de ductos de servicios del rompeolas. Incluye: habilitado y armado de acero de refuerzo fy=4200 kg/cm, suministros, traslados desde la zona de almacenamiento, izados, coloación, herramienta, mano de obra, equipo y todo lo necesario para la correcta ejecucion de los trabajos P.U.O.T.</t>
  </si>
  <si>
    <t>RP.6.20</t>
  </si>
  <si>
    <t>ES-10</t>
  </si>
  <si>
    <t xml:space="preserve">Suministro y fabricación de registro eléctrico a base de tabique rojo, plantilla de concreto de f’c=150 kg/cm², mortero 1:4, acabado aparente con mortero 1:2, brocal y tapa de concreto. Incluye: acarreo, colocación, materiales, mano de obra, herramientas, equipo, maniobras y todo lo necesario para la correcta ejecución de los trabajos. P.U.O.T. </t>
  </si>
  <si>
    <t>RP.6.30</t>
  </si>
  <si>
    <t>ES-11</t>
  </si>
  <si>
    <t>Suministro e instalación de banco de 4 ductos. Incluye: tubería de PVC de 2” de diámetro para instalación eléctrica, excavación, rellenos, concreto simple, carga, traslados a la obra, descarga, almacenamiento, colocación, accesorios para instalación, materiales para unión, herramienta, equipo, mano de obra y todo lo necesario para la correcta ejecución de los trabajos. P.U.O.T.</t>
  </si>
  <si>
    <t>RP.6.40</t>
  </si>
  <si>
    <t>ES-12</t>
  </si>
  <si>
    <t xml:space="preserve">Fabricación de coladera de piso a base de concreto reforzado de f´c = 350 kg/cm2. Incluye: tubería de PEAD corrugado de 20 cm de diámetro, dos codos de 90°, tres rejillas de fo.fo, acero de refuerzo de Fy = 4200 kg/cm2, concreto de f’c= 350 kg/cm2, excavción, rellenos, carga, traslados a la obra, descarga, almacenamiento, colocación, accesorios para instalación, materiales para unión, herramienta, equipo, mano de obra y todo lo necesario para la correcta ejecución de los trabajos. P.U.O.T. </t>
  </si>
  <si>
    <t>RP.7.00</t>
  </si>
  <si>
    <t>Señalamiento</t>
  </si>
  <si>
    <t>RP.7.10</t>
  </si>
  <si>
    <t>Suministro y colocación de concreto de f´c = 100 kg/cm2, con agregado máximo de 19 mm (3/4”) para plantilla de 5.00 cm de espesor en zapata de cimentación de baliza de situación de 10 m. Incluye: fabricación, agregados, aditivos, vaciado del concreto, vibrado, cimbrado, curado, limpieza, desperdicios, pruebas de control de calidad, acabado según proyecto, arreglo del área de trabajo al termino del colado, herramienta, mano de obra y todo lo necesario para la correcta ejecución de los trabajos. P.U.O.T.</t>
  </si>
  <si>
    <t>RP.7.20</t>
  </si>
  <si>
    <t>Suministro y colocación de concreto de f´c = 350 kg/cm2, con agregado máximo de 19 mm (3/4”) para zapata de cimentación para baliza de enfilación de 10 m de altura. Incluye: fabricación y vaciado del concreto, agregados, aditivos, vibrado, cimbrado, curado, limpieza, descimbrado, desperdicios, pruebas de control de calidad, acabado según proyecto, arreglo del área de trabajo al termino del colado, herramienta, mano de obra y todo lo necesario para la correcta ejecución de los trabajos. P.U.O.T.</t>
  </si>
  <si>
    <t>RP.7.30</t>
  </si>
  <si>
    <t>ES-05</t>
  </si>
  <si>
    <t>Fabricación y colocación de torre metálica para baliza de enfilación a base de acero A-36 de 10 m de altura de acuerdo con las dimensiones señaladas en los planos de proyecto. Incluye: suministro de tubos de acero de 30” de diámetro y espesor de 1¼”, tubo de acero de 36” de diámetro y 2” de espesor, placas, perfiles, rejilla IRVING IS-05 de 3/16”x1”, ángulos de 2”x2”x¼”, solera de 3”, redondo de 1½”, traslado a la obra, descarga, acarreos, almacenamiento, cortes, trazo, habilitado, soldadura, aplicación de protección anticorrosión, montaje, materiales, colocación,  herramienta, mano de obra, equipo, y todo lo necesario para la correcta ejecución de los trabajos. P.U.O.T</t>
  </si>
  <si>
    <t>RP.7.40</t>
  </si>
  <si>
    <t>ES-06</t>
  </si>
  <si>
    <t>Suministro y colocación de linterna marina de color rojo para baliza de situación. Incluye: suministro y colocación de linterna marina marca Tidelan, modelo SOLACHAN 300 completa con lente protector color verde autolavable, destellador modelo MAXIHALO-60,  pedestal de montaje de acero galvanizado, panel solar y batería recargable, caja porta batería, elementos de fijación, aplicación de protección anticorrosión, montaje, materiales, pruebas de funcionamiento,  herramienta, mano de obra, equipo, y todo lo necesario para la correcta ejecución de los trabajos. P.U.O.T.</t>
  </si>
  <si>
    <t>RP.7.50</t>
  </si>
  <si>
    <t>N-CTR-CAR-1-02-004/02</t>
  </si>
  <si>
    <t>Suministro, habilitado y colocación de Acero de refuerzo de fy = 4200 kg/cm², en zapata de cimentación para baliza de enfilación de 10 m de altura. Incluye: suministro de materiales, almacenamiento temporal, traslapes, desperdicios, cuidado y prevención de la corrosión, habilitado, patio de habilitado, armado, cortes, dobleces, silletas, ganchos, traslado de patios de habilitado a zonas de colocación herramienta, mano de obra, equipo, así como todos aquellos cargos necesarios para la correcta ejecución de los trabajos. P. U. O. T.</t>
  </si>
  <si>
    <t>RP.7.60</t>
  </si>
  <si>
    <t>N-CTR-CAR-02-010/00</t>
  </si>
  <si>
    <t>Suministro y colocación de concreto de f´c = 100 kg/cm2, con agregado máximo de 19 mm (3/4”) para banqueta y guarnición. Incluye: fabricación, agregados, aditivos, vaciado del concreto, vibrado, cimbrado, curado, limpieza, desperdicios, pruebas de control de calidad, acabado según proyecto, arreglo del área de trabajo al termino del colado, herramienta, mano de obra y todo lo necesario para la correcta ejecución de los trabajos. P.U.O.T.</t>
  </si>
  <si>
    <t>RP.8.00</t>
  </si>
  <si>
    <r>
      <t xml:space="preserve">Malla Antidispersión Móvil. </t>
    </r>
    <r>
      <rPr>
        <sz val="12"/>
        <color rgb="FF000000"/>
        <rFont val="Calibri"/>
        <family val="2"/>
        <scheme val="minor"/>
      </rPr>
      <t>El sistema se va a mover conforme a la logística del contratista y estará siempre colocado rodeando la succión o el cortador de la draga conforme a planos. Por lo tanto, en éstos precios se deberá considerar el número de movimientos estimados por el contratista.</t>
    </r>
  </si>
  <si>
    <t>RP.8.10</t>
  </si>
  <si>
    <t>Suministro, habilitado y colocación de acero de refuerzo de Fy = 4,200 kg/cm² de 1" de diámetro, galvanizado por inmersión en caliente, en atraques de concreto (muertos) para boyas. incluye: suministro de materiales, almacenamiento temporal, traslapes, desperdicios, habilitado, armado, cortes, dobleces, silletas, ganchos, a zonas de colocación herramienta, mano de obra, equipo, así como todos aquellos cargos necesarios para la correcta ejecución de los trabajos. P.U.O.T.</t>
  </si>
  <si>
    <t>RP.8.20</t>
  </si>
  <si>
    <t>N-CTR-CAR-1-02-003/04</t>
  </si>
  <si>
    <t>Suministro y colocación de concreto de f´c = 250 kg/cm2, con agregado máximo de 19 mm (3/4”) para atraque de concreto (muerto) para boya de señalización marítima. Incluye: fabricación y vaciado del concreto, agregados, aditivos, vibrado, cimbrado, curado, limpieza, descimbrado, desperdicios, pruebas de control de calidad, acabado según proyecto, arreglo del área de trabajo al termino del colado, herramienta, mano de obra y todo lo necesario para la correcta ejecución de los trabajos. P.U.O.T.</t>
  </si>
  <si>
    <t>RP.8.30</t>
  </si>
  <si>
    <t>ES - 13</t>
  </si>
  <si>
    <t>Suministro y colocación de tanque de flotación de amarre para la delimitación de área  de trabajo modelo SB-138P SENTINEL de la marca TIDELAND. Incluye: suministro de flotador de polietileno de 1.75 m de diámetro, equipo de traslado; de apoyo y maniobras, elementos de fijación, herramienta, mano de obra y todo lo necesario para la correcta ejecución de los trabajos. P.U.O.T.</t>
  </si>
  <si>
    <t>RP.8.40</t>
  </si>
  <si>
    <t>ES - 14</t>
  </si>
  <si>
    <t>Colocación y traslado de muertos de concreto de concreto de 5 ton para atraque de boyas, tanques de flotación y malla antidispesion. Incluye: traslados desde la zona de almacenamiento, izado, colocación, herramienta, mano de obra y todo lo necesario para la correcta ejecución de los trabajos. P.U.O.T</t>
  </si>
  <si>
    <t>RP.8.50</t>
  </si>
  <si>
    <t>ES -15</t>
  </si>
  <si>
    <t>Suministro y colocación de cadena de acero galvanizado por inmersión en caliente marca Marit, modelo DT-101  de 3/4" (76 mm) para atraque y sujeción de malla antidispersión; Incluye: suministro, colocación, almacenamiento temporal, equipo de traslado; de apoyo y maniobras,herramienta, mano de obra y todo lo necesario para la correcta ejecución de los trabajos. P.U.O.T.</t>
  </si>
  <si>
    <t>RP.8.60</t>
  </si>
  <si>
    <t>ES -16</t>
  </si>
  <si>
    <t>Suministro y colocación de grilletes de unión G-209 de 1-1/2" (38 mm) para la fijación en la parte superior e inferior de la malla con la cadena guia. Incluye suministro, colocación, traslado, almacenamiento temporal, acarreos y maniobras,herramienta, mano de obra y todo lo necesario para la correcta ejecución de los trabajos. P.U.O.T.</t>
  </si>
  <si>
    <t>RP.8.70</t>
  </si>
  <si>
    <t>ES -17</t>
  </si>
  <si>
    <t>Suministro y colocación de barrera antiturbidez tipo 3 permeable; compuesta por 3 secciones en rompeolas poniente Incluye:  suministro, colocación, traslado, almacenamiento temporal, acarreos y maniobras, herramienta, mano de obra y todo lo necesario para la correcta ejecución de los trabajos. P.U.O.T.</t>
  </si>
  <si>
    <t>RP.8.70.1</t>
  </si>
  <si>
    <t>Ancho -12</t>
  </si>
  <si>
    <t>RP.8.70.2</t>
  </si>
  <si>
    <t>Ancho -15</t>
  </si>
  <si>
    <t>Ampliación del Puerto</t>
  </si>
  <si>
    <t>Proyecto de Convocatoria</t>
  </si>
  <si>
    <t>PO-009J3E002-N2-2014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</si>
</sst>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4" formatCode="_-&quot;$&quot;* #,##0.00_-;\-&quot;$&quot;* #,##0.00_-;_-&quot;$&quot;* &quot;-&quot;??_-;_-@_-"/>
    <numFmt numFmtId="43" formatCode="_-* #,##0.00_-;\-* #,##0.00_-;_-* &quot;-&quot;??_-;_-@_-"/>
    <numFmt numFmtId="164" formatCode="_(* #,##0.00_);_(* \(#,##0.00\);_(* &quot;-&quot;??_);_(@_)"/>
    <numFmt numFmtId="165" formatCode="0.00000"/>
    <numFmt numFmtId="166" formatCode="#,##0.00_ ;\-#,##0.00\ "/>
    <numFmt numFmtId="167" formatCode="#,##0.00000_ ;\-#,##0.00000\ "/>
    <numFmt numFmtId="168" formatCode="mmmm\-yy"/>
    <numFmt numFmtId="169" formatCode="#,##0.00000"/>
    <numFmt numFmtId="170" formatCode="d\ &quot;de&quot;\ mmmm\ &quot;de&quot;\ yyyy"/>
    <numFmt numFmtId="171" formatCode="_-* #,##0.0000_-;\-* #,##0.0000_-;_-* &quot;-&quot;??_-;_-@_-"/>
    <numFmt numFmtId="172" formatCode="0.0000%"/>
    <numFmt numFmtId="173" formatCode="_-* #,##0.00000_-;\-* #,##0.00000_-;_-* &quot;-&quot;??_-;_-@_-"/>
    <numFmt numFmtId="174" formatCode="0.0000"/>
    <numFmt numFmtId="175" formatCode="_-&quot;$&quot;* #,##0.00_-;\-&quot;$&quot;* #,##0.00_-;_-&quot;$&quot;* &quot;-&quot;????_-;_-@_-"/>
    <numFmt numFmtId="176" formatCode="#,##0.0000"/>
    <numFmt numFmtId="177" formatCode="#,##0.00####"/>
    <numFmt numFmtId="178" formatCode="0.000000"/>
    <numFmt numFmtId="179" formatCode="#,##0.000000_ ;\-#,##0.000000\ "/>
    <numFmt numFmtId="180" formatCode="#,##0.0000_ ;\-#,##0.0000\ "/>
    <numFmt numFmtId="181" formatCode="#,##0.000"/>
    <numFmt numFmtId="182" formatCode="d\-mmm\-yyyy"/>
    <numFmt numFmtId="183" formatCode="&quot;$&quot;#,##0.00"/>
    <numFmt numFmtId="184" formatCode="[$-80A]dddd\,\ dd&quot; de &quot;mmmm&quot; de &quot;yyyy;@"/>
    <numFmt numFmtId="185" formatCode="0.00000%"/>
    <numFmt numFmtId="186" formatCode="0.000%"/>
    <numFmt numFmtId="187" formatCode="_-[$€-2]* #,##0.00_-;\-[$€-2]* #,##0.00_-;_-[$€-2]* &quot;-&quot;??_-"/>
    <numFmt numFmtId="188" formatCode="_-* #,##0.000_-;\-* #,##0.000_-;_-* &quot;-&quot;??_-;_-@_-"/>
    <numFmt numFmtId="189" formatCode="[$-80A]d&quot; de &quot;mmmm&quot; de &quot;yyyy;@"/>
    <numFmt numFmtId="190" formatCode="_(* #,##0_);_(* \(#,##0\);_(* &quot;-&quot;_);_(@_)"/>
    <numFmt numFmtId="191" formatCode="_(* #,##0.00_);_(* \(#,##0.00\);_(* &quot;-&quot;_);_(@_)"/>
    <numFmt numFmtId="192" formatCode="_(&quot;$&quot;* #,##0.00_);_(&quot;$&quot;* \(#,##0.00\);_(&quot;$&quot;* &quot;-&quot;??_);_(@_)"/>
  </numFmts>
  <fonts count="103">
    <font>
      <sz val="11"/>
      <color theme="1"/>
      <name val="Calibri"/>
      <family val="2"/>
      <scheme val="minor"/>
    </font>
    <font>
      <sz val="8"/>
      <name val="Arial"/>
      <family val="2"/>
    </font>
    <font>
      <b/>
      <sz val="8"/>
      <name val="Arial"/>
      <family val="2"/>
    </font>
    <font>
      <b/>
      <sz val="9"/>
      <name val="Arial"/>
      <family val="2"/>
    </font>
    <font>
      <sz val="9"/>
      <name val="Arial"/>
      <family val="2"/>
    </font>
    <font>
      <b/>
      <sz val="10"/>
      <name val="Arial"/>
      <family val="2"/>
    </font>
    <font>
      <sz val="10"/>
      <name val="Tahoma"/>
      <family val="2"/>
    </font>
    <font>
      <b/>
      <sz val="10"/>
      <name val="Tahoma"/>
      <family val="2"/>
    </font>
    <font>
      <sz val="8"/>
      <name val="Tahoma"/>
      <family val="2"/>
    </font>
    <font>
      <sz val="10"/>
      <name val="Arial"/>
      <family val="2"/>
    </font>
    <font>
      <b/>
      <sz val="9"/>
      <name val="Tahoma"/>
      <family val="2"/>
    </font>
    <font>
      <sz val="10"/>
      <name val="AvantGarde Md BT"/>
      <family val="2"/>
    </font>
    <font>
      <sz val="8"/>
      <name val="AvantGarde Md BT"/>
      <family val="2"/>
    </font>
    <font>
      <b/>
      <sz val="9"/>
      <name val="AvantGarde Md BT"/>
      <family val="2"/>
    </font>
    <font>
      <b/>
      <sz val="14"/>
      <name val="Arial"/>
      <family val="2"/>
    </font>
    <font>
      <sz val="14"/>
      <name val="Arial"/>
      <family val="2"/>
    </font>
    <font>
      <b/>
      <sz val="14"/>
      <name val="Book Antiqua"/>
      <family val="1"/>
    </font>
    <font>
      <b/>
      <sz val="16"/>
      <name val="Book Antiqua"/>
      <family val="1"/>
    </font>
    <font>
      <b/>
      <sz val="12"/>
      <name val="AvantGarde Md BT"/>
    </font>
    <font>
      <b/>
      <sz val="14"/>
      <name val="AvantGarde Md BT"/>
    </font>
    <font>
      <b/>
      <u/>
      <sz val="11"/>
      <name val="AvantGarde Md BT"/>
    </font>
    <font>
      <b/>
      <sz val="11"/>
      <name val="AvantGarde Md BT"/>
    </font>
    <font>
      <sz val="11"/>
      <name val="AvantGarde Md BT"/>
    </font>
    <font>
      <sz val="8"/>
      <name val="AvantGarde Md BT"/>
    </font>
    <font>
      <b/>
      <sz val="8"/>
      <name val="AvantGarde Md BT"/>
    </font>
    <font>
      <b/>
      <i/>
      <sz val="12"/>
      <name val="AvantGarde Md BT"/>
    </font>
    <font>
      <b/>
      <i/>
      <sz val="16"/>
      <name val="AvantGarde Md BT"/>
    </font>
    <font>
      <b/>
      <sz val="10"/>
      <name val="AvantGarde Md BT"/>
    </font>
    <font>
      <i/>
      <sz val="9"/>
      <name val="AvantGarde Md BT"/>
    </font>
    <font>
      <sz val="9"/>
      <name val="AvantGarde Md BT"/>
    </font>
    <font>
      <b/>
      <sz val="9"/>
      <name val="AvantGarde Md BT"/>
    </font>
    <font>
      <b/>
      <u/>
      <sz val="9"/>
      <name val="AvantGarde Md BT"/>
    </font>
    <font>
      <u/>
      <sz val="9"/>
      <name val="AvantGarde Md BT"/>
    </font>
    <font>
      <sz val="10"/>
      <name val="AvantGarde Md BT"/>
    </font>
    <font>
      <b/>
      <sz val="12"/>
      <name val="Albertus Extra Bold"/>
      <family val="2"/>
    </font>
    <font>
      <b/>
      <sz val="11"/>
      <name val="Arial"/>
      <family val="2"/>
    </font>
    <font>
      <sz val="11"/>
      <name val="Arial"/>
      <family val="2"/>
    </font>
    <font>
      <sz val="16"/>
      <name val="Arial"/>
      <family val="2"/>
    </font>
    <font>
      <b/>
      <sz val="16"/>
      <name val="Arial"/>
      <family val="2"/>
    </font>
    <font>
      <sz val="12"/>
      <name val="Arial"/>
      <family val="2"/>
    </font>
    <font>
      <b/>
      <u/>
      <sz val="12"/>
      <name val="Arial"/>
      <family val="2"/>
    </font>
    <font>
      <b/>
      <sz val="12"/>
      <name val="Arial"/>
      <family val="2"/>
    </font>
    <font>
      <b/>
      <i/>
      <u/>
      <sz val="14"/>
      <name val="Arial"/>
      <family val="2"/>
    </font>
    <font>
      <b/>
      <i/>
      <sz val="12"/>
      <name val="Arial"/>
      <family val="2"/>
    </font>
    <font>
      <i/>
      <sz val="12"/>
      <name val="Arial"/>
      <family val="2"/>
    </font>
    <font>
      <b/>
      <i/>
      <u/>
      <sz val="8"/>
      <name val="Arial"/>
      <family val="2"/>
    </font>
    <font>
      <b/>
      <i/>
      <sz val="8"/>
      <name val="Arial"/>
      <family val="2"/>
    </font>
    <font>
      <i/>
      <sz val="8"/>
      <name val="Arial"/>
      <family val="2"/>
    </font>
    <font>
      <sz val="10"/>
      <name val="Times New Roman"/>
      <family val="1"/>
    </font>
    <font>
      <b/>
      <sz val="11"/>
      <color indexed="10"/>
      <name val="Arial"/>
      <family val="2"/>
    </font>
    <font>
      <sz val="10"/>
      <color indexed="10"/>
      <name val="Arial"/>
      <family val="2"/>
    </font>
    <font>
      <u/>
      <sz val="10"/>
      <name val="Arial"/>
      <family val="2"/>
    </font>
    <font>
      <b/>
      <sz val="14"/>
      <name val="Arial Unicode MS"/>
      <family val="2"/>
    </font>
    <font>
      <b/>
      <sz val="12"/>
      <name val="Arial Unicode MS"/>
      <family val="2"/>
    </font>
    <font>
      <b/>
      <u/>
      <sz val="11"/>
      <name val="Arial Unicode MS"/>
      <family val="2"/>
    </font>
    <font>
      <b/>
      <sz val="11"/>
      <name val="Arial Unicode MS"/>
      <family val="2"/>
    </font>
    <font>
      <b/>
      <i/>
      <sz val="13"/>
      <name val="Arial"/>
      <family val="2"/>
    </font>
    <font>
      <i/>
      <sz val="9"/>
      <name val="Arial"/>
      <family val="2"/>
    </font>
    <font>
      <b/>
      <i/>
      <sz val="10"/>
      <name val="Arial"/>
      <family val="2"/>
    </font>
    <font>
      <i/>
      <sz val="10"/>
      <name val="Arial"/>
      <family val="2"/>
    </font>
    <font>
      <b/>
      <sz val="18"/>
      <name val="Book Antiqua"/>
      <family val="1"/>
    </font>
    <font>
      <b/>
      <sz val="20"/>
      <name val="AvantGarde Md BT"/>
      <family val="2"/>
    </font>
    <font>
      <b/>
      <sz val="9"/>
      <name val="Book Antiqua"/>
      <family val="1"/>
    </font>
    <font>
      <b/>
      <sz val="8"/>
      <name val="AvantGarde Md BT"/>
      <family val="2"/>
    </font>
    <font>
      <b/>
      <sz val="16"/>
      <name val="AvantGarde Md BT"/>
      <family val="2"/>
    </font>
    <font>
      <i/>
      <sz val="16"/>
      <name val="AvantGarde Md BT"/>
    </font>
    <font>
      <sz val="16"/>
      <name val="AvantGarde Md BT"/>
      <family val="2"/>
    </font>
    <font>
      <i/>
      <sz val="8"/>
      <name val="AvantGarde Md BT"/>
    </font>
    <font>
      <sz val="9"/>
      <name val="AvantGarde Md BT"/>
      <family val="2"/>
    </font>
    <font>
      <b/>
      <sz val="16"/>
      <name val="AvantGarde Md BT"/>
    </font>
    <font>
      <b/>
      <sz val="16"/>
      <name val="Impact"/>
      <family val="2"/>
    </font>
    <font>
      <b/>
      <sz val="16"/>
      <name val="Arial Black"/>
      <family val="2"/>
    </font>
    <font>
      <b/>
      <u/>
      <sz val="11"/>
      <name val="Arial"/>
      <family val="2"/>
    </font>
    <font>
      <b/>
      <i/>
      <sz val="15"/>
      <name val="Arial"/>
      <family val="2"/>
    </font>
    <font>
      <b/>
      <sz val="15"/>
      <name val="Arial"/>
      <family val="2"/>
    </font>
    <font>
      <sz val="7"/>
      <name val="Arial"/>
      <family val="2"/>
    </font>
    <font>
      <b/>
      <sz val="7"/>
      <name val="Arial"/>
      <family val="2"/>
    </font>
    <font>
      <b/>
      <u/>
      <sz val="10"/>
      <name val="Arial"/>
      <family val="2"/>
    </font>
    <font>
      <b/>
      <sz val="19"/>
      <name val="Blue Highway"/>
    </font>
    <font>
      <b/>
      <sz val="8"/>
      <name val="Tahoma"/>
      <family val="2"/>
    </font>
    <font>
      <i/>
      <sz val="10"/>
      <name val="Tahoma"/>
      <family val="2"/>
    </font>
    <font>
      <u/>
      <sz val="12"/>
      <name val="Arial"/>
      <family val="2"/>
    </font>
    <font>
      <u/>
      <sz val="8"/>
      <name val="Arial"/>
      <family val="2"/>
    </font>
    <font>
      <sz val="12"/>
      <color indexed="10"/>
      <name val="Arial"/>
      <family val="2"/>
    </font>
    <font>
      <b/>
      <sz val="12"/>
      <color indexed="10"/>
      <name val="Arial"/>
      <family val="2"/>
    </font>
    <font>
      <u val="singleAccounting"/>
      <sz val="10"/>
      <name val="Arial"/>
      <family val="2"/>
    </font>
    <font>
      <b/>
      <u val="singleAccounting"/>
      <sz val="11"/>
      <name val="Arial"/>
      <family val="2"/>
    </font>
    <font>
      <u val="singleAccounting"/>
      <sz val="11"/>
      <name val="Arial"/>
      <family val="2"/>
    </font>
    <font>
      <b/>
      <u val="singleAccounting"/>
      <sz val="12"/>
      <name val="Arial"/>
      <family val="2"/>
    </font>
    <font>
      <sz val="11"/>
      <color theme="1"/>
      <name val="Calibri"/>
      <family val="2"/>
      <scheme val="minor"/>
    </font>
    <font>
      <sz val="10"/>
      <name val="Arial"/>
      <family val="2"/>
    </font>
    <font>
      <b/>
      <sz val="12"/>
      <color theme="0"/>
      <name val="Arial"/>
      <family val="2"/>
    </font>
    <font>
      <sz val="11"/>
      <color indexed="8"/>
      <name val="Calibri"/>
      <family val="2"/>
    </font>
    <font>
      <b/>
      <sz val="11"/>
      <color rgb="FF000000"/>
      <name val="Calibri"/>
      <family val="2"/>
      <scheme val="minor"/>
    </font>
    <font>
      <b/>
      <sz val="12"/>
      <color rgb="FF000000"/>
      <name val="Calibri"/>
      <family val="2"/>
      <scheme val="minor"/>
    </font>
    <font>
      <sz val="11"/>
      <color rgb="FF000000"/>
      <name val="Calibri"/>
      <family val="2"/>
      <scheme val="minor"/>
    </font>
    <font>
      <b/>
      <sz val="11"/>
      <color rgb="FFC00000"/>
      <name val="Calibri"/>
      <family val="2"/>
      <scheme val="minor"/>
    </font>
    <font>
      <sz val="12"/>
      <color rgb="FF000000"/>
      <name val="Calibri"/>
      <family val="2"/>
      <scheme val="minor"/>
    </font>
    <font>
      <b/>
      <sz val="9"/>
      <color rgb="FFC00000"/>
      <name val="Calibri"/>
      <family val="2"/>
      <scheme val="minor"/>
    </font>
    <font>
      <sz val="11"/>
      <name val="Calibri"/>
      <family val="2"/>
      <scheme val="minor"/>
    </font>
    <font>
      <sz val="11"/>
      <name val="Calibri"/>
      <family val="2"/>
    </font>
    <font>
      <b/>
      <sz val="10"/>
      <color theme="0"/>
      <name val="Segoe UI"/>
      <family val="2"/>
    </font>
    <font>
      <b/>
      <i/>
      <sz val="14"/>
      <color theme="2" tint="-0.499984740745262"/>
      <name val="Arial"/>
      <family val="2"/>
    </font>
  </fonts>
  <fills count="1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51"/>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13"/>
        <bgColor indexed="64"/>
      </patternFill>
    </fill>
    <fill>
      <patternFill patternType="solid">
        <fgColor indexed="11"/>
        <bgColor indexed="64"/>
      </patternFill>
    </fill>
    <fill>
      <patternFill patternType="solid">
        <fgColor indexed="52"/>
        <bgColor indexed="64"/>
      </patternFill>
    </fill>
    <fill>
      <patternFill patternType="solid">
        <fgColor theme="3"/>
        <bgColor indexed="64"/>
      </patternFill>
    </fill>
    <fill>
      <patternFill patternType="solid">
        <fgColor theme="0" tint="-0.34998626667073579"/>
        <bgColor indexed="64"/>
      </patternFill>
    </fill>
    <fill>
      <patternFill patternType="solid">
        <fgColor theme="0"/>
        <bgColor indexed="64"/>
      </patternFill>
    </fill>
    <fill>
      <patternFill patternType="solid">
        <fgColor theme="3" tint="-0.249977111117893"/>
        <bgColor indexed="64"/>
      </patternFill>
    </fill>
  </fills>
  <borders count="13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hair">
        <color indexed="64"/>
      </bottom>
      <diagonal/>
    </border>
    <border>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medium">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double">
        <color indexed="64"/>
      </right>
      <top/>
      <bottom/>
      <diagonal/>
    </border>
    <border>
      <left style="double">
        <color indexed="64"/>
      </left>
      <right style="double">
        <color indexed="64"/>
      </right>
      <top style="thin">
        <color indexed="64"/>
      </top>
      <bottom/>
      <diagonal/>
    </border>
    <border>
      <left style="double">
        <color indexed="64"/>
      </left>
      <right style="double">
        <color indexed="64"/>
      </right>
      <top/>
      <bottom style="double">
        <color indexed="64"/>
      </bottom>
      <diagonal/>
    </border>
    <border>
      <left/>
      <right style="hair">
        <color indexed="64"/>
      </right>
      <top/>
      <bottom style="hair">
        <color indexed="64"/>
      </bottom>
      <diagonal/>
    </border>
    <border>
      <left style="hair">
        <color indexed="64"/>
      </left>
      <right/>
      <top/>
      <bottom style="thin">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style="hair">
        <color indexed="64"/>
      </left>
      <right/>
      <top/>
      <bottom/>
      <diagonal/>
    </border>
    <border>
      <left style="hair">
        <color indexed="64"/>
      </left>
      <right style="thin">
        <color indexed="64"/>
      </right>
      <top/>
      <bottom/>
      <diagonal/>
    </border>
    <border>
      <left style="hair">
        <color indexed="64"/>
      </left>
      <right style="hair">
        <color indexed="64"/>
      </right>
      <top/>
      <bottom/>
      <diagonal/>
    </border>
    <border>
      <left/>
      <right style="hair">
        <color indexed="64"/>
      </right>
      <top/>
      <bottom/>
      <diagonal/>
    </border>
    <border>
      <left/>
      <right style="thin">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bottom style="dotted">
        <color indexed="64"/>
      </bottom>
      <diagonal/>
    </border>
    <border>
      <left style="dashed">
        <color indexed="64"/>
      </left>
      <right style="medium">
        <color indexed="64"/>
      </right>
      <top/>
      <bottom style="dashed">
        <color indexed="64"/>
      </bottom>
      <diagonal/>
    </border>
    <border>
      <left style="medium">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otted">
        <color indexed="64"/>
      </top>
      <bottom style="dotted">
        <color indexed="64"/>
      </bottom>
      <diagonal/>
    </border>
    <border>
      <left style="dashed">
        <color indexed="64"/>
      </left>
      <right style="dashed">
        <color indexed="64"/>
      </right>
      <top style="dott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medium">
        <color indexed="64"/>
      </right>
      <top style="dott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s>
  <cellStyleXfs count="17">
    <xf numFmtId="0" fontId="0" fillId="0" borderId="0"/>
    <xf numFmtId="164" fontId="9" fillId="0" borderId="0" applyFont="0" applyFill="0" applyBorder="0" applyAlignment="0" applyProtection="0"/>
    <xf numFmtId="0" fontId="9" fillId="0" borderId="0"/>
    <xf numFmtId="43" fontId="9" fillId="0" borderId="0" applyFont="0" applyFill="0" applyBorder="0" applyAlignment="0" applyProtection="0"/>
    <xf numFmtId="187" fontId="9" fillId="0" borderId="0" applyFont="0" applyFill="0" applyBorder="0" applyAlignment="0" applyProtection="0"/>
    <xf numFmtId="43" fontId="9" fillId="0" borderId="0" applyFont="0" applyFill="0" applyBorder="0" applyAlignment="0" applyProtection="0"/>
    <xf numFmtId="190"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192" fontId="9" fillId="0" borderId="0" applyFont="0" applyFill="0" applyBorder="0" applyAlignment="0" applyProtection="0"/>
    <xf numFmtId="0" fontId="9" fillId="0" borderId="0"/>
    <xf numFmtId="0" fontId="90" fillId="0" borderId="0"/>
    <xf numFmtId="0" fontId="89" fillId="0" borderId="0"/>
    <xf numFmtId="43" fontId="89" fillId="0" borderId="0" applyFont="0" applyFill="0" applyBorder="0" applyAlignment="0" applyProtection="0"/>
    <xf numFmtId="44" fontId="92" fillId="0" borderId="0" applyFont="0" applyFill="0" applyBorder="0" applyAlignment="0" applyProtection="0"/>
    <xf numFmtId="9" fontId="92" fillId="0" borderId="0" applyFont="0" applyFill="0" applyBorder="0" applyAlignment="0" applyProtection="0"/>
    <xf numFmtId="9" fontId="9" fillId="0" borderId="0" applyFont="0" applyFill="0" applyBorder="0" applyAlignment="0" applyProtection="0"/>
  </cellStyleXfs>
  <cellXfs count="1709">
    <xf numFmtId="0" fontId="0" fillId="0" borderId="0" xfId="0"/>
    <xf numFmtId="164" fontId="6" fillId="0" borderId="13" xfId="1" applyFont="1" applyBorder="1" applyAlignment="1">
      <alignment wrapText="1"/>
    </xf>
    <xf numFmtId="164" fontId="8" fillId="0" borderId="13" xfId="1" applyFont="1" applyBorder="1" applyAlignment="1">
      <alignment horizontal="center" vertical="center"/>
    </xf>
    <xf numFmtId="164" fontId="6" fillId="0" borderId="14" xfId="1" applyFont="1" applyBorder="1" applyAlignment="1">
      <alignment wrapText="1"/>
    </xf>
    <xf numFmtId="164" fontId="8" fillId="0" borderId="14" xfId="1" applyFont="1" applyBorder="1" applyAlignment="1">
      <alignment horizontal="center" vertical="center"/>
    </xf>
    <xf numFmtId="164" fontId="6" fillId="0" borderId="15" xfId="1" applyFont="1" applyBorder="1" applyAlignment="1">
      <alignment wrapText="1"/>
    </xf>
    <xf numFmtId="164" fontId="8" fillId="0" borderId="15" xfId="1" applyFont="1" applyBorder="1" applyAlignment="1">
      <alignment horizontal="center" vertical="center"/>
    </xf>
    <xf numFmtId="0" fontId="11" fillId="0" borderId="0" xfId="2" applyFont="1" applyAlignment="1">
      <alignment vertical="center"/>
    </xf>
    <xf numFmtId="0" fontId="16" fillId="0" borderId="0" xfId="2" applyFont="1" applyAlignment="1">
      <alignment vertical="center"/>
    </xf>
    <xf numFmtId="0" fontId="17" fillId="0" borderId="0" xfId="2" applyFont="1" applyAlignment="1">
      <alignment vertical="center"/>
    </xf>
    <xf numFmtId="0" fontId="13" fillId="0" borderId="20" xfId="2" applyFont="1" applyFill="1" applyBorder="1" applyAlignment="1">
      <alignment horizontal="centerContinuous" vertical="center"/>
    </xf>
    <xf numFmtId="0" fontId="17" fillId="0" borderId="20" xfId="2" applyFont="1" applyBorder="1" applyAlignment="1">
      <alignment horizontal="centerContinuous" vertical="center"/>
    </xf>
    <xf numFmtId="0" fontId="11" fillId="0" borderId="20" xfId="2" applyFont="1" applyBorder="1" applyAlignment="1">
      <alignment horizontal="centerContinuous" vertical="center"/>
    </xf>
    <xf numFmtId="0" fontId="11" fillId="0" borderId="21" xfId="2" applyFont="1" applyBorder="1" applyAlignment="1">
      <alignment horizontal="centerContinuous" vertical="center"/>
    </xf>
    <xf numFmtId="0" fontId="18" fillId="0" borderId="0" xfId="2" applyFont="1" applyAlignment="1">
      <alignment horizontal="centerContinuous" vertical="center"/>
    </xf>
    <xf numFmtId="0" fontId="11" fillId="0" borderId="0" xfId="2" applyFont="1" applyAlignment="1">
      <alignment horizontal="centerContinuous" vertical="center"/>
    </xf>
    <xf numFmtId="0" fontId="19" fillId="0" borderId="0" xfId="2" applyFont="1" applyAlignment="1">
      <alignment horizontal="centerContinuous" vertical="center"/>
    </xf>
    <xf numFmtId="0" fontId="17" fillId="0" borderId="0" xfId="2" applyFont="1" applyAlignment="1">
      <alignment horizontal="centerContinuous" vertical="center"/>
    </xf>
    <xf numFmtId="0" fontId="13" fillId="0" borderId="23" xfId="2" applyFont="1" applyFill="1" applyBorder="1" applyAlignment="1">
      <alignment horizontal="centerContinuous" vertical="center"/>
    </xf>
    <xf numFmtId="0" fontId="17" fillId="0" borderId="23" xfId="2" applyFont="1" applyBorder="1" applyAlignment="1">
      <alignment horizontal="centerContinuous" vertical="center"/>
    </xf>
    <xf numFmtId="0" fontId="11" fillId="0" borderId="23" xfId="2" applyFont="1" applyBorder="1" applyAlignment="1">
      <alignment horizontal="centerContinuous" vertical="center"/>
    </xf>
    <xf numFmtId="0" fontId="19" fillId="0" borderId="23" xfId="2" applyFont="1" applyBorder="1" applyAlignment="1">
      <alignment horizontal="centerContinuous" vertical="center"/>
    </xf>
    <xf numFmtId="0" fontId="11" fillId="0" borderId="24" xfId="2" applyFont="1" applyBorder="1" applyAlignment="1">
      <alignment horizontal="centerContinuous" vertical="center"/>
    </xf>
    <xf numFmtId="0" fontId="20" fillId="0" borderId="0" xfId="2" applyFont="1" applyAlignment="1">
      <alignment horizontal="centerContinuous" vertical="center"/>
    </xf>
    <xf numFmtId="0" fontId="21" fillId="0" borderId="0" xfId="2" applyFont="1" applyAlignment="1">
      <alignment horizontal="centerContinuous" vertical="center"/>
    </xf>
    <xf numFmtId="0" fontId="22" fillId="0" borderId="0" xfId="2" applyFont="1" applyAlignment="1">
      <alignment horizontal="centerContinuous" vertical="center"/>
    </xf>
    <xf numFmtId="0" fontId="21" fillId="0" borderId="0" xfId="2" applyFont="1" applyAlignment="1">
      <alignment horizontal="centerContinuous" vertical="center" wrapText="1"/>
    </xf>
    <xf numFmtId="0" fontId="21" fillId="0" borderId="0" xfId="2" applyFont="1" applyAlignment="1">
      <alignment vertical="center"/>
    </xf>
    <xf numFmtId="0" fontId="19" fillId="0" borderId="0" xfId="2" applyFont="1" applyAlignment="1">
      <alignment vertical="center" wrapText="1"/>
    </xf>
    <xf numFmtId="0" fontId="23" fillId="0" borderId="0" xfId="2" applyFont="1"/>
    <xf numFmtId="0" fontId="24" fillId="0" borderId="0" xfId="2" applyFont="1" applyAlignment="1">
      <alignment horizontal="centerContinuous" vertical="center"/>
    </xf>
    <xf numFmtId="0" fontId="24" fillId="0" borderId="0" xfId="2" applyFont="1" applyAlignment="1">
      <alignment vertical="center"/>
    </xf>
    <xf numFmtId="0" fontId="25" fillId="2" borderId="12" xfId="2" applyFont="1" applyFill="1" applyBorder="1" applyAlignment="1">
      <alignment horizontal="centerContinuous" vertical="center"/>
    </xf>
    <xf numFmtId="0" fontId="26" fillId="2" borderId="2" xfId="2" applyFont="1" applyFill="1" applyBorder="1" applyAlignment="1">
      <alignment horizontal="centerContinuous" vertical="center"/>
    </xf>
    <xf numFmtId="0" fontId="26" fillId="2" borderId="3" xfId="2" applyFont="1" applyFill="1" applyBorder="1" applyAlignment="1">
      <alignment horizontal="centerContinuous" vertical="center"/>
    </xf>
    <xf numFmtId="0" fontId="27" fillId="0" borderId="0" xfId="2" applyFont="1" applyAlignment="1">
      <alignment vertical="center"/>
    </xf>
    <xf numFmtId="0" fontId="28" fillId="0" borderId="0" xfId="2" applyFont="1" applyBorder="1" applyAlignment="1">
      <alignment horizontal="centerContinuous" vertical="center"/>
    </xf>
    <xf numFmtId="0" fontId="29" fillId="0" borderId="0" xfId="2" applyFont="1" applyAlignment="1">
      <alignment vertical="center"/>
    </xf>
    <xf numFmtId="0" fontId="23" fillId="0" borderId="16" xfId="2" applyFont="1" applyFill="1" applyBorder="1" applyAlignment="1">
      <alignment horizontal="center" vertical="center"/>
    </xf>
    <xf numFmtId="0" fontId="23" fillId="0" borderId="17" xfId="2" applyFont="1" applyFill="1" applyBorder="1" applyAlignment="1">
      <alignment vertical="center"/>
    </xf>
    <xf numFmtId="0" fontId="23" fillId="0" borderId="17" xfId="2" applyFont="1" applyFill="1" applyBorder="1" applyAlignment="1">
      <alignment horizontal="centerContinuous" vertical="center"/>
    </xf>
    <xf numFmtId="44" fontId="30" fillId="0" borderId="17" xfId="2" applyNumberFormat="1" applyFont="1" applyBorder="1" applyAlignment="1">
      <alignment horizontal="centerContinuous" vertical="center"/>
    </xf>
    <xf numFmtId="44" fontId="30" fillId="0" borderId="17" xfId="2" applyNumberFormat="1" applyFont="1" applyBorder="1" applyAlignment="1">
      <alignment vertical="center"/>
    </xf>
    <xf numFmtId="165" fontId="30" fillId="0" borderId="25" xfId="2" applyNumberFormat="1" applyFont="1" applyBorder="1" applyAlignment="1">
      <alignment horizontal="centerContinuous" vertical="center"/>
    </xf>
    <xf numFmtId="0" fontId="29" fillId="0" borderId="25" xfId="2" applyFont="1" applyFill="1" applyBorder="1" applyAlignment="1">
      <alignment horizontal="centerContinuous" vertical="center"/>
    </xf>
    <xf numFmtId="0" fontId="23" fillId="0" borderId="25" xfId="2" applyFont="1" applyFill="1" applyBorder="1" applyAlignment="1">
      <alignment horizontal="centerContinuous" vertical="center"/>
    </xf>
    <xf numFmtId="0" fontId="29" fillId="0" borderId="26" xfId="2" applyFont="1" applyFill="1" applyBorder="1" applyAlignment="1">
      <alignment horizontal="centerContinuous" vertical="center"/>
    </xf>
    <xf numFmtId="0" fontId="29" fillId="0" borderId="0" xfId="2" applyFont="1" applyFill="1" applyBorder="1" applyAlignment="1">
      <alignment vertical="center"/>
    </xf>
    <xf numFmtId="2" fontId="23" fillId="0" borderId="17" xfId="2" applyNumberFormat="1" applyFont="1" applyFill="1" applyBorder="1" applyAlignment="1">
      <alignment horizontal="centerContinuous" vertical="center"/>
    </xf>
    <xf numFmtId="2" fontId="30" fillId="0" borderId="17" xfId="2" applyNumberFormat="1" applyFont="1" applyBorder="1" applyAlignment="1">
      <alignment horizontal="centerContinuous" vertical="center"/>
    </xf>
    <xf numFmtId="0" fontId="29" fillId="0" borderId="17" xfId="2" applyFont="1" applyFill="1" applyBorder="1" applyAlignment="1">
      <alignment horizontal="centerContinuous" vertical="center"/>
    </xf>
    <xf numFmtId="0" fontId="29" fillId="0" borderId="18" xfId="2" applyFont="1" applyFill="1" applyBorder="1" applyAlignment="1">
      <alignment horizontal="centerContinuous" vertical="center"/>
    </xf>
    <xf numFmtId="0" fontId="23" fillId="0" borderId="0" xfId="2" applyFont="1" applyFill="1" applyAlignment="1">
      <alignment vertical="center"/>
    </xf>
    <xf numFmtId="0" fontId="23" fillId="0" borderId="19" xfId="2" applyFont="1" applyFill="1" applyBorder="1" applyAlignment="1">
      <alignment horizontal="center" vertical="center"/>
    </xf>
    <xf numFmtId="0" fontId="23" fillId="0" borderId="20" xfId="2" applyFont="1" applyFill="1" applyBorder="1" applyAlignment="1">
      <alignment vertical="center"/>
    </xf>
    <xf numFmtId="0" fontId="23" fillId="0" borderId="20" xfId="2" applyFont="1" applyFill="1" applyBorder="1" applyAlignment="1">
      <alignment horizontal="centerContinuous" vertical="center"/>
    </xf>
    <xf numFmtId="44" fontId="30" fillId="0" borderId="20" xfId="2" applyNumberFormat="1" applyFont="1" applyBorder="1" applyAlignment="1">
      <alignment horizontal="centerContinuous" vertical="center"/>
    </xf>
    <xf numFmtId="44" fontId="30" fillId="0" borderId="20" xfId="2" applyNumberFormat="1" applyFont="1" applyBorder="1" applyAlignment="1">
      <alignment vertical="center"/>
    </xf>
    <xf numFmtId="165" fontId="30" fillId="0" borderId="27" xfId="2" applyNumberFormat="1" applyFont="1" applyBorder="1" applyAlignment="1">
      <alignment horizontal="centerContinuous" vertical="center"/>
    </xf>
    <xf numFmtId="0" fontId="29" fillId="0" borderId="27" xfId="2" applyFont="1" applyFill="1" applyBorder="1" applyAlignment="1">
      <alignment horizontal="centerContinuous" vertical="center"/>
    </xf>
    <xf numFmtId="0" fontId="23" fillId="0" borderId="27" xfId="2" applyFont="1" applyFill="1" applyBorder="1" applyAlignment="1">
      <alignment horizontal="centerContinuous" vertical="center"/>
    </xf>
    <xf numFmtId="0" fontId="29" fillId="0" borderId="28" xfId="2" applyFont="1" applyFill="1" applyBorder="1" applyAlignment="1">
      <alignment horizontal="centerContinuous" vertical="center"/>
    </xf>
    <xf numFmtId="2" fontId="23" fillId="0" borderId="20" xfId="2" applyNumberFormat="1" applyFont="1" applyFill="1" applyBorder="1" applyAlignment="1">
      <alignment horizontal="centerContinuous" vertical="center"/>
    </xf>
    <xf numFmtId="2" fontId="30" fillId="0" borderId="20" xfId="2" applyNumberFormat="1" applyFont="1" applyBorder="1" applyAlignment="1">
      <alignment horizontal="centerContinuous" vertical="center"/>
    </xf>
    <xf numFmtId="0" fontId="29" fillId="0" borderId="20" xfId="2" applyFont="1" applyFill="1" applyBorder="1" applyAlignment="1">
      <alignment horizontal="centerContinuous" vertical="center"/>
    </xf>
    <xf numFmtId="0" fontId="29" fillId="0" borderId="20" xfId="2" applyFont="1" applyFill="1" applyBorder="1" applyAlignment="1">
      <alignment vertical="center"/>
    </xf>
    <xf numFmtId="0" fontId="23" fillId="0" borderId="21" xfId="2" applyFont="1" applyFill="1" applyBorder="1" applyAlignment="1">
      <alignment vertical="center"/>
    </xf>
    <xf numFmtId="0" fontId="23" fillId="0" borderId="0" xfId="2" applyFont="1" applyFill="1" applyBorder="1" applyAlignment="1">
      <alignment vertical="center"/>
    </xf>
    <xf numFmtId="10" fontId="24" fillId="2" borderId="20" xfId="2" applyNumberFormat="1" applyFont="1" applyFill="1" applyBorder="1" applyAlignment="1">
      <alignment horizontal="centerContinuous" vertical="center"/>
    </xf>
    <xf numFmtId="9" fontId="23" fillId="0" borderId="20" xfId="2" applyNumberFormat="1" applyFont="1" applyFill="1" applyBorder="1" applyAlignment="1">
      <alignment horizontal="centerContinuous" vertical="center"/>
    </xf>
    <xf numFmtId="165" fontId="30" fillId="0" borderId="20" xfId="2" applyNumberFormat="1" applyFont="1" applyBorder="1" applyAlignment="1">
      <alignment horizontal="centerContinuous" vertical="center"/>
    </xf>
    <xf numFmtId="0" fontId="29" fillId="0" borderId="21" xfId="2" applyFont="1" applyFill="1" applyBorder="1" applyAlignment="1">
      <alignment horizontal="centerContinuous" vertical="center"/>
    </xf>
    <xf numFmtId="2" fontId="30" fillId="0" borderId="27" xfId="2" applyNumberFormat="1" applyFont="1" applyBorder="1" applyAlignment="1">
      <alignment horizontal="centerContinuous" vertical="center"/>
    </xf>
    <xf numFmtId="44" fontId="30" fillId="0" borderId="27" xfId="2" applyNumberFormat="1" applyFont="1" applyBorder="1" applyAlignment="1">
      <alignment horizontal="centerContinuous" vertical="center"/>
    </xf>
    <xf numFmtId="10" fontId="30" fillId="0" borderId="20" xfId="2" applyNumberFormat="1" applyFont="1" applyBorder="1" applyAlignment="1">
      <alignment horizontal="centerContinuous" vertical="center"/>
    </xf>
    <xf numFmtId="0" fontId="23" fillId="0" borderId="22" xfId="2" applyFont="1" applyFill="1" applyBorder="1" applyAlignment="1">
      <alignment horizontal="center" vertical="center"/>
    </xf>
    <xf numFmtId="0" fontId="23" fillId="0" borderId="23" xfId="2" applyFont="1" applyFill="1" applyBorder="1" applyAlignment="1">
      <alignment vertical="center"/>
    </xf>
    <xf numFmtId="2" fontId="23" fillId="0" borderId="23" xfId="2" applyNumberFormat="1" applyFont="1" applyFill="1" applyBorder="1" applyAlignment="1">
      <alignment horizontal="centerContinuous" vertical="center"/>
    </xf>
    <xf numFmtId="44" fontId="30" fillId="0" borderId="23" xfId="2" applyNumberFormat="1" applyFont="1" applyBorder="1" applyAlignment="1">
      <alignment vertical="center"/>
    </xf>
    <xf numFmtId="2" fontId="30" fillId="0" borderId="29" xfId="2" applyNumberFormat="1" applyFont="1" applyBorder="1" applyAlignment="1">
      <alignment horizontal="centerContinuous" vertical="center"/>
    </xf>
    <xf numFmtId="44" fontId="30" fillId="0" borderId="29" xfId="2" applyNumberFormat="1" applyFont="1" applyBorder="1" applyAlignment="1">
      <alignment horizontal="centerContinuous" vertical="center"/>
    </xf>
    <xf numFmtId="0" fontId="29" fillId="0" borderId="29" xfId="2" applyFont="1" applyFill="1" applyBorder="1" applyAlignment="1">
      <alignment horizontal="centerContinuous" vertical="center"/>
    </xf>
    <xf numFmtId="0" fontId="23" fillId="0" borderId="29" xfId="2" applyFont="1" applyFill="1" applyBorder="1" applyAlignment="1">
      <alignment horizontal="centerContinuous" vertical="center"/>
    </xf>
    <xf numFmtId="0" fontId="29" fillId="0" borderId="30" xfId="2" applyFont="1" applyFill="1" applyBorder="1" applyAlignment="1">
      <alignment horizontal="centerContinuous" vertical="center"/>
    </xf>
    <xf numFmtId="0" fontId="23" fillId="0" borderId="23" xfId="2" applyFont="1" applyFill="1" applyBorder="1" applyAlignment="1">
      <alignment horizontal="centerContinuous" vertical="center"/>
    </xf>
    <xf numFmtId="10" fontId="30" fillId="0" borderId="23" xfId="2" applyNumberFormat="1" applyFont="1" applyBorder="1" applyAlignment="1">
      <alignment horizontal="centerContinuous" vertical="center"/>
    </xf>
    <xf numFmtId="44" fontId="30" fillId="0" borderId="23" xfId="2" applyNumberFormat="1" applyFont="1" applyBorder="1" applyAlignment="1">
      <alignment horizontal="centerContinuous" vertical="center"/>
    </xf>
    <xf numFmtId="0" fontId="29" fillId="0" borderId="23" xfId="2" applyFont="1" applyFill="1" applyBorder="1" applyAlignment="1">
      <alignment horizontal="centerContinuous" vertical="center"/>
    </xf>
    <xf numFmtId="0" fontId="29" fillId="0" borderId="23" xfId="2" applyFont="1" applyFill="1" applyBorder="1" applyAlignment="1">
      <alignment vertical="center"/>
    </xf>
    <xf numFmtId="0" fontId="29" fillId="0" borderId="24" xfId="2" applyFont="1" applyFill="1" applyBorder="1" applyAlignment="1">
      <alignment vertical="center"/>
    </xf>
    <xf numFmtId="0" fontId="23" fillId="0" borderId="0" xfId="2" applyFont="1" applyFill="1" applyBorder="1" applyAlignment="1">
      <alignment horizontal="center" vertical="center"/>
    </xf>
    <xf numFmtId="9" fontId="23" fillId="0" borderId="0" xfId="2" applyNumberFormat="1" applyFont="1" applyFill="1" applyBorder="1" applyAlignment="1">
      <alignment horizontal="centerContinuous" vertical="center"/>
    </xf>
    <xf numFmtId="0" fontId="23" fillId="0" borderId="0" xfId="2" applyFont="1" applyFill="1" applyBorder="1" applyAlignment="1">
      <alignment horizontal="centerContinuous" vertical="center"/>
    </xf>
    <xf numFmtId="44" fontId="30" fillId="0" borderId="0" xfId="2" applyNumberFormat="1" applyFont="1" applyBorder="1" applyAlignment="1">
      <alignment horizontal="centerContinuous" vertical="center"/>
    </xf>
    <xf numFmtId="0" fontId="29" fillId="0" borderId="0" xfId="2" applyFont="1" applyFill="1" applyBorder="1" applyAlignment="1">
      <alignment horizontal="centerContinuous" vertical="center"/>
    </xf>
    <xf numFmtId="0" fontId="23" fillId="0" borderId="0" xfId="2" applyFont="1" applyFill="1" applyBorder="1" applyAlignment="1"/>
    <xf numFmtId="0" fontId="31" fillId="0" borderId="4" xfId="2" applyFont="1" applyFill="1" applyBorder="1" applyAlignment="1">
      <alignment horizontal="left" vertical="center"/>
    </xf>
    <xf numFmtId="0" fontId="29" fillId="0" borderId="5" xfId="2" applyFont="1" applyFill="1" applyBorder="1" applyAlignment="1">
      <alignment horizontal="center" vertical="center"/>
    </xf>
    <xf numFmtId="0" fontId="29" fillId="0" borderId="5" xfId="2" applyFont="1" applyFill="1" applyBorder="1" applyAlignment="1">
      <alignment horizontal="center"/>
    </xf>
    <xf numFmtId="0" fontId="29" fillId="0" borderId="5" xfId="2" applyFont="1" applyFill="1" applyBorder="1" applyAlignment="1">
      <alignment vertical="center"/>
    </xf>
    <xf numFmtId="0" fontId="29" fillId="0" borderId="6" xfId="2" applyFont="1" applyFill="1" applyBorder="1" applyAlignment="1">
      <alignment horizontal="centerContinuous" vertical="center"/>
    </xf>
    <xf numFmtId="0" fontId="23" fillId="0" borderId="7" xfId="2" applyFont="1" applyFill="1" applyBorder="1" applyAlignment="1">
      <alignment vertical="center"/>
    </xf>
    <xf numFmtId="44" fontId="24" fillId="0" borderId="0" xfId="2" applyNumberFormat="1" applyFont="1" applyBorder="1" applyAlignment="1">
      <alignment horizontal="centerContinuous" vertical="center"/>
    </xf>
    <xf numFmtId="0" fontId="23" fillId="0" borderId="8" xfId="2" applyFont="1" applyFill="1" applyBorder="1" applyAlignment="1">
      <alignment horizontal="center" vertical="center"/>
    </xf>
    <xf numFmtId="0" fontId="29" fillId="0" borderId="31" xfId="2" applyFont="1" applyFill="1" applyBorder="1" applyAlignment="1">
      <alignment horizontal="center" vertical="center"/>
    </xf>
    <xf numFmtId="0" fontId="29" fillId="0" borderId="0" xfId="2" applyFont="1" applyFill="1" applyBorder="1" applyAlignment="1">
      <alignment horizontal="center" vertical="center"/>
    </xf>
    <xf numFmtId="0" fontId="29" fillId="0" borderId="32" xfId="2" applyFont="1" applyFill="1" applyBorder="1" applyAlignment="1">
      <alignment horizontal="center"/>
    </xf>
    <xf numFmtId="0" fontId="29" fillId="0" borderId="32" xfId="2" applyFont="1" applyFill="1" applyBorder="1" applyAlignment="1">
      <alignment horizontal="center" vertical="center"/>
    </xf>
    <xf numFmtId="0" fontId="29" fillId="0" borderId="0" xfId="2" applyFont="1" applyFill="1" applyBorder="1" applyAlignment="1">
      <alignment horizontal="center"/>
    </xf>
    <xf numFmtId="0" fontId="23" fillId="0" borderId="7" xfId="2" applyFont="1" applyFill="1" applyBorder="1" applyAlignment="1">
      <alignment horizontal="center" vertical="center"/>
    </xf>
    <xf numFmtId="0" fontId="23" fillId="0" borderId="0" xfId="2" applyFont="1" applyFill="1" applyBorder="1" applyAlignment="1">
      <alignment horizontal="center"/>
    </xf>
    <xf numFmtId="0" fontId="31" fillId="0" borderId="7" xfId="2" applyFont="1" applyFill="1" applyBorder="1" applyAlignment="1">
      <alignment horizontal="left" vertical="center"/>
    </xf>
    <xf numFmtId="0" fontId="29" fillId="0" borderId="0" xfId="2" applyNumberFormat="1" applyFont="1" applyFill="1" applyBorder="1" applyAlignment="1"/>
    <xf numFmtId="0" fontId="32" fillId="0" borderId="0" xfId="2" applyFont="1" applyFill="1" applyBorder="1" applyAlignment="1">
      <alignment horizontal="center" vertical="center"/>
    </xf>
    <xf numFmtId="0" fontId="23" fillId="0" borderId="8" xfId="2" applyNumberFormat="1" applyFont="1" applyFill="1" applyBorder="1" applyAlignment="1"/>
    <xf numFmtId="0" fontId="23" fillId="0" borderId="7" xfId="2" applyFont="1" applyFill="1" applyBorder="1" applyAlignment="1"/>
    <xf numFmtId="0" fontId="23" fillId="0" borderId="0" xfId="2" applyNumberFormat="1" applyFont="1" applyFill="1" applyBorder="1" applyAlignment="1"/>
    <xf numFmtId="166" fontId="23" fillId="0" borderId="0" xfId="2" applyNumberFormat="1" applyFont="1" applyFill="1" applyBorder="1" applyAlignment="1">
      <alignment horizontal="center" vertical="center"/>
    </xf>
    <xf numFmtId="0" fontId="23" fillId="0" borderId="8" xfId="2" applyNumberFormat="1" applyFont="1" applyFill="1" applyBorder="1" applyAlignment="1">
      <alignment vertical="center"/>
    </xf>
    <xf numFmtId="166" fontId="29" fillId="0" borderId="31" xfId="2" applyNumberFormat="1" applyFont="1" applyFill="1" applyBorder="1" applyAlignment="1">
      <alignment horizontal="centerContinuous" vertical="center"/>
    </xf>
    <xf numFmtId="0" fontId="29" fillId="0" borderId="31" xfId="2" applyNumberFormat="1" applyFont="1" applyFill="1" applyBorder="1" applyAlignment="1">
      <alignment horizontal="centerContinuous" vertical="center"/>
    </xf>
    <xf numFmtId="167" fontId="29" fillId="0" borderId="31" xfId="2" applyNumberFormat="1" applyFont="1" applyFill="1" applyBorder="1" applyAlignment="1">
      <alignment horizontal="centerContinuous" vertical="center"/>
    </xf>
    <xf numFmtId="44" fontId="29" fillId="0" borderId="31" xfId="2" applyNumberFormat="1" applyFont="1" applyFill="1" applyBorder="1" applyAlignment="1">
      <alignment horizontal="centerContinuous" vertical="center"/>
    </xf>
    <xf numFmtId="0" fontId="29" fillId="0" borderId="31" xfId="2" applyFont="1" applyFill="1" applyBorder="1" applyAlignment="1">
      <alignment vertical="center"/>
    </xf>
    <xf numFmtId="0" fontId="29" fillId="0" borderId="31" xfId="2" applyNumberFormat="1" applyFont="1" applyFill="1" applyBorder="1" applyAlignment="1">
      <alignment vertical="center"/>
    </xf>
    <xf numFmtId="0" fontId="29" fillId="0" borderId="31" xfId="2" applyFont="1" applyFill="1" applyBorder="1" applyAlignment="1">
      <alignment horizontal="centerContinuous" vertical="center"/>
    </xf>
    <xf numFmtId="0" fontId="23" fillId="0" borderId="0" xfId="2" applyNumberFormat="1" applyFont="1" applyFill="1" applyBorder="1" applyAlignment="1">
      <alignment vertical="center"/>
    </xf>
    <xf numFmtId="0" fontId="29" fillId="0" borderId="32" xfId="2" applyNumberFormat="1" applyFont="1" applyFill="1" applyBorder="1" applyAlignment="1">
      <alignment horizontal="centerContinuous" vertical="center"/>
    </xf>
    <xf numFmtId="166" fontId="29" fillId="0" borderId="32" xfId="2" applyNumberFormat="1" applyFont="1" applyFill="1" applyBorder="1" applyAlignment="1">
      <alignment horizontal="centerContinuous" vertical="center"/>
    </xf>
    <xf numFmtId="0" fontId="29" fillId="0" borderId="32" xfId="2" applyFont="1" applyFill="1" applyBorder="1" applyAlignment="1">
      <alignment horizontal="centerContinuous" vertical="center"/>
    </xf>
    <xf numFmtId="0" fontId="29" fillId="0" borderId="32" xfId="2" applyFont="1" applyFill="1" applyBorder="1" applyAlignment="1">
      <alignment vertical="center"/>
    </xf>
    <xf numFmtId="167" fontId="29" fillId="0" borderId="32" xfId="2" applyNumberFormat="1" applyFont="1" applyFill="1" applyBorder="1" applyAlignment="1">
      <alignment horizontal="centerContinuous" vertical="center"/>
    </xf>
    <xf numFmtId="0" fontId="23" fillId="0" borderId="0" xfId="2" applyNumberFormat="1" applyFont="1" applyFill="1" applyBorder="1" applyAlignment="1">
      <alignment horizontal="centerContinuous" vertical="center"/>
    </xf>
    <xf numFmtId="0" fontId="29" fillId="0" borderId="0" xfId="2" applyNumberFormat="1" applyFont="1" applyFill="1" applyBorder="1" applyAlignment="1">
      <alignment horizontal="centerContinuous" vertical="center"/>
    </xf>
    <xf numFmtId="168" fontId="23" fillId="0" borderId="8" xfId="2" applyNumberFormat="1" applyFont="1" applyFill="1" applyBorder="1" applyAlignment="1">
      <alignment vertical="center"/>
    </xf>
    <xf numFmtId="168" fontId="23" fillId="0" borderId="0" xfId="2" applyNumberFormat="1" applyFont="1" applyFill="1" applyBorder="1" applyAlignment="1">
      <alignment vertical="center"/>
    </xf>
    <xf numFmtId="0" fontId="30" fillId="0" borderId="7" xfId="2" applyFont="1" applyFill="1" applyBorder="1" applyAlignment="1">
      <alignment horizontal="center" vertical="center"/>
    </xf>
    <xf numFmtId="167" fontId="29" fillId="0" borderId="0" xfId="2" applyNumberFormat="1" applyFont="1" applyFill="1" applyBorder="1" applyAlignment="1">
      <alignment horizontal="centerContinuous" vertical="center"/>
    </xf>
    <xf numFmtId="0" fontId="29" fillId="0" borderId="0" xfId="2" applyNumberFormat="1" applyFont="1" applyFill="1" applyBorder="1" applyAlignment="1">
      <alignment horizontal="center" vertical="center"/>
    </xf>
    <xf numFmtId="166" fontId="29" fillId="0" borderId="0" xfId="2" applyNumberFormat="1" applyFont="1" applyFill="1" applyBorder="1" applyAlignment="1">
      <alignment horizontal="centerContinuous" vertical="center"/>
    </xf>
    <xf numFmtId="167" fontId="29" fillId="0" borderId="0" xfId="2" applyNumberFormat="1" applyFont="1" applyFill="1" applyBorder="1" applyAlignment="1">
      <alignment horizontal="center" vertical="center"/>
    </xf>
    <xf numFmtId="166" fontId="29" fillId="0" borderId="0" xfId="2" applyNumberFormat="1" applyFont="1" applyFill="1" applyBorder="1" applyAlignment="1">
      <alignment horizontal="center" vertical="center"/>
    </xf>
    <xf numFmtId="2" fontId="29" fillId="0" borderId="0" xfId="2" applyNumberFormat="1" applyFont="1" applyFill="1" applyBorder="1" applyAlignment="1">
      <alignment horizontal="centerContinuous" vertical="center"/>
    </xf>
    <xf numFmtId="165" fontId="29" fillId="0" borderId="0" xfId="2" applyNumberFormat="1" applyFont="1" applyFill="1" applyBorder="1" applyAlignment="1">
      <alignment horizontal="centerContinuous" vertical="center"/>
    </xf>
    <xf numFmtId="167" fontId="29" fillId="0" borderId="0" xfId="2" applyNumberFormat="1" applyFont="1" applyFill="1" applyBorder="1" applyAlignment="1">
      <alignment vertical="center"/>
    </xf>
    <xf numFmtId="167" fontId="23" fillId="0" borderId="0" xfId="2" applyNumberFormat="1" applyFont="1" applyFill="1" applyBorder="1" applyAlignment="1">
      <alignment horizontal="center" vertical="center"/>
    </xf>
    <xf numFmtId="0" fontId="23" fillId="0" borderId="0" xfId="2" applyNumberFormat="1" applyFont="1" applyFill="1" applyBorder="1" applyAlignment="1">
      <alignment horizontal="center" vertical="center"/>
    </xf>
    <xf numFmtId="0" fontId="23" fillId="0" borderId="0" xfId="2" applyFont="1" applyFill="1" applyBorder="1" applyAlignment="1">
      <alignment horizontal="left" vertical="center"/>
    </xf>
    <xf numFmtId="167" fontId="23" fillId="0" borderId="0" xfId="2" applyNumberFormat="1" applyFont="1" applyFill="1" applyBorder="1" applyAlignment="1">
      <alignment horizontal="centerContinuous" vertical="center"/>
    </xf>
    <xf numFmtId="0" fontId="30" fillId="0" borderId="0" xfId="2" applyFont="1" applyFill="1" applyBorder="1" applyAlignment="1">
      <alignment horizontal="center" vertical="center"/>
    </xf>
    <xf numFmtId="0" fontId="27" fillId="0" borderId="0" xfId="2" applyFont="1" applyFill="1" applyBorder="1" applyAlignment="1">
      <alignment horizontal="center" vertical="center"/>
    </xf>
    <xf numFmtId="167" fontId="27" fillId="2" borderId="0" xfId="2" applyNumberFormat="1" applyFont="1" applyFill="1" applyBorder="1" applyAlignment="1">
      <alignment horizontal="centerContinuous" vertical="center"/>
    </xf>
    <xf numFmtId="0" fontId="23" fillId="0" borderId="8" xfId="2" applyFont="1" applyFill="1" applyBorder="1" applyAlignment="1">
      <alignment vertical="center"/>
    </xf>
    <xf numFmtId="0" fontId="31" fillId="0" borderId="7" xfId="2" applyFont="1" applyFill="1" applyBorder="1" applyAlignment="1">
      <alignment vertical="center"/>
    </xf>
    <xf numFmtId="0" fontId="31" fillId="0" borderId="0" xfId="2" applyFont="1" applyFill="1" applyBorder="1" applyAlignment="1">
      <alignment horizontal="left" vertical="center"/>
    </xf>
    <xf numFmtId="0" fontId="29" fillId="0" borderId="9" xfId="2" applyFont="1" applyFill="1" applyBorder="1" applyAlignment="1">
      <alignment horizontal="center" vertical="center"/>
    </xf>
    <xf numFmtId="10" fontId="29" fillId="0" borderId="31" xfId="2" applyNumberFormat="1" applyFont="1" applyFill="1" applyBorder="1" applyAlignment="1">
      <alignment horizontal="centerContinuous" vertical="center"/>
    </xf>
    <xf numFmtId="4" fontId="23" fillId="0" borderId="8" xfId="2" applyNumberFormat="1" applyFont="1" applyFill="1" applyBorder="1" applyAlignment="1">
      <alignment vertical="center"/>
    </xf>
    <xf numFmtId="4" fontId="29" fillId="0" borderId="0" xfId="2" applyNumberFormat="1" applyFont="1" applyFill="1" applyBorder="1" applyAlignment="1">
      <alignment horizontal="centerContinuous" vertical="center"/>
    </xf>
    <xf numFmtId="4" fontId="29" fillId="0" borderId="0" xfId="2" applyNumberFormat="1" applyFont="1" applyFill="1" applyBorder="1" applyAlignment="1">
      <alignment vertical="center"/>
    </xf>
    <xf numFmtId="169" fontId="29" fillId="0" borderId="32" xfId="2" applyNumberFormat="1" applyFont="1" applyFill="1" applyBorder="1" applyAlignment="1">
      <alignment horizontal="centerContinuous" vertical="center"/>
    </xf>
    <xf numFmtId="4" fontId="29" fillId="0" borderId="32" xfId="2" applyNumberFormat="1" applyFont="1" applyFill="1" applyBorder="1" applyAlignment="1">
      <alignment horizontal="centerContinuous" vertical="center"/>
    </xf>
    <xf numFmtId="4" fontId="23" fillId="0" borderId="0" xfId="2" applyNumberFormat="1" applyFont="1" applyFill="1" applyBorder="1" applyAlignment="1">
      <alignment vertical="center"/>
    </xf>
    <xf numFmtId="4" fontId="23" fillId="0" borderId="11" xfId="2" applyNumberFormat="1" applyFont="1" applyFill="1" applyBorder="1" applyAlignment="1">
      <alignment vertical="center"/>
    </xf>
    <xf numFmtId="4" fontId="23" fillId="0" borderId="9" xfId="2" applyNumberFormat="1" applyFont="1" applyFill="1" applyBorder="1" applyAlignment="1">
      <alignment vertical="center"/>
    </xf>
    <xf numFmtId="4" fontId="23" fillId="0" borderId="9" xfId="2" applyNumberFormat="1" applyFont="1" applyBorder="1" applyAlignment="1">
      <alignment horizontal="justify" vertical="center" wrapText="1"/>
    </xf>
    <xf numFmtId="4" fontId="23" fillId="0" borderId="10" xfId="2" applyNumberFormat="1" applyFont="1" applyBorder="1" applyAlignment="1">
      <alignment horizontal="justify" vertical="center" wrapText="1"/>
    </xf>
    <xf numFmtId="0" fontId="23" fillId="0" borderId="0" xfId="2" applyFont="1" applyAlignment="1">
      <alignment vertical="center"/>
    </xf>
    <xf numFmtId="4" fontId="23" fillId="0" borderId="0" xfId="2" applyNumberFormat="1" applyFont="1" applyBorder="1" applyAlignment="1">
      <alignment horizontal="centerContinuous" vertical="center"/>
    </xf>
    <xf numFmtId="0" fontId="23" fillId="0" borderId="0" xfId="2" applyFont="1" applyAlignment="1">
      <alignment horizontal="centerContinuous" vertical="center"/>
    </xf>
    <xf numFmtId="170" fontId="33" fillId="0" borderId="0" xfId="2" applyNumberFormat="1" applyFont="1" applyAlignment="1">
      <alignment horizontal="centerContinuous"/>
    </xf>
    <xf numFmtId="0" fontId="33" fillId="0" borderId="0" xfId="2" applyFont="1" applyAlignment="1">
      <alignment horizontal="centerContinuous"/>
    </xf>
    <xf numFmtId="0" fontId="33" fillId="0" borderId="0" xfId="2" applyFont="1"/>
    <xf numFmtId="4" fontId="23" fillId="0" borderId="0" xfId="2" applyNumberFormat="1" applyFont="1" applyBorder="1" applyAlignment="1">
      <alignment horizontal="right" vertical="center"/>
    </xf>
    <xf numFmtId="0" fontId="11" fillId="0" borderId="0" xfId="2" applyFont="1" applyAlignment="1">
      <alignment horizontal="centerContinuous"/>
    </xf>
    <xf numFmtId="170" fontId="33" fillId="0" borderId="0" xfId="2" applyNumberFormat="1" applyFont="1" applyAlignment="1"/>
    <xf numFmtId="0" fontId="33" fillId="0" borderId="0" xfId="2" applyFont="1" applyAlignment="1"/>
    <xf numFmtId="0" fontId="11" fillId="0" borderId="0" xfId="2" applyFont="1"/>
    <xf numFmtId="0" fontId="11" fillId="0" borderId="0" xfId="2" applyFont="1" applyAlignment="1"/>
    <xf numFmtId="0" fontId="9" fillId="0" borderId="0" xfId="2" applyAlignment="1">
      <alignment horizontal="centerContinuous" vertical="center"/>
    </xf>
    <xf numFmtId="0" fontId="9" fillId="0" borderId="0" xfId="2"/>
    <xf numFmtId="0" fontId="34" fillId="0" borderId="0" xfId="2" applyFont="1" applyAlignment="1">
      <alignment horizontal="centerContinuous" vertical="center"/>
    </xf>
    <xf numFmtId="0" fontId="4" fillId="0" borderId="0" xfId="2" applyFont="1" applyAlignment="1">
      <alignment horizontal="right" vertical="center"/>
    </xf>
    <xf numFmtId="0" fontId="9" fillId="0" borderId="31" xfId="2" applyBorder="1" applyAlignment="1">
      <alignment horizontal="centerContinuous" vertical="center"/>
    </xf>
    <xf numFmtId="0" fontId="9" fillId="0" borderId="0" xfId="2" applyAlignment="1">
      <alignment vertical="center"/>
    </xf>
    <xf numFmtId="0" fontId="35" fillId="0" borderId="0" xfId="2" applyFont="1" applyAlignment="1">
      <alignment horizontal="centerContinuous" vertical="center"/>
    </xf>
    <xf numFmtId="0" fontId="5" fillId="0" borderId="0" xfId="2" applyFont="1" applyAlignment="1">
      <alignment horizontal="centerContinuous" vertical="center"/>
    </xf>
    <xf numFmtId="0" fontId="5" fillId="0" borderId="31" xfId="2" applyFont="1" applyBorder="1" applyAlignment="1">
      <alignment horizontal="centerContinuous" vertical="center"/>
    </xf>
    <xf numFmtId="0" fontId="9" fillId="0" borderId="0" xfId="2" applyFont="1" applyAlignment="1">
      <alignment horizontal="center" vertical="center"/>
    </xf>
    <xf numFmtId="0" fontId="4" fillId="0" borderId="0" xfId="2" applyFont="1" applyBorder="1" applyAlignment="1">
      <alignment horizontal="center" vertical="center"/>
    </xf>
    <xf numFmtId="0" fontId="35" fillId="0" borderId="0" xfId="2" applyFont="1" applyBorder="1" applyAlignment="1">
      <alignment horizontal="centerContinuous" vertical="center" wrapText="1"/>
    </xf>
    <xf numFmtId="0" fontId="9" fillId="0" borderId="0" xfId="2" applyBorder="1" applyAlignment="1">
      <alignment horizontal="centerContinuous" vertical="center"/>
    </xf>
    <xf numFmtId="0" fontId="4" fillId="0" borderId="4" xfId="2" applyFont="1" applyBorder="1" applyAlignment="1">
      <alignment vertical="center"/>
    </xf>
    <xf numFmtId="0" fontId="4" fillId="0" borderId="5" xfId="2" applyFont="1" applyBorder="1" applyAlignment="1">
      <alignment vertical="center"/>
    </xf>
    <xf numFmtId="0" fontId="4" fillId="0" borderId="6" xfId="2" applyFont="1" applyBorder="1" applyAlignment="1">
      <alignment vertical="center"/>
    </xf>
    <xf numFmtId="0" fontId="4" fillId="0" borderId="16" xfId="2" applyFont="1" applyBorder="1" applyAlignment="1">
      <alignment horizontal="right" vertical="center"/>
    </xf>
    <xf numFmtId="0" fontId="4" fillId="0" borderId="18" xfId="2" applyFont="1" applyBorder="1" applyAlignment="1">
      <alignment vertical="center"/>
    </xf>
    <xf numFmtId="0" fontId="4" fillId="0" borderId="0" xfId="2" applyFont="1" applyAlignment="1">
      <alignment vertical="center"/>
    </xf>
    <xf numFmtId="0" fontId="4" fillId="0" borderId="7" xfId="2" applyFont="1" applyBorder="1" applyAlignment="1">
      <alignment vertical="center"/>
    </xf>
    <xf numFmtId="0" fontId="4" fillId="0" borderId="0" xfId="2" applyFont="1" applyBorder="1" applyAlignment="1">
      <alignment vertical="center"/>
    </xf>
    <xf numFmtId="0" fontId="4" fillId="0" borderId="8" xfId="2" applyFont="1" applyBorder="1" applyAlignment="1">
      <alignment vertical="center"/>
    </xf>
    <xf numFmtId="0" fontId="4" fillId="0" borderId="33" xfId="2" applyFont="1" applyBorder="1" applyAlignment="1">
      <alignment horizontal="right" vertical="center"/>
    </xf>
    <xf numFmtId="0" fontId="4" fillId="0" borderId="34" xfId="2" applyFont="1" applyBorder="1" applyAlignment="1">
      <alignment vertical="center"/>
    </xf>
    <xf numFmtId="0" fontId="4" fillId="0" borderId="19" xfId="2" applyFont="1" applyBorder="1" applyAlignment="1">
      <alignment horizontal="right" vertical="center"/>
    </xf>
    <xf numFmtId="0" fontId="4" fillId="0" borderId="21" xfId="2" applyFont="1" applyBorder="1" applyAlignment="1">
      <alignment vertical="center"/>
    </xf>
    <xf numFmtId="0" fontId="4" fillId="0" borderId="11" xfId="2" applyFont="1" applyBorder="1" applyAlignment="1">
      <alignment vertical="center"/>
    </xf>
    <xf numFmtId="0" fontId="4" fillId="0" borderId="9" xfId="2" applyFont="1" applyBorder="1" applyAlignment="1">
      <alignment vertical="center"/>
    </xf>
    <xf numFmtId="0" fontId="4" fillId="0" borderId="10" xfId="2" applyFont="1" applyBorder="1" applyAlignment="1">
      <alignment vertical="center"/>
    </xf>
    <xf numFmtId="0" fontId="4" fillId="0" borderId="22" xfId="2" applyFont="1" applyBorder="1" applyAlignment="1">
      <alignment horizontal="right" vertical="center"/>
    </xf>
    <xf numFmtId="0" fontId="4" fillId="0" borderId="24" xfId="2" applyFont="1" applyBorder="1" applyAlignment="1">
      <alignment vertical="center"/>
    </xf>
    <xf numFmtId="0" fontId="9" fillId="0" borderId="0" xfId="2" applyBorder="1" applyAlignment="1">
      <alignment vertical="center"/>
    </xf>
    <xf numFmtId="0" fontId="9" fillId="0" borderId="0" xfId="2" applyBorder="1" applyAlignment="1">
      <alignment horizontal="right" vertical="center"/>
    </xf>
    <xf numFmtId="0" fontId="5" fillId="0" borderId="0" xfId="2" applyFont="1" applyBorder="1" applyAlignment="1">
      <alignment horizontal="left" vertical="center"/>
    </xf>
    <xf numFmtId="0" fontId="4" fillId="0" borderId="35" xfId="2" applyFont="1" applyBorder="1" applyAlignment="1">
      <alignment horizontal="center" vertical="center"/>
    </xf>
    <xf numFmtId="0" fontId="4" fillId="0" borderId="36" xfId="2" applyFont="1" applyBorder="1" applyAlignment="1">
      <alignment horizontal="centerContinuous" vertical="center"/>
    </xf>
    <xf numFmtId="0" fontId="4" fillId="0" borderId="37" xfId="2" applyFont="1" applyBorder="1" applyAlignment="1">
      <alignment horizontal="centerContinuous" vertical="center"/>
    </xf>
    <xf numFmtId="0" fontId="4" fillId="0" borderId="38" xfId="2" applyFont="1" applyBorder="1" applyAlignment="1">
      <alignment horizontal="center" vertical="center"/>
    </xf>
    <xf numFmtId="0" fontId="4" fillId="0" borderId="39" xfId="2" applyFont="1" applyBorder="1" applyAlignment="1">
      <alignment horizontal="center" vertical="center"/>
    </xf>
    <xf numFmtId="0" fontId="9" fillId="0" borderId="40" xfId="2" applyBorder="1" applyAlignment="1">
      <alignment vertical="center"/>
    </xf>
    <xf numFmtId="0" fontId="9" fillId="0" borderId="41" xfId="2" applyBorder="1" applyAlignment="1">
      <alignment vertical="center"/>
    </xf>
    <xf numFmtId="0" fontId="9" fillId="0" borderId="42" xfId="2" applyBorder="1" applyAlignment="1">
      <alignment vertical="center"/>
    </xf>
    <xf numFmtId="0" fontId="9" fillId="0" borderId="25" xfId="2" applyBorder="1" applyAlignment="1">
      <alignment vertical="center"/>
    </xf>
    <xf numFmtId="0" fontId="9" fillId="0" borderId="26" xfId="2" applyBorder="1" applyAlignment="1">
      <alignment vertical="center"/>
    </xf>
    <xf numFmtId="0" fontId="9" fillId="0" borderId="43" xfId="2" applyBorder="1" applyAlignment="1">
      <alignment vertical="center"/>
    </xf>
    <xf numFmtId="0" fontId="9" fillId="0" borderId="44" xfId="2" applyBorder="1" applyAlignment="1">
      <alignment vertical="center"/>
    </xf>
    <xf numFmtId="0" fontId="9" fillId="0" borderId="45" xfId="2" applyBorder="1" applyAlignment="1">
      <alignment vertical="center"/>
    </xf>
    <xf numFmtId="0" fontId="9" fillId="0" borderId="27" xfId="2" applyBorder="1" applyAlignment="1">
      <alignment vertical="center"/>
    </xf>
    <xf numFmtId="0" fontId="9" fillId="0" borderId="28" xfId="2" applyBorder="1" applyAlignment="1">
      <alignment vertical="center"/>
    </xf>
    <xf numFmtId="0" fontId="9" fillId="0" borderId="46" xfId="2" applyBorder="1" applyAlignment="1">
      <alignment vertical="center"/>
    </xf>
    <xf numFmtId="0" fontId="9" fillId="0" borderId="47" xfId="2" applyBorder="1" applyAlignment="1">
      <alignment vertical="center"/>
    </xf>
    <xf numFmtId="0" fontId="9" fillId="0" borderId="48" xfId="2" applyBorder="1" applyAlignment="1">
      <alignment vertical="center"/>
    </xf>
    <xf numFmtId="0" fontId="9" fillId="0" borderId="29" xfId="2" applyBorder="1" applyAlignment="1">
      <alignment vertical="center"/>
    </xf>
    <xf numFmtId="0" fontId="9" fillId="0" borderId="30" xfId="2" applyBorder="1" applyAlignment="1">
      <alignment vertical="center"/>
    </xf>
    <xf numFmtId="0" fontId="4" fillId="0" borderId="0" xfId="2" applyFont="1" applyBorder="1" applyAlignment="1">
      <alignment horizontal="right" vertical="center"/>
    </xf>
    <xf numFmtId="0" fontId="9" fillId="0" borderId="49" xfId="2" applyBorder="1" applyAlignment="1">
      <alignment vertical="center"/>
    </xf>
    <xf numFmtId="0" fontId="9" fillId="0" borderId="50" xfId="2" applyBorder="1" applyAlignment="1">
      <alignment vertical="center"/>
    </xf>
    <xf numFmtId="0" fontId="9" fillId="0" borderId="51" xfId="2" applyBorder="1" applyAlignment="1">
      <alignment vertical="center"/>
    </xf>
    <xf numFmtId="0" fontId="9" fillId="0" borderId="52" xfId="2" applyBorder="1" applyAlignment="1">
      <alignment vertical="center"/>
    </xf>
    <xf numFmtId="0" fontId="9" fillId="0" borderId="53" xfId="2" applyBorder="1" applyAlignment="1">
      <alignment vertical="center"/>
    </xf>
    <xf numFmtId="0" fontId="5" fillId="0" borderId="0" xfId="2" applyFont="1" applyBorder="1" applyAlignment="1">
      <alignment vertical="center"/>
    </xf>
    <xf numFmtId="0" fontId="4" fillId="0" borderId="16" xfId="2" applyFont="1" applyBorder="1" applyAlignment="1">
      <alignment horizontal="left" vertical="center"/>
    </xf>
    <xf numFmtId="0" fontId="4" fillId="0" borderId="18" xfId="2" applyFont="1" applyBorder="1" applyAlignment="1">
      <alignment horizontal="left" vertical="center"/>
    </xf>
    <xf numFmtId="0" fontId="4" fillId="0" borderId="16" xfId="2" applyFont="1" applyBorder="1" applyAlignment="1">
      <alignment horizontal="center" vertical="center"/>
    </xf>
    <xf numFmtId="0" fontId="4" fillId="0" borderId="17" xfId="2" applyFont="1" applyBorder="1" applyAlignment="1">
      <alignment vertical="center"/>
    </xf>
    <xf numFmtId="0" fontId="4" fillId="0" borderId="17" xfId="2" applyFont="1" applyBorder="1" applyAlignment="1">
      <alignment horizontal="right" vertical="center"/>
    </xf>
    <xf numFmtId="0" fontId="4" fillId="0" borderId="7" xfId="2" applyFont="1" applyBorder="1" applyAlignment="1">
      <alignment horizontal="centerContinuous" vertical="center"/>
    </xf>
    <xf numFmtId="0" fontId="4" fillId="0" borderId="8" xfId="2" applyFont="1" applyBorder="1" applyAlignment="1">
      <alignment horizontal="centerContinuous" vertical="center"/>
    </xf>
    <xf numFmtId="0" fontId="4" fillId="0" borderId="19" xfId="2" applyFont="1" applyBorder="1" applyAlignment="1">
      <alignment horizontal="left" vertical="center"/>
    </xf>
    <xf numFmtId="0" fontId="4" fillId="0" borderId="21" xfId="2" applyFont="1" applyBorder="1" applyAlignment="1">
      <alignment horizontal="left" vertical="center"/>
    </xf>
    <xf numFmtId="0" fontId="4" fillId="0" borderId="19" xfId="2" applyFont="1" applyBorder="1" applyAlignment="1">
      <alignment horizontal="center" vertical="center"/>
    </xf>
    <xf numFmtId="0" fontId="4" fillId="0" borderId="20" xfId="2" applyFont="1" applyBorder="1" applyAlignment="1">
      <alignment vertical="center"/>
    </xf>
    <xf numFmtId="0" fontId="4" fillId="0" borderId="20" xfId="2" applyFont="1" applyBorder="1" applyAlignment="1">
      <alignment horizontal="right" vertical="center"/>
    </xf>
    <xf numFmtId="0" fontId="4" fillId="0" borderId="11" xfId="2" applyFont="1" applyBorder="1" applyAlignment="1">
      <alignment horizontal="centerContinuous"/>
    </xf>
    <xf numFmtId="0" fontId="4" fillId="0" borderId="10" xfId="2" applyFont="1" applyBorder="1" applyAlignment="1">
      <alignment horizontal="centerContinuous"/>
    </xf>
    <xf numFmtId="0" fontId="4" fillId="0" borderId="22" xfId="2" applyFont="1" applyBorder="1" applyAlignment="1">
      <alignment horizontal="center" vertical="center"/>
    </xf>
    <xf numFmtId="0" fontId="4" fillId="0" borderId="24" xfId="2" applyFont="1" applyBorder="1"/>
    <xf numFmtId="0" fontId="4" fillId="0" borderId="0" xfId="2" applyFont="1"/>
    <xf numFmtId="0" fontId="9" fillId="0" borderId="0" xfId="2" applyBorder="1" applyAlignment="1">
      <alignment horizontal="center" vertical="center"/>
    </xf>
    <xf numFmtId="0" fontId="9" fillId="0" borderId="0" xfId="2" applyBorder="1"/>
    <xf numFmtId="0" fontId="9" fillId="0" borderId="0" xfId="2" applyAlignment="1">
      <alignment horizontal="right" vertical="center"/>
    </xf>
    <xf numFmtId="0" fontId="35" fillId="0" borderId="0" xfId="2" applyFont="1" applyAlignment="1">
      <alignment horizontal="right" vertical="center"/>
    </xf>
    <xf numFmtId="0" fontId="4" fillId="0" borderId="0" xfId="2" applyFont="1" applyAlignment="1">
      <alignment horizontal="centerContinuous" vertical="center"/>
    </xf>
    <xf numFmtId="0" fontId="37" fillId="0" borderId="0" xfId="2" applyFont="1"/>
    <xf numFmtId="0" fontId="38" fillId="0" borderId="0" xfId="2" applyFont="1" applyAlignment="1">
      <alignment horizontal="centerContinuous" vertical="center"/>
    </xf>
    <xf numFmtId="0" fontId="37" fillId="0" borderId="0" xfId="2" applyFont="1" applyAlignment="1">
      <alignment horizontal="centerContinuous"/>
    </xf>
    <xf numFmtId="0" fontId="9" fillId="0" borderId="0" xfId="2" applyAlignment="1">
      <alignment horizontal="centerContinuous"/>
    </xf>
    <xf numFmtId="0" fontId="15" fillId="0" borderId="0" xfId="2" applyFont="1"/>
    <xf numFmtId="0" fontId="14" fillId="0" borderId="0" xfId="2" applyFont="1" applyAlignment="1">
      <alignment horizontal="centerContinuous" vertical="center"/>
    </xf>
    <xf numFmtId="0" fontId="15" fillId="0" borderId="0" xfId="2" applyFont="1" applyAlignment="1">
      <alignment horizontal="centerContinuous"/>
    </xf>
    <xf numFmtId="0" fontId="39" fillId="0" borderId="0" xfId="2" applyFont="1"/>
    <xf numFmtId="0" fontId="40" fillId="0" borderId="0" xfId="2" applyFont="1" applyAlignment="1">
      <alignment horizontal="centerContinuous" vertical="center"/>
    </xf>
    <xf numFmtId="0" fontId="39" fillId="0" borderId="0" xfId="2" applyFont="1" applyAlignment="1">
      <alignment horizontal="centerContinuous"/>
    </xf>
    <xf numFmtId="0" fontId="41" fillId="0" borderId="0" xfId="2" applyFont="1" applyAlignment="1">
      <alignment horizontal="centerContinuous" vertical="center"/>
    </xf>
    <xf numFmtId="0" fontId="1" fillId="0" borderId="0" xfId="2" applyFont="1"/>
    <xf numFmtId="0" fontId="2" fillId="0" borderId="0" xfId="2" applyFont="1" applyAlignment="1">
      <alignment horizontal="centerContinuous" vertical="center" wrapText="1"/>
    </xf>
    <xf numFmtId="0" fontId="1" fillId="0" borderId="0" xfId="2" applyFont="1" applyAlignment="1">
      <alignment horizontal="centerContinuous"/>
    </xf>
    <xf numFmtId="0" fontId="42" fillId="2" borderId="12" xfId="2" applyFont="1" applyFill="1" applyBorder="1" applyAlignment="1">
      <alignment horizontal="centerContinuous" vertical="center"/>
    </xf>
    <xf numFmtId="0" fontId="43" fillId="2" borderId="2" xfId="2" applyFont="1" applyFill="1" applyBorder="1" applyAlignment="1">
      <alignment horizontal="centerContinuous" vertical="center"/>
    </xf>
    <xf numFmtId="0" fontId="44" fillId="2" borderId="2" xfId="2" applyFont="1" applyFill="1" applyBorder="1" applyAlignment="1">
      <alignment horizontal="centerContinuous" vertical="center"/>
    </xf>
    <xf numFmtId="0" fontId="44" fillId="2" borderId="3" xfId="2" applyFont="1" applyFill="1" applyBorder="1" applyAlignment="1">
      <alignment horizontal="centerContinuous" vertical="center"/>
    </xf>
    <xf numFmtId="0" fontId="41" fillId="0" borderId="0" xfId="2" applyFont="1" applyAlignment="1">
      <alignment vertical="center"/>
    </xf>
    <xf numFmtId="0" fontId="39" fillId="0" borderId="0" xfId="2" applyFont="1" applyAlignment="1">
      <alignment vertical="center"/>
    </xf>
    <xf numFmtId="0" fontId="45" fillId="0" borderId="0" xfId="2" applyFont="1" applyFill="1" applyBorder="1" applyAlignment="1">
      <alignment horizontal="centerContinuous" vertical="center"/>
    </xf>
    <xf numFmtId="0" fontId="46" fillId="0" borderId="0" xfId="2" applyFont="1" applyFill="1" applyBorder="1" applyAlignment="1">
      <alignment horizontal="centerContinuous" vertical="center"/>
    </xf>
    <xf numFmtId="0" fontId="47" fillId="0" borderId="0" xfId="2" applyFont="1" applyFill="1" applyBorder="1" applyAlignment="1">
      <alignment horizontal="centerContinuous" vertical="center"/>
    </xf>
    <xf numFmtId="0" fontId="2" fillId="0" borderId="0" xfId="2" applyFont="1" applyFill="1" applyAlignment="1">
      <alignment vertical="center"/>
    </xf>
    <xf numFmtId="0" fontId="1" fillId="0" borderId="0" xfId="2" applyFont="1" applyFill="1" applyAlignment="1">
      <alignment vertical="center"/>
    </xf>
    <xf numFmtId="0" fontId="39" fillId="0" borderId="0" xfId="2" applyFont="1" applyAlignment="1">
      <alignment horizontal="centerContinuous" vertical="center"/>
    </xf>
    <xf numFmtId="0" fontId="3" fillId="2" borderId="12" xfId="2" applyFont="1" applyFill="1" applyBorder="1" applyAlignment="1">
      <alignment horizontal="centerContinuous" vertical="center"/>
    </xf>
    <xf numFmtId="0" fontId="3" fillId="2" borderId="2" xfId="2" applyFont="1" applyFill="1" applyBorder="1" applyAlignment="1">
      <alignment horizontal="centerContinuous" vertical="center"/>
    </xf>
    <xf numFmtId="0" fontId="3" fillId="2" borderId="3" xfId="2" applyFont="1" applyFill="1" applyBorder="1" applyAlignment="1">
      <alignment horizontal="centerContinuous" vertical="center"/>
    </xf>
    <xf numFmtId="0" fontId="3" fillId="0" borderId="16" xfId="2" applyFont="1" applyBorder="1" applyAlignment="1">
      <alignment horizontal="centerContinuous" vertical="center"/>
    </xf>
    <xf numFmtId="0" fontId="3" fillId="0" borderId="42" xfId="2" applyFont="1" applyBorder="1" applyAlignment="1">
      <alignment horizontal="centerContinuous" vertical="center"/>
    </xf>
    <xf numFmtId="0" fontId="4" fillId="0" borderId="41" xfId="2" applyFont="1" applyBorder="1" applyAlignment="1">
      <alignment vertical="center"/>
    </xf>
    <xf numFmtId="0" fontId="4" fillId="0" borderId="42" xfId="2" applyFont="1" applyBorder="1" applyAlignment="1">
      <alignment vertical="center"/>
    </xf>
    <xf numFmtId="0" fontId="4" fillId="0" borderId="41" xfId="2" applyFont="1" applyBorder="1" applyAlignment="1">
      <alignment horizontal="centerContinuous" vertical="center"/>
    </xf>
    <xf numFmtId="0" fontId="4" fillId="0" borderId="17" xfId="2" applyFont="1" applyBorder="1" applyAlignment="1">
      <alignment horizontal="centerContinuous" vertical="center"/>
    </xf>
    <xf numFmtId="0" fontId="4" fillId="0" borderId="18" xfId="2" applyFont="1" applyBorder="1" applyAlignment="1">
      <alignment horizontal="centerContinuous" vertical="center"/>
    </xf>
    <xf numFmtId="0" fontId="3" fillId="0" borderId="22" xfId="2" applyFont="1" applyBorder="1" applyAlignment="1">
      <alignment horizontal="centerContinuous" vertical="center"/>
    </xf>
    <xf numFmtId="0" fontId="3" fillId="0" borderId="48" xfId="2" applyFont="1" applyBorder="1" applyAlignment="1">
      <alignment horizontal="centerContinuous" vertical="center"/>
    </xf>
    <xf numFmtId="0" fontId="4" fillId="0" borderId="47" xfId="2" applyFont="1" applyBorder="1" applyAlignment="1">
      <alignment horizontal="centerContinuous" vertical="center"/>
    </xf>
    <xf numFmtId="0" fontId="4" fillId="0" borderId="23" xfId="2" applyFont="1" applyBorder="1" applyAlignment="1">
      <alignment horizontal="centerContinuous" vertical="center"/>
    </xf>
    <xf numFmtId="0" fontId="4" fillId="0" borderId="48" xfId="2" applyFont="1" applyBorder="1" applyAlignment="1">
      <alignment horizontal="centerContinuous" vertical="center"/>
    </xf>
    <xf numFmtId="0" fontId="4" fillId="0" borderId="47" xfId="2" applyFont="1" applyBorder="1" applyAlignment="1">
      <alignment horizontal="centerContinuous" vertical="center" wrapText="1"/>
    </xf>
    <xf numFmtId="0" fontId="4" fillId="0" borderId="23" xfId="2" applyFont="1" applyBorder="1" applyAlignment="1">
      <alignment horizontal="centerContinuous" vertical="center" wrapText="1"/>
    </xf>
    <xf numFmtId="0" fontId="4" fillId="0" borderId="24" xfId="2" applyFont="1" applyBorder="1" applyAlignment="1">
      <alignment horizontal="centerContinuous" vertical="center" wrapText="1"/>
    </xf>
    <xf numFmtId="0" fontId="4" fillId="0" borderId="15" xfId="2" applyFont="1" applyBorder="1" applyAlignment="1">
      <alignment horizontal="center" vertical="center"/>
    </xf>
    <xf numFmtId="0" fontId="4" fillId="0" borderId="12" xfId="2" applyFont="1" applyBorder="1" applyAlignment="1">
      <alignment horizontal="left" vertical="center"/>
    </xf>
    <xf numFmtId="0" fontId="4" fillId="0" borderId="2" xfId="2" applyFont="1" applyBorder="1" applyAlignment="1">
      <alignment horizontal="left" vertical="center"/>
    </xf>
    <xf numFmtId="0" fontId="4" fillId="0" borderId="3" xfId="2" applyFont="1" applyBorder="1" applyAlignment="1">
      <alignment horizontal="left" vertical="center"/>
    </xf>
    <xf numFmtId="0" fontId="4" fillId="0" borderId="12" xfId="2" applyFont="1" applyBorder="1" applyAlignment="1">
      <alignment horizontal="center" vertical="center"/>
    </xf>
    <xf numFmtId="0" fontId="4" fillId="0" borderId="2" xfId="2" applyFont="1" applyBorder="1" applyAlignment="1">
      <alignment horizontal="center" vertical="center"/>
    </xf>
    <xf numFmtId="0" fontId="4" fillId="0" borderId="2" xfId="2" applyFont="1" applyBorder="1" applyAlignment="1">
      <alignment horizontal="centerContinuous" vertical="center"/>
    </xf>
    <xf numFmtId="0" fontId="4" fillId="0" borderId="2" xfId="2" applyFont="1" applyBorder="1" applyAlignment="1">
      <alignment horizontal="right" vertical="center" wrapText="1"/>
    </xf>
    <xf numFmtId="0" fontId="4" fillId="0" borderId="2" xfId="2" applyFont="1" applyBorder="1" applyAlignment="1">
      <alignment horizontal="centerContinuous" vertical="center" wrapText="1"/>
    </xf>
    <xf numFmtId="44" fontId="4" fillId="0" borderId="2" xfId="2" applyNumberFormat="1" applyFont="1" applyBorder="1" applyAlignment="1">
      <alignment horizontal="centerContinuous" vertical="center" wrapText="1"/>
    </xf>
    <xf numFmtId="0" fontId="4" fillId="0" borderId="3" xfId="2" applyFont="1" applyBorder="1" applyAlignment="1">
      <alignment horizontal="centerContinuous" vertical="center" wrapText="1"/>
    </xf>
    <xf numFmtId="0" fontId="4" fillId="0" borderId="23" xfId="2" applyFont="1" applyBorder="1" applyAlignment="1">
      <alignment horizontal="center" vertical="center"/>
    </xf>
    <xf numFmtId="0" fontId="4" fillId="0" borderId="23" xfId="2" applyFont="1" applyBorder="1" applyAlignment="1">
      <alignment horizontal="right" vertical="center" wrapText="1"/>
    </xf>
    <xf numFmtId="44" fontId="4" fillId="0" borderId="23" xfId="2" applyNumberFormat="1" applyFont="1" applyBorder="1" applyAlignment="1">
      <alignment horizontal="centerContinuous" vertical="center" wrapText="1"/>
    </xf>
    <xf numFmtId="0" fontId="3" fillId="0" borderId="1" xfId="2" applyFont="1" applyBorder="1" applyAlignment="1">
      <alignment horizontal="center" vertical="center"/>
    </xf>
    <xf numFmtId="0" fontId="4" fillId="0" borderId="12" xfId="2" applyFont="1" applyBorder="1" applyAlignment="1">
      <alignment vertical="center"/>
    </xf>
    <xf numFmtId="0" fontId="4" fillId="0" borderId="2" xfId="2" applyFont="1" applyBorder="1" applyAlignment="1">
      <alignment vertical="center"/>
    </xf>
    <xf numFmtId="0" fontId="4" fillId="0" borderId="3" xfId="2" applyFont="1" applyBorder="1" applyAlignment="1">
      <alignment vertical="center"/>
    </xf>
    <xf numFmtId="0" fontId="3" fillId="0" borderId="12" xfId="2" applyFont="1" applyBorder="1" applyAlignment="1">
      <alignment horizontal="centerContinuous" vertical="center"/>
    </xf>
    <xf numFmtId="0" fontId="4" fillId="0" borderId="36" xfId="2" applyFont="1" applyBorder="1" applyAlignment="1">
      <alignment vertical="center"/>
    </xf>
    <xf numFmtId="0" fontId="4" fillId="0" borderId="37" xfId="2" applyFont="1" applyBorder="1" applyAlignment="1">
      <alignment vertical="center"/>
    </xf>
    <xf numFmtId="0" fontId="4" fillId="0" borderId="3" xfId="2" applyFont="1" applyBorder="1" applyAlignment="1">
      <alignment horizontal="centerContinuous" vertical="center"/>
    </xf>
    <xf numFmtId="0" fontId="3" fillId="0" borderId="2" xfId="2" applyFont="1" applyBorder="1" applyAlignment="1">
      <alignment horizontal="center" vertical="center"/>
    </xf>
    <xf numFmtId="0" fontId="3" fillId="0" borderId="2" xfId="2" applyFont="1" applyBorder="1" applyAlignment="1">
      <alignment horizontal="centerContinuous" vertical="center"/>
    </xf>
    <xf numFmtId="44" fontId="3" fillId="0" borderId="2" xfId="2" applyNumberFormat="1" applyFont="1" applyBorder="1" applyAlignment="1">
      <alignment horizontal="right" vertical="center"/>
    </xf>
    <xf numFmtId="0" fontId="41" fillId="0" borderId="12" xfId="2" applyFont="1" applyBorder="1" applyAlignment="1">
      <alignment horizontal="centerContinuous" vertical="center"/>
    </xf>
    <xf numFmtId="0" fontId="4" fillId="0" borderId="1" xfId="2" applyFont="1" applyBorder="1" applyAlignment="1">
      <alignment horizontal="center" vertical="center"/>
    </xf>
    <xf numFmtId="0" fontId="3" fillId="0" borderId="12" xfId="2" applyFont="1" applyBorder="1" applyAlignment="1">
      <alignment vertical="center"/>
    </xf>
    <xf numFmtId="0" fontId="4" fillId="0" borderId="3" xfId="2" applyFont="1" applyBorder="1" applyAlignment="1">
      <alignment horizontal="right" vertical="center"/>
    </xf>
    <xf numFmtId="0" fontId="3" fillId="0" borderId="37" xfId="2" applyFont="1" applyBorder="1" applyAlignment="1">
      <alignment horizontal="centerContinuous" vertical="center"/>
    </xf>
    <xf numFmtId="0" fontId="3" fillId="0" borderId="36" xfId="2" applyFont="1" applyBorder="1" applyAlignment="1">
      <alignment horizontal="centerContinuous" vertical="center"/>
    </xf>
    <xf numFmtId="0" fontId="4" fillId="0" borderId="37" xfId="2" applyFont="1" applyBorder="1" applyAlignment="1">
      <alignment horizontal="center" vertical="center"/>
    </xf>
    <xf numFmtId="0" fontId="35" fillId="0" borderId="12" xfId="2" applyFont="1" applyBorder="1" applyAlignment="1">
      <alignment horizontal="center" vertical="center"/>
    </xf>
    <xf numFmtId="0" fontId="4" fillId="0" borderId="2" xfId="2" applyFont="1" applyBorder="1" applyAlignment="1">
      <alignment horizontal="right" vertical="center"/>
    </xf>
    <xf numFmtId="2" fontId="4" fillId="0" borderId="2" xfId="2" applyNumberFormat="1" applyFont="1" applyBorder="1" applyAlignment="1">
      <alignment horizontal="center" vertical="center"/>
    </xf>
    <xf numFmtId="0" fontId="35" fillId="0" borderId="12" xfId="2" applyFont="1" applyBorder="1" applyAlignment="1">
      <alignment horizontal="centerContinuous" vertical="center"/>
    </xf>
    <xf numFmtId="0" fontId="35" fillId="0" borderId="2" xfId="2" applyFont="1" applyBorder="1" applyAlignment="1">
      <alignment horizontal="centerContinuous" vertical="center"/>
    </xf>
    <xf numFmtId="0" fontId="36" fillId="0" borderId="2" xfId="2" applyFont="1" applyBorder="1" applyAlignment="1">
      <alignment horizontal="centerContinuous" vertical="center"/>
    </xf>
    <xf numFmtId="0" fontId="36" fillId="0" borderId="3" xfId="2" applyFont="1" applyBorder="1" applyAlignment="1">
      <alignment horizontal="centerContinuous" vertical="center"/>
    </xf>
    <xf numFmtId="0" fontId="36" fillId="0" borderId="0" xfId="2" applyFont="1" applyAlignment="1">
      <alignment vertical="center"/>
    </xf>
    <xf numFmtId="0" fontId="4" fillId="0" borderId="12" xfId="2" applyFont="1" applyBorder="1" applyAlignment="1">
      <alignment horizontal="centerContinuous" vertical="center"/>
    </xf>
    <xf numFmtId="0" fontId="4" fillId="0" borderId="1" xfId="2" applyFont="1" applyBorder="1" applyAlignment="1">
      <alignment vertical="center"/>
    </xf>
    <xf numFmtId="0" fontId="3" fillId="0" borderId="3" xfId="2" applyFont="1" applyBorder="1" applyAlignment="1">
      <alignment horizontal="centerContinuous" vertical="center"/>
    </xf>
    <xf numFmtId="0" fontId="35" fillId="0" borderId="1" xfId="2" applyFont="1" applyBorder="1" applyAlignment="1">
      <alignment horizontal="center" vertical="center"/>
    </xf>
    <xf numFmtId="0" fontId="4" fillId="0" borderId="0" xfId="2" applyFont="1" applyBorder="1" applyAlignment="1">
      <alignment horizontal="centerContinuous" vertical="center"/>
    </xf>
    <xf numFmtId="0" fontId="4" fillId="0" borderId="9" xfId="2" applyFont="1" applyBorder="1" applyAlignment="1">
      <alignment horizontal="centerContinuous" vertical="center"/>
    </xf>
    <xf numFmtId="2" fontId="3" fillId="0" borderId="0" xfId="2" applyNumberFormat="1" applyFont="1" applyBorder="1" applyAlignment="1">
      <alignment vertical="center"/>
    </xf>
    <xf numFmtId="0" fontId="3" fillId="0" borderId="4" xfId="2" applyFont="1" applyBorder="1" applyAlignment="1">
      <alignment horizontal="centerContinuous" vertical="center"/>
    </xf>
    <xf numFmtId="0" fontId="3" fillId="0" borderId="54" xfId="2" applyFont="1" applyBorder="1" applyAlignment="1">
      <alignment horizontal="centerContinuous" vertical="center"/>
    </xf>
    <xf numFmtId="0" fontId="4" fillId="0" borderId="55" xfId="2" applyFont="1" applyBorder="1" applyAlignment="1">
      <alignment horizontal="centerContinuous" vertical="center"/>
    </xf>
    <xf numFmtId="0" fontId="4" fillId="0" borderId="6" xfId="2" applyFont="1" applyBorder="1" applyAlignment="1">
      <alignment horizontal="centerContinuous" vertical="center"/>
    </xf>
    <xf numFmtId="0" fontId="4" fillId="0" borderId="56" xfId="2" applyFont="1" applyBorder="1" applyAlignment="1">
      <alignment horizontal="centerContinuous" vertical="center"/>
    </xf>
    <xf numFmtId="0" fontId="4" fillId="0" borderId="5" xfId="2" applyFont="1" applyBorder="1" applyAlignment="1">
      <alignment horizontal="centerContinuous" vertical="center"/>
    </xf>
    <xf numFmtId="0" fontId="4" fillId="0" borderId="9" xfId="2" applyFont="1" applyBorder="1" applyAlignment="1">
      <alignment horizontal="right" vertical="center"/>
    </xf>
    <xf numFmtId="0" fontId="4" fillId="0" borderId="10" xfId="2" applyFont="1" applyBorder="1" applyAlignment="1">
      <alignment horizontal="centerContinuous" vertical="center"/>
    </xf>
    <xf numFmtId="0" fontId="4" fillId="0" borderId="12" xfId="2" applyFont="1" applyFill="1" applyBorder="1" applyAlignment="1">
      <alignment horizontal="left" vertical="center"/>
    </xf>
    <xf numFmtId="0" fontId="4" fillId="0" borderId="2" xfId="2" applyFont="1" applyFill="1" applyBorder="1" applyAlignment="1">
      <alignment horizontal="left" vertical="center"/>
    </xf>
    <xf numFmtId="0" fontId="4" fillId="0" borderId="3" xfId="2" applyFont="1" applyFill="1" applyBorder="1" applyAlignment="1">
      <alignment horizontal="left" vertical="center"/>
    </xf>
    <xf numFmtId="2" fontId="4" fillId="0" borderId="2" xfId="2" applyNumberFormat="1" applyFont="1" applyBorder="1" applyAlignment="1">
      <alignment horizontal="centerContinuous" vertical="center"/>
    </xf>
    <xf numFmtId="171" fontId="4" fillId="0" borderId="2" xfId="2" applyNumberFormat="1" applyFont="1" applyBorder="1" applyAlignment="1">
      <alignment horizontal="centerContinuous" vertical="center"/>
    </xf>
    <xf numFmtId="44" fontId="3" fillId="0" borderId="1" xfId="3" applyNumberFormat="1" applyFont="1" applyBorder="1" applyAlignment="1">
      <alignment vertical="center"/>
    </xf>
    <xf numFmtId="0" fontId="4" fillId="0" borderId="14" xfId="2" applyFont="1" applyBorder="1" applyAlignment="1">
      <alignment vertical="center"/>
    </xf>
    <xf numFmtId="0" fontId="4" fillId="0" borderId="42" xfId="2" applyFont="1" applyBorder="1" applyAlignment="1">
      <alignment horizontal="centerContinuous" vertical="center"/>
    </xf>
    <xf numFmtId="0" fontId="4" fillId="0" borderId="41" xfId="2" applyFont="1" applyBorder="1" applyAlignment="1">
      <alignment vertical="center" wrapText="1"/>
    </xf>
    <xf numFmtId="0" fontId="4" fillId="0" borderId="17" xfId="2" applyFont="1" applyBorder="1" applyAlignment="1">
      <alignment vertical="center" wrapText="1"/>
    </xf>
    <xf numFmtId="0" fontId="4" fillId="0" borderId="42" xfId="2" applyFont="1" applyBorder="1" applyAlignment="1">
      <alignment vertical="center" wrapText="1"/>
    </xf>
    <xf numFmtId="0" fontId="3" fillId="0" borderId="13" xfId="2" applyFont="1" applyBorder="1" applyAlignment="1">
      <alignment vertical="center"/>
    </xf>
    <xf numFmtId="10" fontId="4" fillId="0" borderId="22" xfId="2" applyNumberFormat="1" applyFont="1" applyBorder="1" applyAlignment="1">
      <alignment horizontal="right" vertical="center"/>
    </xf>
    <xf numFmtId="172" fontId="4" fillId="0" borderId="23" xfId="2" applyNumberFormat="1" applyFont="1" applyBorder="1" applyAlignment="1">
      <alignment horizontal="right" vertical="center"/>
    </xf>
    <xf numFmtId="10" fontId="4" fillId="0" borderId="23" xfId="2" applyNumberFormat="1" applyFont="1" applyBorder="1" applyAlignment="1">
      <alignment horizontal="right" vertical="center"/>
    </xf>
    <xf numFmtId="10" fontId="4" fillId="0" borderId="23" xfId="2" applyNumberFormat="1" applyFont="1" applyBorder="1" applyAlignment="1">
      <alignment horizontal="center" vertical="center"/>
    </xf>
    <xf numFmtId="172" fontId="4" fillId="0" borderId="23" xfId="2" applyNumberFormat="1" applyFont="1" applyBorder="1" applyAlignment="1">
      <alignment horizontal="centerContinuous" vertical="center"/>
    </xf>
    <xf numFmtId="44" fontId="4" fillId="0" borderId="23" xfId="2" applyNumberFormat="1" applyFont="1" applyBorder="1" applyAlignment="1">
      <alignment horizontal="centerContinuous" vertical="center"/>
    </xf>
    <xf numFmtId="0" fontId="4" fillId="0" borderId="24" xfId="2" applyFont="1" applyBorder="1" applyAlignment="1">
      <alignment horizontal="centerContinuous" vertical="center"/>
    </xf>
    <xf numFmtId="44" fontId="3" fillId="0" borderId="15" xfId="2" applyNumberFormat="1" applyFont="1" applyBorder="1" applyAlignment="1">
      <alignment vertical="center"/>
    </xf>
    <xf numFmtId="172" fontId="3" fillId="0" borderId="15" xfId="2" applyNumberFormat="1" applyFont="1" applyBorder="1" applyAlignment="1">
      <alignment vertical="center"/>
    </xf>
    <xf numFmtId="0" fontId="4" fillId="0" borderId="40" xfId="2" applyFont="1" applyBorder="1" applyAlignment="1">
      <alignment horizontal="centerContinuous" vertical="center"/>
    </xf>
    <xf numFmtId="10" fontId="4" fillId="0" borderId="23" xfId="2" applyNumberFormat="1" applyFont="1" applyBorder="1" applyAlignment="1">
      <alignment horizontal="centerContinuous" vertical="center"/>
    </xf>
    <xf numFmtId="0" fontId="4" fillId="0" borderId="41" xfId="2" applyFont="1" applyBorder="1" applyAlignment="1">
      <alignment horizontal="centerContinuous" vertical="center" wrapText="1"/>
    </xf>
    <xf numFmtId="0" fontId="4" fillId="0" borderId="18" xfId="2" applyFont="1" applyBorder="1" applyAlignment="1">
      <alignment horizontal="centerContinuous" vertical="center" wrapText="1"/>
    </xf>
    <xf numFmtId="0" fontId="4" fillId="0" borderId="40" xfId="2" applyFont="1" applyBorder="1" applyAlignment="1">
      <alignment horizontal="centerContinuous" vertical="center" wrapText="1"/>
    </xf>
    <xf numFmtId="0" fontId="9" fillId="0" borderId="12" xfId="2" applyBorder="1" applyAlignment="1">
      <alignment vertical="center"/>
    </xf>
    <xf numFmtId="172" fontId="5" fillId="0" borderId="2" xfId="2" applyNumberFormat="1" applyFont="1" applyBorder="1" applyAlignment="1">
      <alignment vertical="center"/>
    </xf>
    <xf numFmtId="0" fontId="9" fillId="0" borderId="2" xfId="2" applyBorder="1" applyAlignment="1">
      <alignment vertical="center"/>
    </xf>
    <xf numFmtId="173" fontId="5" fillId="2" borderId="1" xfId="3" applyNumberFormat="1" applyFont="1" applyFill="1" applyBorder="1" applyAlignment="1">
      <alignment vertical="center"/>
    </xf>
    <xf numFmtId="0" fontId="9" fillId="0" borderId="3" xfId="2" applyBorder="1" applyAlignment="1">
      <alignment horizontal="right" vertical="center"/>
    </xf>
    <xf numFmtId="44" fontId="5" fillId="0" borderId="15" xfId="2" applyNumberFormat="1" applyFont="1" applyBorder="1" applyAlignment="1">
      <alignment vertical="center"/>
    </xf>
    <xf numFmtId="172" fontId="5" fillId="0" borderId="15" xfId="2" applyNumberFormat="1" applyFont="1" applyBorder="1" applyAlignment="1">
      <alignment vertical="center"/>
    </xf>
    <xf numFmtId="172" fontId="3" fillId="0" borderId="0" xfId="2" applyNumberFormat="1" applyFont="1" applyBorder="1" applyAlignment="1">
      <alignment vertical="center"/>
    </xf>
    <xf numFmtId="44" fontId="3" fillId="0" borderId="0" xfId="2" applyNumberFormat="1" applyFont="1" applyBorder="1" applyAlignment="1">
      <alignment vertical="center"/>
    </xf>
    <xf numFmtId="0" fontId="9" fillId="0" borderId="2" xfId="2" applyBorder="1" applyAlignment="1">
      <alignment horizontal="centerContinuous" vertical="center"/>
    </xf>
    <xf numFmtId="0" fontId="9" fillId="0" borderId="3" xfId="2" applyBorder="1" applyAlignment="1">
      <alignment horizontal="centerContinuous" vertical="center"/>
    </xf>
    <xf numFmtId="0" fontId="4" fillId="0" borderId="16" xfId="2" applyFont="1" applyBorder="1" applyAlignment="1">
      <alignment horizontal="centerContinuous" vertical="center" wrapText="1"/>
    </xf>
    <xf numFmtId="0" fontId="4" fillId="0" borderId="17" xfId="2" applyFont="1" applyBorder="1" applyAlignment="1">
      <alignment horizontal="centerContinuous" vertical="center" wrapText="1"/>
    </xf>
    <xf numFmtId="0" fontId="9" fillId="0" borderId="17" xfId="2" applyFont="1" applyBorder="1" applyAlignment="1">
      <alignment horizontal="centerContinuous" vertical="center" wrapText="1"/>
    </xf>
    <xf numFmtId="0" fontId="9" fillId="0" borderId="18" xfId="2" applyFont="1" applyBorder="1" applyAlignment="1">
      <alignment horizontal="centerContinuous" vertical="center" wrapText="1"/>
    </xf>
    <xf numFmtId="0" fontId="9" fillId="0" borderId="0" xfId="2" applyFont="1"/>
    <xf numFmtId="0" fontId="35" fillId="0" borderId="7" xfId="2" applyFont="1" applyBorder="1" applyAlignment="1">
      <alignment horizontal="centerContinuous" vertical="center"/>
    </xf>
    <xf numFmtId="0" fontId="9" fillId="0" borderId="8" xfId="2" applyBorder="1" applyAlignment="1">
      <alignment horizontal="centerContinuous" vertical="center"/>
    </xf>
    <xf numFmtId="0" fontId="3" fillId="0" borderId="9" xfId="2" applyFont="1" applyBorder="1" applyAlignment="1">
      <alignment horizontal="center"/>
    </xf>
    <xf numFmtId="0" fontId="4" fillId="0" borderId="8" xfId="2" applyFont="1" applyBorder="1" applyAlignment="1">
      <alignment horizontal="center" vertical="center"/>
    </xf>
    <xf numFmtId="0" fontId="3" fillId="0" borderId="0" xfId="2" applyFont="1" applyBorder="1" applyAlignment="1">
      <alignment horizontal="center" vertical="center"/>
    </xf>
    <xf numFmtId="0" fontId="3" fillId="0" borderId="5" xfId="2" applyFont="1" applyBorder="1" applyAlignment="1">
      <alignment horizontal="center"/>
    </xf>
    <xf numFmtId="0" fontId="4" fillId="0" borderId="7" xfId="2" applyFont="1" applyBorder="1" applyAlignment="1">
      <alignment horizontal="right"/>
    </xf>
    <xf numFmtId="0" fontId="4" fillId="0" borderId="0" xfId="2" applyFont="1" applyBorder="1" applyAlignment="1">
      <alignment horizontal="right"/>
    </xf>
    <xf numFmtId="0" fontId="4" fillId="0" borderId="0" xfId="2" applyFont="1" applyBorder="1"/>
    <xf numFmtId="0" fontId="4" fillId="0" borderId="8" xfId="2" applyFont="1" applyBorder="1" applyAlignment="1"/>
    <xf numFmtId="0" fontId="4" fillId="0" borderId="0" xfId="2" applyFont="1" applyBorder="1" applyAlignment="1"/>
    <xf numFmtId="0" fontId="4" fillId="0" borderId="8" xfId="2" applyFont="1" applyBorder="1"/>
    <xf numFmtId="2" fontId="3" fillId="0" borderId="9" xfId="2" applyNumberFormat="1" applyFont="1" applyBorder="1" applyAlignment="1">
      <alignment horizontal="center"/>
    </xf>
    <xf numFmtId="0" fontId="3" fillId="0" borderId="8" xfId="2" applyFont="1" applyBorder="1" applyAlignment="1">
      <alignment horizontal="right" vertical="center"/>
    </xf>
    <xf numFmtId="0" fontId="4" fillId="0" borderId="0" xfId="2" applyFont="1" applyFill="1" applyBorder="1" applyAlignment="1"/>
    <xf numFmtId="0" fontId="4" fillId="0" borderId="0" xfId="2" applyFont="1" applyFill="1" applyAlignment="1"/>
    <xf numFmtId="0" fontId="4" fillId="0" borderId="0" xfId="2" applyFont="1" applyFill="1"/>
    <xf numFmtId="2" fontId="3" fillId="0" borderId="5" xfId="2" applyNumberFormat="1" applyFont="1" applyBorder="1" applyAlignment="1">
      <alignment horizontal="center"/>
    </xf>
    <xf numFmtId="0" fontId="4" fillId="0" borderId="7" xfId="2" applyFont="1" applyBorder="1"/>
    <xf numFmtId="0" fontId="4" fillId="0" borderId="0" xfId="2" applyFont="1" applyFill="1" applyBorder="1"/>
    <xf numFmtId="0" fontId="4" fillId="0" borderId="7" xfId="2" applyFont="1" applyBorder="1" applyAlignment="1">
      <alignment horizontal="right" vertical="center"/>
    </xf>
    <xf numFmtId="0" fontId="3" fillId="0" borderId="0" xfId="2" applyFont="1" applyBorder="1" applyAlignment="1">
      <alignment horizontal="right" vertical="center"/>
    </xf>
    <xf numFmtId="174" fontId="3" fillId="0" borderId="0" xfId="2" applyNumberFormat="1" applyFont="1" applyBorder="1" applyAlignment="1">
      <alignment horizontal="center" vertical="center"/>
    </xf>
    <xf numFmtId="174" fontId="3" fillId="0" borderId="0" xfId="2" applyNumberFormat="1" applyFont="1" applyBorder="1" applyAlignment="1">
      <alignment horizontal="center"/>
    </xf>
    <xf numFmtId="0" fontId="35" fillId="0" borderId="0" xfId="2" applyFont="1" applyBorder="1" applyAlignment="1">
      <alignment horizontal="center" vertical="center"/>
    </xf>
    <xf numFmtId="175" fontId="35" fillId="2" borderId="0" xfId="2" applyNumberFormat="1" applyFont="1" applyFill="1" applyBorder="1" applyAlignment="1">
      <alignment horizontal="centerContinuous" vertical="center"/>
    </xf>
    <xf numFmtId="0" fontId="3" fillId="2" borderId="0" xfId="2" applyFont="1" applyFill="1" applyBorder="1" applyAlignment="1">
      <alignment horizontal="centerContinuous"/>
    </xf>
    <xf numFmtId="0" fontId="3" fillId="0" borderId="0" xfId="2" applyFont="1" applyFill="1" applyBorder="1" applyAlignment="1">
      <alignment vertical="center"/>
    </xf>
    <xf numFmtId="0" fontId="9" fillId="0" borderId="7" xfId="2" applyBorder="1"/>
    <xf numFmtId="0" fontId="9" fillId="0" borderId="8" xfId="2" applyBorder="1" applyAlignment="1"/>
    <xf numFmtId="0" fontId="9" fillId="0" borderId="0" xfId="2" applyBorder="1" applyAlignment="1"/>
    <xf numFmtId="0" fontId="9" fillId="0" borderId="0" xfId="2" applyFill="1" applyBorder="1" applyAlignment="1"/>
    <xf numFmtId="0" fontId="9" fillId="0" borderId="0" xfId="2" applyFill="1" applyBorder="1"/>
    <xf numFmtId="0" fontId="9" fillId="0" borderId="8" xfId="2" applyBorder="1"/>
    <xf numFmtId="0" fontId="36" fillId="0" borderId="7" xfId="2" applyFont="1" applyBorder="1" applyAlignment="1">
      <alignment horizontal="right" vertical="center"/>
    </xf>
    <xf numFmtId="0" fontId="36" fillId="0" borderId="0" xfId="2" applyFont="1" applyBorder="1" applyAlignment="1">
      <alignment horizontal="right" vertical="center"/>
    </xf>
    <xf numFmtId="0" fontId="35" fillId="0" borderId="0" xfId="2" applyFont="1" applyBorder="1" applyAlignment="1">
      <alignment horizontal="right" vertical="center"/>
    </xf>
    <xf numFmtId="174" fontId="35" fillId="0" borderId="0" xfId="2" applyNumberFormat="1" applyFont="1" applyBorder="1" applyAlignment="1">
      <alignment horizontal="center" vertical="center"/>
    </xf>
    <xf numFmtId="174" fontId="35" fillId="0" borderId="0" xfId="2" applyNumberFormat="1" applyFont="1" applyBorder="1" applyAlignment="1">
      <alignment horizontal="center"/>
    </xf>
    <xf numFmtId="0" fontId="35" fillId="0" borderId="0" xfId="2" applyFont="1" applyBorder="1" applyAlignment="1">
      <alignment horizontal="centerContinuous" vertical="center"/>
    </xf>
    <xf numFmtId="174" fontId="35" fillId="2" borderId="0" xfId="2" applyNumberFormat="1" applyFont="1" applyFill="1" applyBorder="1" applyAlignment="1">
      <alignment horizontal="center" vertical="center"/>
    </xf>
    <xf numFmtId="0" fontId="35" fillId="0" borderId="8" xfId="2" applyFont="1" applyBorder="1" applyAlignment="1">
      <alignment horizontal="right" vertical="center"/>
    </xf>
    <xf numFmtId="0" fontId="36" fillId="0" borderId="0" xfId="2" applyFont="1" applyBorder="1" applyAlignment="1"/>
    <xf numFmtId="0" fontId="36" fillId="0" borderId="0" xfId="2" applyFont="1" applyFill="1" applyBorder="1" applyAlignment="1"/>
    <xf numFmtId="174" fontId="35" fillId="0" borderId="0" xfId="2" applyNumberFormat="1" applyFont="1" applyFill="1" applyBorder="1" applyAlignment="1">
      <alignment horizontal="center" vertical="center"/>
    </xf>
    <xf numFmtId="174" fontId="35" fillId="0" borderId="0" xfId="2" applyNumberFormat="1" applyFont="1" applyFill="1" applyBorder="1" applyAlignment="1">
      <alignment horizontal="center"/>
    </xf>
    <xf numFmtId="0" fontId="35" fillId="0" borderId="0" xfId="2" applyFont="1" applyFill="1" applyBorder="1" applyAlignment="1"/>
    <xf numFmtId="0" fontId="35" fillId="0" borderId="0" xfId="2" applyFont="1" applyFill="1" applyBorder="1" applyAlignment="1">
      <alignment horizontal="center" vertical="center"/>
    </xf>
    <xf numFmtId="0" fontId="36" fillId="0" borderId="0" xfId="2" applyFont="1" applyBorder="1"/>
    <xf numFmtId="0" fontId="36" fillId="0" borderId="8" xfId="2" applyFont="1" applyBorder="1"/>
    <xf numFmtId="0" fontId="36" fillId="0" borderId="0" xfId="2" applyFont="1"/>
    <xf numFmtId="0" fontId="9" fillId="0" borderId="11" xfId="2" applyBorder="1"/>
    <xf numFmtId="0" fontId="9" fillId="0" borderId="9" xfId="2" applyBorder="1"/>
    <xf numFmtId="0" fontId="9" fillId="0" borderId="10" xfId="2" applyBorder="1"/>
    <xf numFmtId="0" fontId="9" fillId="0" borderId="57" xfId="2" applyBorder="1"/>
    <xf numFmtId="0" fontId="41" fillId="0" borderId="58" xfId="2" applyFont="1" applyBorder="1" applyAlignment="1">
      <alignment horizontal="centerContinuous" vertical="center"/>
    </xf>
    <xf numFmtId="0" fontId="9" fillId="0" borderId="57" xfId="2" applyBorder="1" applyAlignment="1">
      <alignment horizontal="centerContinuous"/>
    </xf>
    <xf numFmtId="0" fontId="9" fillId="0" borderId="58" xfId="2" applyBorder="1" applyAlignment="1">
      <alignment horizontal="centerContinuous" vertical="center"/>
    </xf>
    <xf numFmtId="0" fontId="9" fillId="0" borderId="59" xfId="2" applyBorder="1" applyAlignment="1">
      <alignment horizontal="centerContinuous" vertical="center"/>
    </xf>
    <xf numFmtId="0" fontId="9" fillId="0" borderId="60" xfId="2" applyBorder="1"/>
    <xf numFmtId="0" fontId="9" fillId="0" borderId="61" xfId="2" applyBorder="1" applyAlignment="1">
      <alignment horizontal="centerContinuous" vertical="center"/>
    </xf>
    <xf numFmtId="0" fontId="9" fillId="0" borderId="58" xfId="2" applyBorder="1"/>
    <xf numFmtId="0" fontId="9" fillId="0" borderId="62" xfId="2" applyBorder="1"/>
    <xf numFmtId="0" fontId="9" fillId="0" borderId="61" xfId="2" applyBorder="1"/>
    <xf numFmtId="0" fontId="5" fillId="0" borderId="58" xfId="2" applyFont="1" applyBorder="1" applyAlignment="1">
      <alignment horizontal="justify" vertical="top"/>
    </xf>
    <xf numFmtId="0" fontId="9" fillId="0" borderId="58" xfId="2" applyBorder="1" applyAlignment="1">
      <alignment horizontal="centerContinuous"/>
    </xf>
    <xf numFmtId="0" fontId="5" fillId="0" borderId="58" xfId="2" applyFont="1" applyBorder="1" applyAlignment="1">
      <alignment horizontal="centerContinuous" vertical="top"/>
    </xf>
    <xf numFmtId="0" fontId="9" fillId="0" borderId="59" xfId="2" applyBorder="1" applyAlignment="1">
      <alignment horizontal="centerContinuous"/>
    </xf>
    <xf numFmtId="0" fontId="5" fillId="0" borderId="58" xfId="2" applyFont="1" applyBorder="1" applyAlignment="1">
      <alignment vertical="top"/>
    </xf>
    <xf numFmtId="0" fontId="9" fillId="0" borderId="59" xfId="2" applyBorder="1"/>
    <xf numFmtId="0" fontId="5" fillId="0" borderId="0" xfId="2" applyFont="1" applyBorder="1" applyAlignment="1">
      <alignment horizontal="justify" vertical="top"/>
    </xf>
    <xf numFmtId="0" fontId="9" fillId="0" borderId="0" xfId="2" applyBorder="1" applyAlignment="1">
      <alignment horizontal="centerContinuous"/>
    </xf>
    <xf numFmtId="0" fontId="5" fillId="0" borderId="0" xfId="2" applyFont="1" applyBorder="1" applyAlignment="1">
      <alignment horizontal="centerContinuous" vertical="top"/>
    </xf>
    <xf numFmtId="0" fontId="48" fillId="0" borderId="0" xfId="2" applyFont="1" applyBorder="1" applyAlignment="1">
      <alignment horizontal="centerContinuous"/>
    </xf>
    <xf numFmtId="0" fontId="48" fillId="0" borderId="61" xfId="2" applyFont="1" applyBorder="1" applyAlignment="1">
      <alignment horizontal="centerContinuous"/>
    </xf>
    <xf numFmtId="0" fontId="5" fillId="0" borderId="0" xfId="2" applyFont="1" applyBorder="1" applyAlignment="1">
      <alignment vertical="top"/>
    </xf>
    <xf numFmtId="0" fontId="5" fillId="0" borderId="63" xfId="2" applyFont="1" applyBorder="1" applyAlignment="1">
      <alignment horizontal="left"/>
    </xf>
    <xf numFmtId="0" fontId="5" fillId="0" borderId="64" xfId="2" applyFont="1" applyBorder="1"/>
    <xf numFmtId="0" fontId="9" fillId="0" borderId="64" xfId="2" applyBorder="1"/>
    <xf numFmtId="0" fontId="9" fillId="0" borderId="64" xfId="2" applyBorder="1" applyAlignment="1"/>
    <xf numFmtId="0" fontId="5" fillId="0" borderId="64" xfId="2" applyFont="1" applyBorder="1" applyAlignment="1">
      <alignment horizontal="centerContinuous"/>
    </xf>
    <xf numFmtId="0" fontId="9" fillId="0" borderId="64" xfId="2" applyBorder="1" applyAlignment="1">
      <alignment horizontal="centerContinuous"/>
    </xf>
    <xf numFmtId="0" fontId="9" fillId="0" borderId="65" xfId="2" applyBorder="1" applyAlignment="1">
      <alignment horizontal="centerContinuous"/>
    </xf>
    <xf numFmtId="0" fontId="5" fillId="0" borderId="63" xfId="2" applyFont="1" applyBorder="1" applyAlignment="1">
      <alignment horizontal="centerContinuous"/>
    </xf>
    <xf numFmtId="0" fontId="9" fillId="0" borderId="67" xfId="2" applyBorder="1" applyAlignment="1">
      <alignment horizontal="centerContinuous" vertical="center" wrapText="1"/>
    </xf>
    <xf numFmtId="0" fontId="9" fillId="0" borderId="68" xfId="2" applyBorder="1" applyAlignment="1">
      <alignment horizontal="centerContinuous" vertical="center" wrapText="1"/>
    </xf>
    <xf numFmtId="0" fontId="9" fillId="0" borderId="69" xfId="2" applyBorder="1" applyAlignment="1">
      <alignment horizontal="centerContinuous" vertical="center" wrapText="1"/>
    </xf>
    <xf numFmtId="0" fontId="9" fillId="0" borderId="66" xfId="2" applyBorder="1"/>
    <xf numFmtId="0" fontId="9" fillId="0" borderId="61" xfId="2" applyBorder="1" applyAlignment="1">
      <alignment horizontal="center"/>
    </xf>
    <xf numFmtId="0" fontId="9" fillId="0" borderId="0" xfId="2" applyBorder="1" applyAlignment="1">
      <alignment horizontal="center"/>
    </xf>
    <xf numFmtId="0" fontId="9" fillId="0" borderId="66" xfId="2" applyBorder="1" applyAlignment="1">
      <alignment horizontal="center"/>
    </xf>
    <xf numFmtId="0" fontId="9" fillId="0" borderId="70" xfId="2" applyBorder="1" applyAlignment="1">
      <alignment horizontal="center"/>
    </xf>
    <xf numFmtId="0" fontId="48" fillId="0" borderId="60" xfId="2" applyFont="1" applyBorder="1"/>
    <xf numFmtId="0" fontId="48" fillId="0" borderId="61" xfId="2" applyFont="1" applyBorder="1"/>
    <xf numFmtId="0" fontId="48" fillId="0" borderId="0" xfId="2" applyFont="1"/>
    <xf numFmtId="0" fontId="48" fillId="0" borderId="70" xfId="2" applyFont="1" applyBorder="1"/>
    <xf numFmtId="0" fontId="48" fillId="0" borderId="63" xfId="2" applyFont="1" applyBorder="1"/>
    <xf numFmtId="0" fontId="48" fillId="0" borderId="65" xfId="2" applyFont="1" applyBorder="1"/>
    <xf numFmtId="0" fontId="48" fillId="0" borderId="64" xfId="2" applyFont="1" applyBorder="1"/>
    <xf numFmtId="0" fontId="48" fillId="0" borderId="72" xfId="2" applyFont="1" applyBorder="1"/>
    <xf numFmtId="0" fontId="48" fillId="0" borderId="0" xfId="2" applyFont="1" applyBorder="1"/>
    <xf numFmtId="0" fontId="9" fillId="0" borderId="70" xfId="2" applyBorder="1"/>
    <xf numFmtId="0" fontId="9" fillId="0" borderId="63" xfId="2" applyBorder="1"/>
    <xf numFmtId="0" fontId="9" fillId="0" borderId="65" xfId="2" applyBorder="1"/>
    <xf numFmtId="0" fontId="9" fillId="0" borderId="72" xfId="2" applyBorder="1"/>
    <xf numFmtId="0" fontId="5" fillId="0" borderId="0" xfId="2" applyFont="1" applyBorder="1"/>
    <xf numFmtId="0" fontId="5" fillId="0" borderId="60" xfId="2" applyFont="1" applyBorder="1"/>
    <xf numFmtId="0" fontId="5" fillId="0" borderId="63" xfId="2" applyFont="1" applyBorder="1"/>
    <xf numFmtId="0" fontId="5" fillId="0" borderId="0" xfId="2" applyFont="1"/>
    <xf numFmtId="0" fontId="49" fillId="0" borderId="0" xfId="2" applyFont="1"/>
    <xf numFmtId="0" fontId="9" fillId="0" borderId="0" xfId="2" applyAlignment="1">
      <alignment horizontal="center"/>
    </xf>
    <xf numFmtId="4" fontId="9" fillId="0" borderId="0" xfId="2" applyNumberFormat="1" applyAlignment="1">
      <alignment horizontal="right"/>
    </xf>
    <xf numFmtId="44" fontId="9" fillId="0" borderId="0" xfId="2" applyNumberFormat="1" applyFont="1"/>
    <xf numFmtId="0" fontId="4" fillId="0" borderId="0" xfId="2" applyFont="1" applyAlignment="1">
      <alignment horizontal="center"/>
    </xf>
    <xf numFmtId="176" fontId="4" fillId="0" borderId="0" xfId="2" applyNumberFormat="1" applyFont="1" applyFill="1" applyAlignment="1">
      <alignment horizontal="right" vertical="top"/>
    </xf>
    <xf numFmtId="44" fontId="4" fillId="0" borderId="0" xfId="2" applyNumberFormat="1" applyFont="1" applyFill="1" applyAlignment="1">
      <alignment horizontal="right" vertical="top"/>
    </xf>
    <xf numFmtId="174" fontId="4" fillId="0" borderId="0" xfId="2" applyNumberFormat="1" applyFont="1"/>
    <xf numFmtId="4" fontId="9" fillId="0" borderId="0" xfId="2" applyNumberFormat="1"/>
    <xf numFmtId="0" fontId="9" fillId="0" borderId="0" xfId="2" applyFill="1"/>
    <xf numFmtId="0" fontId="4" fillId="0" borderId="0" xfId="2" applyNumberFormat="1" applyFont="1"/>
    <xf numFmtId="44" fontId="4" fillId="3" borderId="0" xfId="2" applyNumberFormat="1" applyFont="1" applyFill="1" applyAlignment="1">
      <alignment horizontal="right" vertical="top"/>
    </xf>
    <xf numFmtId="0" fontId="50" fillId="0" borderId="0" xfId="2" applyFont="1"/>
    <xf numFmtId="10" fontId="5" fillId="0" borderId="0" xfId="2" applyNumberFormat="1" applyFont="1" applyAlignment="1">
      <alignment horizontal="center"/>
    </xf>
    <xf numFmtId="4" fontId="9" fillId="0" borderId="0" xfId="2" applyNumberFormat="1" applyAlignment="1">
      <alignment horizontal="left"/>
    </xf>
    <xf numFmtId="0" fontId="51" fillId="0" borderId="0" xfId="2" applyFont="1" applyAlignment="1">
      <alignment horizontal="right"/>
    </xf>
    <xf numFmtId="44" fontId="5" fillId="2" borderId="0" xfId="2" applyNumberFormat="1" applyFont="1" applyFill="1"/>
    <xf numFmtId="44" fontId="4" fillId="5" borderId="0" xfId="2" applyNumberFormat="1" applyFont="1" applyFill="1" applyAlignment="1">
      <alignment horizontal="centerContinuous" vertical="top"/>
    </xf>
    <xf numFmtId="0" fontId="4" fillId="5" borderId="0" xfId="2" applyFont="1" applyFill="1" applyAlignment="1">
      <alignment horizontal="centerContinuous"/>
    </xf>
    <xf numFmtId="10" fontId="5" fillId="5" borderId="0" xfId="2" applyNumberFormat="1" applyFont="1" applyFill="1"/>
    <xf numFmtId="165" fontId="4" fillId="0" borderId="0" xfId="2" applyNumberFormat="1" applyFont="1"/>
    <xf numFmtId="0" fontId="1" fillId="0" borderId="0" xfId="2" applyNumberFormat="1" applyFont="1" applyFill="1" applyAlignment="1">
      <alignment horizontal="center" vertical="top"/>
    </xf>
    <xf numFmtId="0" fontId="1" fillId="0" borderId="0" xfId="2" applyNumberFormat="1" applyFont="1" applyFill="1" applyAlignment="1">
      <alignment horizontal="justify" vertical="top"/>
    </xf>
    <xf numFmtId="176" fontId="1" fillId="0" borderId="0" xfId="2" applyNumberFormat="1" applyFont="1" applyFill="1" applyAlignment="1">
      <alignment horizontal="right" vertical="top"/>
    </xf>
    <xf numFmtId="44" fontId="1" fillId="0" borderId="0" xfId="2" applyNumberFormat="1" applyFont="1" applyFill="1" applyAlignment="1">
      <alignment horizontal="right" vertical="top"/>
    </xf>
    <xf numFmtId="10" fontId="9" fillId="0" borderId="0" xfId="2" applyNumberFormat="1"/>
    <xf numFmtId="0" fontId="1" fillId="0" borderId="0" xfId="2" applyNumberFormat="1" applyFont="1" applyFill="1" applyAlignment="1">
      <alignment vertical="top"/>
    </xf>
    <xf numFmtId="177" fontId="1" fillId="0" borderId="0" xfId="2" applyNumberFormat="1" applyFont="1" applyFill="1" applyAlignment="1">
      <alignment horizontal="right" vertical="top"/>
    </xf>
    <xf numFmtId="0" fontId="4" fillId="0" borderId="0" xfId="2" applyNumberFormat="1" applyFont="1" applyFill="1" applyAlignment="1">
      <alignment vertical="top"/>
    </xf>
    <xf numFmtId="0" fontId="4" fillId="0" borderId="0" xfId="2" applyNumberFormat="1" applyFont="1" applyFill="1" applyAlignment="1">
      <alignment horizontal="justify" vertical="top"/>
    </xf>
    <xf numFmtId="0" fontId="4" fillId="0" borderId="0" xfId="2" applyNumberFormat="1" applyFont="1" applyFill="1" applyAlignment="1">
      <alignment horizontal="center" vertical="top"/>
    </xf>
    <xf numFmtId="2" fontId="9" fillId="0" borderId="0" xfId="2" applyNumberFormat="1"/>
    <xf numFmtId="2" fontId="9" fillId="0" borderId="0" xfId="2" applyNumberFormat="1" applyFill="1"/>
    <xf numFmtId="10" fontId="5" fillId="5" borderId="0" xfId="2" applyNumberFormat="1" applyFont="1" applyFill="1" applyAlignment="1">
      <alignment horizontal="center"/>
    </xf>
    <xf numFmtId="0" fontId="5" fillId="0" borderId="0" xfId="2" applyFont="1" applyAlignment="1">
      <alignment horizontal="right"/>
    </xf>
    <xf numFmtId="44" fontId="35" fillId="5" borderId="0" xfId="2" applyNumberFormat="1" applyFont="1" applyFill="1"/>
    <xf numFmtId="44" fontId="9" fillId="0" borderId="0" xfId="2" applyNumberFormat="1"/>
    <xf numFmtId="44" fontId="5" fillId="0" borderId="0" xfId="2" applyNumberFormat="1" applyFont="1"/>
    <xf numFmtId="44" fontId="35" fillId="0" borderId="0" xfId="2" applyNumberFormat="1" applyFont="1"/>
    <xf numFmtId="0" fontId="52" fillId="0" borderId="0" xfId="2" applyFont="1" applyAlignment="1">
      <alignment horizontal="centerContinuous"/>
    </xf>
    <xf numFmtId="0" fontId="53" fillId="0" borderId="0" xfId="2" applyFont="1" applyAlignment="1">
      <alignment horizontal="centerContinuous"/>
    </xf>
    <xf numFmtId="0" fontId="54" fillId="0" borderId="0" xfId="2" applyFont="1" applyAlignment="1">
      <alignment horizontal="centerContinuous"/>
    </xf>
    <xf numFmtId="0" fontId="55" fillId="0" borderId="0" xfId="2" applyFont="1" applyAlignment="1">
      <alignment horizontal="centerContinuous"/>
    </xf>
    <xf numFmtId="0" fontId="4" fillId="0" borderId="4" xfId="2" applyFont="1" applyBorder="1" applyAlignment="1">
      <alignment horizontal="center" vertical="center"/>
    </xf>
    <xf numFmtId="0" fontId="4" fillId="0" borderId="5" xfId="2" applyFont="1" applyFill="1" applyBorder="1" applyAlignment="1">
      <alignment horizontal="right" vertical="top"/>
    </xf>
    <xf numFmtId="0" fontId="4" fillId="0" borderId="17" xfId="2" applyFont="1" applyFill="1" applyBorder="1" applyAlignment="1">
      <alignment horizontal="right" vertical="center"/>
    </xf>
    <xf numFmtId="0" fontId="3" fillId="0" borderId="17" xfId="2" applyFont="1" applyFill="1" applyBorder="1" applyAlignment="1">
      <alignment horizontal="centerContinuous" vertical="center"/>
    </xf>
    <xf numFmtId="0" fontId="4" fillId="0" borderId="33" xfId="2" applyFont="1" applyBorder="1" applyAlignment="1">
      <alignment horizontal="center" vertical="center"/>
    </xf>
    <xf numFmtId="0" fontId="4" fillId="0" borderId="31" xfId="2" applyFont="1" applyFill="1" applyBorder="1" applyAlignment="1">
      <alignment horizontal="right" vertical="top"/>
    </xf>
    <xf numFmtId="0" fontId="4" fillId="0" borderId="44" xfId="2" applyFont="1" applyBorder="1" applyAlignment="1">
      <alignment vertical="center"/>
    </xf>
    <xf numFmtId="170" fontId="3" fillId="0" borderId="20" xfId="2" applyNumberFormat="1" applyFont="1" applyBorder="1" applyAlignment="1">
      <alignment horizontal="centerContinuous" vertical="center"/>
    </xf>
    <xf numFmtId="0" fontId="4" fillId="0" borderId="21" xfId="2" applyFont="1" applyBorder="1" applyAlignment="1">
      <alignment horizontal="centerContinuous" vertical="center"/>
    </xf>
    <xf numFmtId="0" fontId="4" fillId="0" borderId="20" xfId="2" applyFont="1" applyFill="1" applyBorder="1" applyAlignment="1">
      <alignment horizontal="right" vertical="center"/>
    </xf>
    <xf numFmtId="0" fontId="3" fillId="0" borderId="20" xfId="2" applyFont="1" applyFill="1" applyBorder="1" applyAlignment="1">
      <alignment horizontal="centerContinuous" vertical="center" wrapText="1"/>
    </xf>
    <xf numFmtId="0" fontId="3" fillId="0" borderId="20" xfId="2" applyFont="1" applyFill="1" applyBorder="1" applyAlignment="1">
      <alignment horizontal="centerContinuous" vertical="center"/>
    </xf>
    <xf numFmtId="0" fontId="3" fillId="0" borderId="20" xfId="2" applyFont="1" applyBorder="1" applyAlignment="1">
      <alignment horizontal="centerContinuous" vertical="center"/>
    </xf>
    <xf numFmtId="0" fontId="4" fillId="0" borderId="20" xfId="2" applyFont="1" applyFill="1" applyBorder="1" applyAlignment="1">
      <alignment horizontal="centerContinuous" vertical="center"/>
    </xf>
    <xf numFmtId="0" fontId="4" fillId="0" borderId="20" xfId="2" applyFont="1" applyBorder="1" applyAlignment="1">
      <alignment horizontal="centerContinuous" vertical="center"/>
    </xf>
    <xf numFmtId="0" fontId="4" fillId="0" borderId="23" xfId="2" applyFont="1" applyFill="1" applyBorder="1" applyAlignment="1">
      <alignment horizontal="right" vertical="center"/>
    </xf>
    <xf numFmtId="170" fontId="3" fillId="0" borderId="23" xfId="2" applyNumberFormat="1" applyFont="1" applyFill="1" applyBorder="1" applyAlignment="1">
      <alignment horizontal="centerContinuous" vertical="center"/>
    </xf>
    <xf numFmtId="170" fontId="4" fillId="0" borderId="23" xfId="2" applyNumberFormat="1" applyFont="1" applyFill="1" applyBorder="1" applyAlignment="1">
      <alignment horizontal="centerContinuous" vertical="center"/>
    </xf>
    <xf numFmtId="0" fontId="3" fillId="0" borderId="23" xfId="2" applyFont="1" applyFill="1" applyBorder="1" applyAlignment="1">
      <alignment horizontal="centerContinuous" vertical="center"/>
    </xf>
    <xf numFmtId="15" fontId="3" fillId="0" borderId="23" xfId="2" applyNumberFormat="1" applyFont="1" applyFill="1" applyBorder="1" applyAlignment="1">
      <alignment horizontal="centerContinuous" vertical="center"/>
    </xf>
    <xf numFmtId="0" fontId="4" fillId="0" borderId="23" xfId="2" applyFont="1" applyFill="1" applyBorder="1" applyAlignment="1">
      <alignment horizontal="centerContinuous" vertical="center"/>
    </xf>
    <xf numFmtId="0" fontId="3" fillId="0" borderId="9" xfId="2" applyFont="1" applyFill="1" applyBorder="1" applyAlignment="1">
      <alignment horizontal="centerContinuous" vertical="center"/>
    </xf>
    <xf numFmtId="0" fontId="4" fillId="0" borderId="74" xfId="2" applyFont="1" applyBorder="1" applyAlignment="1">
      <alignment vertical="center"/>
    </xf>
    <xf numFmtId="0" fontId="3" fillId="0" borderId="10" xfId="2" applyFont="1" applyBorder="1" applyAlignment="1">
      <alignment horizontal="centerContinuous" vertical="center"/>
    </xf>
    <xf numFmtId="0" fontId="56" fillId="2" borderId="4" xfId="2" applyFont="1" applyFill="1" applyBorder="1" applyAlignment="1">
      <alignment horizontal="centerContinuous"/>
    </xf>
    <xf numFmtId="0" fontId="5" fillId="2" borderId="5" xfId="2" applyFont="1" applyFill="1" applyBorder="1" applyAlignment="1">
      <alignment horizontal="centerContinuous"/>
    </xf>
    <xf numFmtId="0" fontId="5" fillId="2" borderId="6" xfId="2" applyFont="1" applyFill="1" applyBorder="1" applyAlignment="1">
      <alignment horizontal="centerContinuous"/>
    </xf>
    <xf numFmtId="0" fontId="57" fillId="2" borderId="11" xfId="2" applyFont="1" applyFill="1" applyBorder="1" applyAlignment="1">
      <alignment horizontal="centerContinuous"/>
    </xf>
    <xf numFmtId="0" fontId="5" fillId="2" borderId="9" xfId="2" applyFont="1" applyFill="1" applyBorder="1" applyAlignment="1">
      <alignment horizontal="centerContinuous"/>
    </xf>
    <xf numFmtId="0" fontId="5" fillId="2" borderId="10" xfId="2" applyFont="1" applyFill="1" applyBorder="1" applyAlignment="1">
      <alignment horizontal="centerContinuous"/>
    </xf>
    <xf numFmtId="0" fontId="58" fillId="0" borderId="12" xfId="2" applyFont="1" applyBorder="1" applyAlignment="1">
      <alignment horizontal="centerContinuous" vertical="center"/>
    </xf>
    <xf numFmtId="0" fontId="59" fillId="0" borderId="2" xfId="2" applyFont="1" applyBorder="1" applyAlignment="1">
      <alignment horizontal="centerContinuous" vertical="center"/>
    </xf>
    <xf numFmtId="0" fontId="59" fillId="0" borderId="3" xfId="2" applyFont="1" applyBorder="1" applyAlignment="1">
      <alignment horizontal="centerContinuous" vertical="center"/>
    </xf>
    <xf numFmtId="0" fontId="5" fillId="2" borderId="1" xfId="2" applyFont="1" applyFill="1" applyBorder="1" applyAlignment="1">
      <alignment horizontal="center" vertical="center"/>
    </xf>
    <xf numFmtId="0" fontId="5" fillId="2" borderId="12" xfId="2" applyFont="1" applyFill="1" applyBorder="1" applyAlignment="1">
      <alignment horizontal="centerContinuous" vertical="center" wrapText="1"/>
    </xf>
    <xf numFmtId="0" fontId="5" fillId="2" borderId="3" xfId="2" applyFont="1" applyFill="1" applyBorder="1" applyAlignment="1">
      <alignment horizontal="centerContinuous" vertical="center" wrapText="1"/>
    </xf>
    <xf numFmtId="0" fontId="5" fillId="2" borderId="1" xfId="2" applyFont="1" applyFill="1" applyBorder="1" applyAlignment="1">
      <alignment horizontal="center" vertical="center" wrapText="1"/>
    </xf>
    <xf numFmtId="0" fontId="5" fillId="2" borderId="12" xfId="2" applyFont="1" applyFill="1" applyBorder="1" applyAlignment="1">
      <alignment horizontal="center" vertical="center"/>
    </xf>
    <xf numFmtId="0" fontId="5" fillId="2" borderId="2" xfId="2" applyFont="1" applyFill="1" applyBorder="1" applyAlignment="1">
      <alignment horizontal="centerContinuous" vertical="center" wrapText="1"/>
    </xf>
    <xf numFmtId="0" fontId="5" fillId="2" borderId="12" xfId="2" applyFont="1" applyFill="1" applyBorder="1" applyAlignment="1">
      <alignment horizontal="centerContinuous" vertical="center"/>
    </xf>
    <xf numFmtId="0" fontId="5" fillId="2" borderId="3" xfId="2" applyFont="1" applyFill="1" applyBorder="1" applyAlignment="1">
      <alignment horizontal="centerContinuous" vertical="center"/>
    </xf>
    <xf numFmtId="0" fontId="4" fillId="0" borderId="12" xfId="2" applyFont="1" applyBorder="1" applyAlignment="1">
      <alignment horizontal="center" vertical="top"/>
    </xf>
    <xf numFmtId="0" fontId="4" fillId="0" borderId="2" xfId="2" applyFont="1" applyBorder="1" applyAlignment="1">
      <alignment vertical="top"/>
    </xf>
    <xf numFmtId="178" fontId="4" fillId="0" borderId="2" xfId="2" applyNumberFormat="1" applyFont="1" applyBorder="1" applyAlignment="1">
      <alignment vertical="top"/>
    </xf>
    <xf numFmtId="4" fontId="4" fillId="0" borderId="2" xfId="2" applyNumberFormat="1" applyFont="1" applyBorder="1" applyAlignment="1">
      <alignment vertical="top"/>
    </xf>
    <xf numFmtId="0" fontId="3" fillId="0" borderId="2" xfId="2" applyFont="1" applyBorder="1" applyAlignment="1">
      <alignment horizontal="right" vertical="top"/>
    </xf>
    <xf numFmtId="4" fontId="3" fillId="0" borderId="2" xfId="2" applyNumberFormat="1" applyFont="1" applyBorder="1" applyAlignment="1">
      <alignment horizontal="center" vertical="top"/>
    </xf>
    <xf numFmtId="44" fontId="5" fillId="0" borderId="38" xfId="2" applyNumberFormat="1" applyFont="1" applyBorder="1" applyAlignment="1">
      <alignment vertical="top"/>
    </xf>
    <xf numFmtId="10" fontId="3" fillId="0" borderId="39" xfId="2" applyNumberFormat="1" applyFont="1" applyBorder="1" applyAlignment="1">
      <alignment vertical="top"/>
    </xf>
    <xf numFmtId="0" fontId="4" fillId="0" borderId="0" xfId="2" applyFont="1" applyAlignment="1">
      <alignment vertical="top"/>
    </xf>
    <xf numFmtId="0" fontId="9" fillId="0" borderId="16" xfId="2" applyBorder="1" applyAlignment="1">
      <alignment horizontal="center" vertical="top"/>
    </xf>
    <xf numFmtId="0" fontId="9" fillId="0" borderId="17" xfId="2" applyBorder="1" applyAlignment="1">
      <alignment vertical="top"/>
    </xf>
    <xf numFmtId="178" fontId="9" fillId="0" borderId="17" xfId="2" applyNumberFormat="1" applyBorder="1" applyAlignment="1">
      <alignment vertical="top"/>
    </xf>
    <xf numFmtId="4" fontId="9" fillId="0" borderId="17" xfId="2" applyNumberFormat="1" applyBorder="1" applyAlignment="1">
      <alignment vertical="top"/>
    </xf>
    <xf numFmtId="49" fontId="5" fillId="0" borderId="17" xfId="2" applyNumberFormat="1" applyFont="1" applyBorder="1" applyAlignment="1">
      <alignment horizontal="centerContinuous" vertical="top"/>
    </xf>
    <xf numFmtId="4" fontId="9" fillId="0" borderId="17" xfId="2" applyNumberFormat="1" applyBorder="1" applyAlignment="1">
      <alignment horizontal="centerContinuous" vertical="top"/>
    </xf>
    <xf numFmtId="0" fontId="9" fillId="0" borderId="18" xfId="2" applyBorder="1" applyAlignment="1">
      <alignment vertical="top"/>
    </xf>
    <xf numFmtId="0" fontId="9" fillId="0" borderId="0" xfId="2" applyAlignment="1">
      <alignment vertical="top"/>
    </xf>
    <xf numFmtId="0" fontId="4" fillId="0" borderId="43" xfId="2" applyFont="1" applyBorder="1" applyAlignment="1">
      <alignment horizontal="center" vertical="top"/>
    </xf>
    <xf numFmtId="0" fontId="4" fillId="0" borderId="44" xfId="2" applyFont="1" applyBorder="1" applyAlignment="1">
      <alignment vertical="top"/>
    </xf>
    <xf numFmtId="0" fontId="9" fillId="0" borderId="20" xfId="2" applyBorder="1" applyAlignment="1">
      <alignment vertical="top"/>
    </xf>
    <xf numFmtId="0" fontId="4" fillId="0" borderId="27" xfId="2" applyFont="1" applyBorder="1" applyAlignment="1">
      <alignment horizontal="center" vertical="top"/>
    </xf>
    <xf numFmtId="43" fontId="4" fillId="0" borderId="44" xfId="2" applyNumberFormat="1" applyFont="1" applyFill="1" applyBorder="1" applyAlignment="1">
      <alignment horizontal="centerContinuous" vertical="top"/>
    </xf>
    <xf numFmtId="44" fontId="4" fillId="0" borderId="44" xfId="2" applyNumberFormat="1" applyFont="1" applyBorder="1" applyAlignment="1">
      <alignment horizontal="centerContinuous" vertical="top"/>
    </xf>
    <xf numFmtId="44" fontId="4" fillId="0" borderId="20" xfId="2" applyNumberFormat="1" applyFont="1" applyBorder="1" applyAlignment="1">
      <alignment horizontal="centerContinuous" vertical="top"/>
    </xf>
    <xf numFmtId="44" fontId="4" fillId="0" borderId="45" xfId="2" applyNumberFormat="1" applyFont="1" applyBorder="1" applyAlignment="1">
      <alignment horizontal="centerContinuous" vertical="top"/>
    </xf>
    <xf numFmtId="179" fontId="4" fillId="0" borderId="44" xfId="2" applyNumberFormat="1" applyFont="1" applyBorder="1" applyAlignment="1">
      <alignment horizontal="centerContinuous" vertical="top"/>
    </xf>
    <xf numFmtId="44" fontId="4" fillId="0" borderId="27" xfId="2" applyNumberFormat="1" applyFont="1" applyBorder="1" applyAlignment="1">
      <alignment vertical="top"/>
    </xf>
    <xf numFmtId="10" fontId="4" fillId="0" borderId="28" xfId="2" applyNumberFormat="1" applyFont="1" applyBorder="1" applyAlignment="1">
      <alignment vertical="top"/>
    </xf>
    <xf numFmtId="0" fontId="9" fillId="0" borderId="43" xfId="2" applyBorder="1" applyAlignment="1">
      <alignment horizontal="center" vertical="top"/>
    </xf>
    <xf numFmtId="0" fontId="9" fillId="0" borderId="44" xfId="2" applyBorder="1" applyAlignment="1">
      <alignment vertical="top"/>
    </xf>
    <xf numFmtId="0" fontId="9" fillId="0" borderId="27" xfId="2" applyBorder="1" applyAlignment="1">
      <alignment vertical="top"/>
    </xf>
    <xf numFmtId="43" fontId="9" fillId="0" borderId="45" xfId="2" applyNumberFormat="1" applyFill="1" applyBorder="1" applyAlignment="1">
      <alignment horizontal="centerContinuous" vertical="top"/>
    </xf>
    <xf numFmtId="44" fontId="9" fillId="0" borderId="44" xfId="2" applyNumberFormat="1" applyBorder="1" applyAlignment="1">
      <alignment horizontal="centerContinuous" vertical="top"/>
    </xf>
    <xf numFmtId="44" fontId="9" fillId="0" borderId="20" xfId="2" applyNumberFormat="1" applyBorder="1" applyAlignment="1">
      <alignment horizontal="centerContinuous" vertical="top"/>
    </xf>
    <xf numFmtId="44" fontId="9" fillId="0" borderId="45" xfId="2" applyNumberFormat="1" applyBorder="1" applyAlignment="1">
      <alignment horizontal="centerContinuous" vertical="top"/>
    </xf>
    <xf numFmtId="180" fontId="9" fillId="0" borderId="44" xfId="2" applyNumberFormat="1" applyBorder="1" applyAlignment="1">
      <alignment horizontal="centerContinuous" vertical="top"/>
    </xf>
    <xf numFmtId="180" fontId="9" fillId="0" borderId="20" xfId="2" applyNumberFormat="1" applyBorder="1" applyAlignment="1">
      <alignment horizontal="centerContinuous" vertical="top"/>
    </xf>
    <xf numFmtId="44" fontId="9" fillId="0" borderId="27" xfId="2" applyNumberFormat="1" applyBorder="1" applyAlignment="1">
      <alignment horizontal="centerContinuous" vertical="top"/>
    </xf>
    <xf numFmtId="44" fontId="9" fillId="0" borderId="27" xfId="2" applyNumberFormat="1" applyBorder="1" applyAlignment="1">
      <alignment vertical="top"/>
    </xf>
    <xf numFmtId="10" fontId="9" fillId="0" borderId="28" xfId="2" applyNumberFormat="1" applyBorder="1" applyAlignment="1">
      <alignment vertical="top"/>
    </xf>
    <xf numFmtId="0" fontId="5" fillId="0" borderId="22" xfId="2" applyFont="1" applyBorder="1" applyAlignment="1">
      <alignment horizontal="center" vertical="top"/>
    </xf>
    <xf numFmtId="0" fontId="9" fillId="0" borderId="23" xfId="2" applyBorder="1" applyAlignment="1">
      <alignment vertical="top"/>
    </xf>
    <xf numFmtId="178" fontId="9" fillId="0" borderId="23" xfId="2" applyNumberFormat="1" applyBorder="1" applyAlignment="1">
      <alignment vertical="top"/>
    </xf>
    <xf numFmtId="4" fontId="9" fillId="0" borderId="23" xfId="2" applyNumberFormat="1" applyBorder="1" applyAlignment="1">
      <alignment vertical="top"/>
    </xf>
    <xf numFmtId="0" fontId="5" fillId="0" borderId="48" xfId="2" applyFont="1" applyBorder="1" applyAlignment="1">
      <alignment horizontal="right" vertical="top"/>
    </xf>
    <xf numFmtId="44" fontId="5" fillId="0" borderId="29" xfId="2" applyNumberFormat="1" applyFont="1" applyBorder="1" applyAlignment="1">
      <alignment vertical="top"/>
    </xf>
    <xf numFmtId="10" fontId="5" fillId="0" borderId="30" xfId="2" applyNumberFormat="1" applyFont="1" applyBorder="1" applyAlignment="1">
      <alignment vertical="top"/>
    </xf>
    <xf numFmtId="0" fontId="9" fillId="0" borderId="16" xfId="2" applyBorder="1" applyAlignment="1">
      <alignment horizontal="left" vertical="top"/>
    </xf>
    <xf numFmtId="0" fontId="4" fillId="0" borderId="27" xfId="2" applyFont="1" applyBorder="1" applyAlignment="1">
      <alignment vertical="top"/>
    </xf>
    <xf numFmtId="44" fontId="4" fillId="0" borderId="27" xfId="2" applyNumberFormat="1" applyFont="1" applyBorder="1" applyAlignment="1">
      <alignment horizontal="centerContinuous" vertical="top"/>
    </xf>
    <xf numFmtId="0" fontId="4" fillId="0" borderId="20" xfId="2" applyFont="1" applyBorder="1" applyAlignment="1">
      <alignment vertical="top"/>
    </xf>
    <xf numFmtId="0" fontId="4" fillId="0" borderId="45" xfId="2" applyFont="1" applyBorder="1" applyAlignment="1">
      <alignment vertical="top"/>
    </xf>
    <xf numFmtId="4" fontId="4" fillId="0" borderId="0" xfId="2" applyNumberFormat="1" applyFont="1"/>
    <xf numFmtId="0" fontId="9" fillId="0" borderId="22" xfId="2" applyFont="1" applyBorder="1" applyAlignment="1">
      <alignment horizontal="center" vertical="top"/>
    </xf>
    <xf numFmtId="0" fontId="5" fillId="0" borderId="23" xfId="2" applyFont="1" applyBorder="1" applyAlignment="1">
      <alignment horizontal="right" vertical="top"/>
    </xf>
    <xf numFmtId="4" fontId="5" fillId="0" borderId="23" xfId="2" applyNumberFormat="1" applyFont="1" applyBorder="1" applyAlignment="1">
      <alignment horizontal="center" vertical="top"/>
    </xf>
    <xf numFmtId="0" fontId="9" fillId="0" borderId="12" xfId="2" applyFont="1" applyBorder="1" applyAlignment="1">
      <alignment horizontal="left" vertical="top"/>
    </xf>
    <xf numFmtId="0" fontId="9" fillId="0" borderId="2" xfId="2" applyBorder="1" applyAlignment="1">
      <alignment vertical="top"/>
    </xf>
    <xf numFmtId="178" fontId="9" fillId="0" borderId="2" xfId="2" applyNumberFormat="1" applyBorder="1" applyAlignment="1">
      <alignment vertical="top"/>
    </xf>
    <xf numFmtId="4" fontId="9" fillId="0" borderId="2" xfId="2" applyNumberFormat="1" applyBorder="1" applyAlignment="1">
      <alignment vertical="top"/>
    </xf>
    <xf numFmtId="0" fontId="5" fillId="0" borderId="2" xfId="2" applyFont="1" applyBorder="1" applyAlignment="1">
      <alignment horizontal="right" vertical="top"/>
    </xf>
    <xf numFmtId="4" fontId="5" fillId="0" borderId="2" xfId="2" applyNumberFormat="1" applyFont="1" applyBorder="1" applyAlignment="1">
      <alignment horizontal="center" vertical="top"/>
    </xf>
    <xf numFmtId="10" fontId="5" fillId="0" borderId="39" xfId="2" applyNumberFormat="1" applyFont="1" applyBorder="1" applyAlignment="1">
      <alignment vertical="top"/>
    </xf>
    <xf numFmtId="0" fontId="5" fillId="2" borderId="12" xfId="2" applyFont="1" applyFill="1" applyBorder="1" applyAlignment="1">
      <alignment horizontal="left" vertical="top"/>
    </xf>
    <xf numFmtId="0" fontId="9" fillId="2" borderId="2" xfId="2" applyFont="1" applyFill="1" applyBorder="1" applyAlignment="1">
      <alignment horizontal="centerContinuous" vertical="top"/>
    </xf>
    <xf numFmtId="0" fontId="9" fillId="0" borderId="4" xfId="2" applyFont="1" applyFill="1" applyBorder="1" applyAlignment="1">
      <alignment vertical="top"/>
    </xf>
    <xf numFmtId="4" fontId="9" fillId="0" borderId="5" xfId="2" applyNumberFormat="1" applyFont="1" applyFill="1" applyBorder="1" applyAlignment="1">
      <alignment vertical="top"/>
    </xf>
    <xf numFmtId="4" fontId="9" fillId="2" borderId="12" xfId="2" applyNumberFormat="1" applyFont="1" applyFill="1" applyBorder="1" applyAlignment="1">
      <alignment vertical="top"/>
    </xf>
    <xf numFmtId="4" fontId="9" fillId="2" borderId="2" xfId="2" applyNumberFormat="1" applyFont="1" applyFill="1" applyBorder="1" applyAlignment="1">
      <alignment vertical="top"/>
    </xf>
    <xf numFmtId="0" fontId="5" fillId="2" borderId="2" xfId="2" applyFont="1" applyFill="1" applyBorder="1" applyAlignment="1">
      <alignment horizontal="right" vertical="top"/>
    </xf>
    <xf numFmtId="4" fontId="5" fillId="2" borderId="2" xfId="2" applyNumberFormat="1" applyFont="1" applyFill="1" applyBorder="1" applyAlignment="1">
      <alignment vertical="top"/>
    </xf>
    <xf numFmtId="44" fontId="5" fillId="2" borderId="36" xfId="2" applyNumberFormat="1" applyFont="1" applyFill="1" applyBorder="1" applyAlignment="1">
      <alignment horizontal="centerContinuous" vertical="top"/>
    </xf>
    <xf numFmtId="10" fontId="5" fillId="2" borderId="39" xfId="2" applyNumberFormat="1" applyFont="1" applyFill="1" applyBorder="1" applyAlignment="1">
      <alignment vertical="top"/>
    </xf>
    <xf numFmtId="0" fontId="1" fillId="0" borderId="7" xfId="2" applyFont="1" applyFill="1" applyBorder="1" applyAlignment="1">
      <alignment horizontal="center" vertical="center"/>
    </xf>
    <xf numFmtId="0" fontId="1" fillId="0" borderId="0" xfId="2" applyFont="1" applyFill="1" applyBorder="1" applyAlignment="1">
      <alignment horizontal="right" vertical="center"/>
    </xf>
    <xf numFmtId="49" fontId="2" fillId="0" borderId="0" xfId="2" applyNumberFormat="1" applyFont="1" applyFill="1" applyBorder="1" applyAlignment="1">
      <alignment horizontal="center" vertical="center"/>
    </xf>
    <xf numFmtId="44" fontId="1" fillId="0" borderId="55" xfId="2" applyNumberFormat="1" applyFont="1" applyBorder="1" applyAlignment="1">
      <alignment horizontal="centerContinuous" vertical="center"/>
    </xf>
    <xf numFmtId="44" fontId="1" fillId="0" borderId="0" xfId="2" applyNumberFormat="1" applyFont="1" applyBorder="1" applyAlignment="1">
      <alignment horizontal="centerContinuous" vertical="center"/>
    </xf>
    <xf numFmtId="0" fontId="9" fillId="0" borderId="7" xfId="2" applyFont="1" applyFill="1" applyBorder="1" applyAlignment="1">
      <alignment vertical="top"/>
    </xf>
    <xf numFmtId="4" fontId="9" fillId="0" borderId="0" xfId="2" applyNumberFormat="1" applyFont="1" applyFill="1" applyBorder="1" applyAlignment="1">
      <alignment vertical="top"/>
    </xf>
    <xf numFmtId="4" fontId="9" fillId="0" borderId="33" xfId="2" applyNumberFormat="1" applyFont="1" applyBorder="1" applyAlignment="1">
      <alignment vertical="top"/>
    </xf>
    <xf numFmtId="4" fontId="9" fillId="0" borderId="31" xfId="2" applyNumberFormat="1" applyFont="1" applyBorder="1" applyAlignment="1">
      <alignment vertical="top"/>
    </xf>
    <xf numFmtId="0" fontId="5" fillId="0" borderId="31" xfId="2" applyFont="1" applyBorder="1" applyAlignment="1">
      <alignment horizontal="right" vertical="top"/>
    </xf>
    <xf numFmtId="172" fontId="5" fillId="0" borderId="31" xfId="2" applyNumberFormat="1" applyFont="1" applyBorder="1" applyAlignment="1">
      <alignment horizontal="centerContinuous" vertical="top"/>
    </xf>
    <xf numFmtId="10" fontId="9" fillId="0" borderId="73" xfId="2" applyNumberFormat="1" applyFont="1" applyBorder="1" applyAlignment="1">
      <alignment horizontal="centerContinuous" vertical="top"/>
    </xf>
    <xf numFmtId="44" fontId="5" fillId="0" borderId="75" xfId="2" applyNumberFormat="1" applyFont="1" applyBorder="1" applyAlignment="1">
      <alignment horizontal="centerContinuous" vertical="top"/>
    </xf>
    <xf numFmtId="10" fontId="5" fillId="0" borderId="76" xfId="2" applyNumberFormat="1" applyFont="1" applyBorder="1" applyAlignment="1">
      <alignment vertical="top"/>
    </xf>
    <xf numFmtId="0" fontId="1" fillId="0" borderId="11" xfId="2" applyFont="1" applyFill="1" applyBorder="1" applyAlignment="1">
      <alignment horizontal="center" vertical="center"/>
    </xf>
    <xf numFmtId="0" fontId="1" fillId="0" borderId="9" xfId="2" applyFont="1" applyFill="1" applyBorder="1" applyAlignment="1">
      <alignment horizontal="right" vertical="center"/>
    </xf>
    <xf numFmtId="44" fontId="1" fillId="0" borderId="74" xfId="2" applyNumberFormat="1" applyFont="1" applyBorder="1" applyAlignment="1">
      <alignment horizontal="centerContinuous" vertical="center"/>
    </xf>
    <xf numFmtId="44" fontId="1" fillId="0" borderId="9" xfId="2" applyNumberFormat="1" applyFont="1" applyBorder="1" applyAlignment="1">
      <alignment horizontal="centerContinuous" vertical="center"/>
    </xf>
    <xf numFmtId="0" fontId="9" fillId="0" borderId="7" xfId="2" applyBorder="1" applyAlignment="1">
      <alignment vertical="top"/>
    </xf>
    <xf numFmtId="4" fontId="9" fillId="0" borderId="22" xfId="2" applyNumberFormat="1" applyFont="1" applyBorder="1" applyAlignment="1">
      <alignment vertical="top"/>
    </xf>
    <xf numFmtId="4" fontId="9" fillId="0" borderId="23" xfId="2" applyNumberFormat="1" applyFont="1" applyBorder="1" applyAlignment="1">
      <alignment vertical="top"/>
    </xf>
    <xf numFmtId="10" fontId="5" fillId="0" borderId="23" xfId="2" applyNumberFormat="1" applyFont="1" applyBorder="1" applyAlignment="1">
      <alignment horizontal="center" vertical="top"/>
    </xf>
    <xf numFmtId="10" fontId="9" fillId="0" borderId="23" xfId="2" applyNumberFormat="1" applyFont="1" applyBorder="1" applyAlignment="1">
      <alignment horizontal="center" vertical="top"/>
    </xf>
    <xf numFmtId="44" fontId="5" fillId="0" borderId="47" xfId="2" applyNumberFormat="1" applyFont="1" applyBorder="1" applyAlignment="1">
      <alignment horizontal="centerContinuous" vertical="top"/>
    </xf>
    <xf numFmtId="44" fontId="1" fillId="0" borderId="16" xfId="2" applyNumberFormat="1" applyFont="1" applyFill="1" applyBorder="1" applyAlignment="1">
      <alignment horizontal="center" vertical="center"/>
    </xf>
    <xf numFmtId="44" fontId="1" fillId="0" borderId="17" xfId="2" applyNumberFormat="1" applyFont="1" applyFill="1" applyBorder="1" applyAlignment="1">
      <alignment horizontal="right" vertical="center"/>
    </xf>
    <xf numFmtId="10" fontId="1" fillId="6" borderId="17" xfId="2" applyNumberFormat="1" applyFont="1" applyFill="1" applyBorder="1" applyAlignment="1">
      <alignment horizontal="center" vertical="center"/>
    </xf>
    <xf numFmtId="44" fontId="1" fillId="0" borderId="41" xfId="2" applyNumberFormat="1" applyFont="1" applyBorder="1" applyAlignment="1">
      <alignment horizontal="centerContinuous" vertical="center"/>
    </xf>
    <xf numFmtId="44" fontId="1" fillId="0" borderId="17" xfId="2" applyNumberFormat="1" applyFont="1" applyBorder="1" applyAlignment="1">
      <alignment horizontal="centerContinuous" vertical="center"/>
    </xf>
    <xf numFmtId="4" fontId="9" fillId="0" borderId="16" xfId="2" applyNumberFormat="1" applyFont="1" applyBorder="1" applyAlignment="1">
      <alignment vertical="top"/>
    </xf>
    <xf numFmtId="4" fontId="9" fillId="0" borderId="17" xfId="2" applyNumberFormat="1" applyFont="1" applyBorder="1" applyAlignment="1">
      <alignment vertical="top"/>
    </xf>
    <xf numFmtId="0" fontId="5" fillId="0" borderId="17" xfId="2" applyFont="1" applyBorder="1" applyAlignment="1">
      <alignment horizontal="right" vertical="top"/>
    </xf>
    <xf numFmtId="44" fontId="5" fillId="0" borderId="41" xfId="2" applyNumberFormat="1" applyFont="1" applyBorder="1" applyAlignment="1">
      <alignment horizontal="centerContinuous" vertical="top"/>
    </xf>
    <xf numFmtId="10" fontId="5" fillId="0" borderId="26" xfId="2" applyNumberFormat="1" applyFont="1" applyBorder="1" applyAlignment="1">
      <alignment vertical="top"/>
    </xf>
    <xf numFmtId="44" fontId="1" fillId="0" borderId="19" xfId="2" applyNumberFormat="1" applyFont="1" applyFill="1" applyBorder="1" applyAlignment="1">
      <alignment horizontal="center" vertical="center"/>
    </xf>
    <xf numFmtId="44" fontId="1" fillId="0" borderId="20" xfId="2" applyNumberFormat="1" applyFont="1" applyFill="1" applyBorder="1" applyAlignment="1">
      <alignment horizontal="right" vertical="center"/>
    </xf>
    <xf numFmtId="10" fontId="1" fillId="6" borderId="20" xfId="2" applyNumberFormat="1" applyFont="1" applyFill="1" applyBorder="1" applyAlignment="1">
      <alignment horizontal="center" vertical="center"/>
    </xf>
    <xf numFmtId="44" fontId="1" fillId="0" borderId="44" xfId="2" applyNumberFormat="1" applyFont="1" applyBorder="1" applyAlignment="1">
      <alignment horizontal="centerContinuous" vertical="center"/>
    </xf>
    <xf numFmtId="44" fontId="1" fillId="0" borderId="20" xfId="2" applyNumberFormat="1" applyFont="1" applyBorder="1" applyAlignment="1">
      <alignment horizontal="centerContinuous" vertical="center"/>
    </xf>
    <xf numFmtId="44" fontId="1" fillId="0" borderId="22" xfId="2" applyNumberFormat="1" applyFont="1" applyFill="1" applyBorder="1" applyAlignment="1">
      <alignment horizontal="center" vertical="center"/>
    </xf>
    <xf numFmtId="0" fontId="9" fillId="0" borderId="23" xfId="2" applyFont="1" applyBorder="1" applyAlignment="1">
      <alignment vertical="top"/>
    </xf>
    <xf numFmtId="44" fontId="1" fillId="0" borderId="23" xfId="2" applyNumberFormat="1" applyFont="1" applyFill="1" applyBorder="1" applyAlignment="1">
      <alignment horizontal="right" vertical="center"/>
    </xf>
    <xf numFmtId="44" fontId="1" fillId="0" borderId="47" xfId="2" applyNumberFormat="1" applyFont="1" applyBorder="1" applyAlignment="1">
      <alignment horizontal="centerContinuous" vertical="center"/>
    </xf>
    <xf numFmtId="44" fontId="1" fillId="0" borderId="23" xfId="2" applyNumberFormat="1" applyFont="1" applyBorder="1" applyAlignment="1">
      <alignment horizontal="centerContinuous" vertical="center"/>
    </xf>
    <xf numFmtId="0" fontId="9" fillId="0" borderId="12" xfId="2" applyBorder="1" applyAlignment="1">
      <alignment horizontal="center" vertical="top"/>
    </xf>
    <xf numFmtId="0" fontId="9" fillId="0" borderId="0" xfId="2" applyAlignment="1">
      <alignment horizontal="right" vertical="top"/>
    </xf>
    <xf numFmtId="44" fontId="5" fillId="2" borderId="2" xfId="2" applyNumberFormat="1" applyFont="1" applyFill="1" applyBorder="1" applyAlignment="1">
      <alignment horizontal="centerContinuous" vertical="top"/>
    </xf>
    <xf numFmtId="44" fontId="5" fillId="2" borderId="3" xfId="2" applyNumberFormat="1" applyFont="1" applyFill="1" applyBorder="1" applyAlignment="1">
      <alignment horizontal="centerContinuous" vertical="top"/>
    </xf>
    <xf numFmtId="0" fontId="9" fillId="0" borderId="11" xfId="2" applyBorder="1" applyAlignment="1">
      <alignment vertical="top"/>
    </xf>
    <xf numFmtId="4" fontId="9" fillId="0" borderId="9" xfId="2" applyNumberFormat="1" applyFont="1" applyFill="1" applyBorder="1" applyAlignment="1">
      <alignment vertical="top"/>
    </xf>
    <xf numFmtId="0" fontId="5" fillId="0" borderId="16" xfId="2" applyFont="1" applyBorder="1" applyAlignment="1">
      <alignment horizontal="left" vertical="top"/>
    </xf>
    <xf numFmtId="0" fontId="9" fillId="0" borderId="5" xfId="2" applyFont="1" applyBorder="1" applyAlignment="1">
      <alignment vertical="top"/>
    </xf>
    <xf numFmtId="0" fontId="9" fillId="0" borderId="17" xfId="2" applyFont="1" applyBorder="1" applyAlignment="1">
      <alignment vertical="top"/>
    </xf>
    <xf numFmtId="4" fontId="9" fillId="0" borderId="5" xfId="2" applyNumberFormat="1" applyFont="1" applyBorder="1" applyAlignment="1">
      <alignment vertical="top"/>
    </xf>
    <xf numFmtId="10" fontId="9" fillId="0" borderId="5" xfId="2" applyNumberFormat="1" applyFont="1" applyBorder="1" applyAlignment="1">
      <alignment horizontal="center" vertical="top"/>
    </xf>
    <xf numFmtId="44" fontId="5" fillId="0" borderId="55" xfId="2" applyNumberFormat="1" applyFont="1" applyBorder="1" applyAlignment="1">
      <alignment horizontal="centerContinuous" vertical="top"/>
    </xf>
    <xf numFmtId="2" fontId="5" fillId="0" borderId="77" xfId="2" applyNumberFormat="1" applyFont="1" applyBorder="1" applyAlignment="1">
      <alignment vertical="top"/>
    </xf>
    <xf numFmtId="0" fontId="9" fillId="0" borderId="78" xfId="2" applyFont="1" applyBorder="1" applyAlignment="1">
      <alignment horizontal="left" vertical="top"/>
    </xf>
    <xf numFmtId="0" fontId="9" fillId="0" borderId="32" xfId="2" applyFont="1" applyBorder="1" applyAlignment="1">
      <alignment vertical="top"/>
    </xf>
    <xf numFmtId="4" fontId="9" fillId="0" borderId="32" xfId="2" applyNumberFormat="1" applyFont="1" applyBorder="1" applyAlignment="1">
      <alignment vertical="top"/>
    </xf>
    <xf numFmtId="10" fontId="9" fillId="0" borderId="32" xfId="2" applyNumberFormat="1" applyFont="1" applyBorder="1" applyAlignment="1">
      <alignment horizontal="center" vertical="top"/>
    </xf>
    <xf numFmtId="44" fontId="5" fillId="0" borderId="50" xfId="2" applyNumberFormat="1" applyFont="1" applyBorder="1" applyAlignment="1">
      <alignment horizontal="centerContinuous" vertical="top"/>
    </xf>
    <xf numFmtId="2" fontId="5" fillId="0" borderId="53" xfId="2" applyNumberFormat="1" applyFont="1" applyBorder="1" applyAlignment="1">
      <alignment vertical="top"/>
    </xf>
    <xf numFmtId="0" fontId="9" fillId="0" borderId="7" xfId="2" applyFont="1" applyBorder="1" applyAlignment="1">
      <alignment horizontal="left" vertical="top"/>
    </xf>
    <xf numFmtId="0" fontId="9" fillId="0" borderId="0" xfId="2" applyFont="1" applyBorder="1" applyAlignment="1">
      <alignment vertical="top"/>
    </xf>
    <xf numFmtId="4" fontId="9" fillId="0" borderId="0" xfId="2" applyNumberFormat="1" applyFont="1" applyBorder="1" applyAlignment="1">
      <alignment vertical="top"/>
    </xf>
    <xf numFmtId="10" fontId="9" fillId="0" borderId="0" xfId="2" applyNumberFormat="1" applyFont="1" applyBorder="1" applyAlignment="1">
      <alignment horizontal="center" vertical="top"/>
    </xf>
    <xf numFmtId="44" fontId="5" fillId="0" borderId="79" xfId="2" applyNumberFormat="1" applyFont="1" applyBorder="1" applyAlignment="1">
      <alignment horizontal="centerContinuous" vertical="top"/>
    </xf>
    <xf numFmtId="2" fontId="5" fillId="0" borderId="80" xfId="2" applyNumberFormat="1" applyFont="1" applyBorder="1" applyAlignment="1">
      <alignment vertical="top"/>
    </xf>
    <xf numFmtId="0" fontId="9" fillId="0" borderId="7" xfId="2" applyFont="1" applyBorder="1" applyAlignment="1">
      <alignment horizontal="centerContinuous" vertical="top"/>
    </xf>
    <xf numFmtId="0" fontId="9" fillId="0" borderId="0" xfId="2" applyFont="1" applyBorder="1" applyAlignment="1">
      <alignment horizontal="centerContinuous" vertical="top"/>
    </xf>
    <xf numFmtId="44" fontId="9" fillId="0" borderId="0" xfId="2" applyNumberFormat="1" applyFont="1" applyBorder="1" applyAlignment="1">
      <alignment horizontal="centerContinuous" vertical="top"/>
    </xf>
    <xf numFmtId="0" fontId="9" fillId="0" borderId="0" xfId="2" applyFont="1" applyBorder="1" applyAlignment="1">
      <alignment horizontal="centerContinuous" vertical="center"/>
    </xf>
    <xf numFmtId="4" fontId="9" fillId="0" borderId="0" xfId="2" applyNumberFormat="1" applyFont="1" applyBorder="1" applyAlignment="1">
      <alignment horizontal="centerContinuous" vertical="center"/>
    </xf>
    <xf numFmtId="4" fontId="9" fillId="0" borderId="0" xfId="2" applyNumberFormat="1" applyFont="1" applyBorder="1" applyAlignment="1">
      <alignment horizontal="center" vertical="center"/>
    </xf>
    <xf numFmtId="44" fontId="9" fillId="0" borderId="0" xfId="2" applyNumberFormat="1" applyFont="1" applyBorder="1" applyAlignment="1">
      <alignment horizontal="centerContinuous" vertical="center"/>
    </xf>
    <xf numFmtId="44" fontId="9" fillId="0" borderId="0" xfId="2" applyNumberFormat="1" applyFont="1" applyBorder="1" applyAlignment="1">
      <alignment horizontal="center" vertical="center"/>
    </xf>
    <xf numFmtId="44" fontId="9" fillId="0" borderId="0" xfId="2" applyNumberFormat="1" applyAlignment="1">
      <alignment vertical="top"/>
    </xf>
    <xf numFmtId="44" fontId="9" fillId="0" borderId="81" xfId="2" applyNumberFormat="1" applyFont="1" applyBorder="1" applyAlignment="1">
      <alignment horizontal="center" vertical="center"/>
    </xf>
    <xf numFmtId="172" fontId="9" fillId="0" borderId="80" xfId="2" applyNumberFormat="1" applyFont="1" applyBorder="1" applyAlignment="1">
      <alignment horizontal="right" vertical="center"/>
    </xf>
    <xf numFmtId="44" fontId="9" fillId="0" borderId="79" xfId="2" applyNumberFormat="1" applyFont="1" applyBorder="1" applyAlignment="1">
      <alignment horizontal="center" vertical="center"/>
    </xf>
    <xf numFmtId="0" fontId="9" fillId="0" borderId="9" xfId="2" applyFont="1" applyBorder="1" applyAlignment="1">
      <alignment horizontal="centerContinuous" vertical="top"/>
    </xf>
    <xf numFmtId="44" fontId="9" fillId="0" borderId="9" xfId="2" applyNumberFormat="1" applyFont="1" applyBorder="1" applyAlignment="1">
      <alignment horizontal="centerContinuous" vertical="center"/>
    </xf>
    <xf numFmtId="4" fontId="9" fillId="0" borderId="9" xfId="2" applyNumberFormat="1" applyFont="1" applyBorder="1" applyAlignment="1">
      <alignment horizontal="centerContinuous" vertical="center"/>
    </xf>
    <xf numFmtId="181" fontId="9" fillId="0" borderId="0" xfId="2" applyNumberFormat="1" applyFont="1" applyBorder="1" applyAlignment="1">
      <alignment horizontal="centerContinuous" vertical="center"/>
    </xf>
    <xf numFmtId="0" fontId="9" fillId="0" borderId="7" xfId="2" applyFont="1" applyBorder="1" applyAlignment="1">
      <alignment horizontal="justify" vertical="top"/>
    </xf>
    <xf numFmtId="0" fontId="9" fillId="0" borderId="0" xfId="2" applyFont="1" applyBorder="1" applyAlignment="1">
      <alignment horizontal="justify" vertical="top"/>
    </xf>
    <xf numFmtId="0" fontId="9" fillId="0" borderId="0" xfId="2" applyFont="1" applyBorder="1" applyAlignment="1">
      <alignment horizontal="center" vertical="center"/>
    </xf>
    <xf numFmtId="181" fontId="9" fillId="0" borderId="0" xfId="2" applyNumberFormat="1" applyFont="1" applyBorder="1" applyAlignment="1">
      <alignment horizontal="center" vertical="center"/>
    </xf>
    <xf numFmtId="0" fontId="9" fillId="0" borderId="78" xfId="2" applyFont="1" applyBorder="1" applyAlignment="1">
      <alignment vertical="top"/>
    </xf>
    <xf numFmtId="0" fontId="9" fillId="0" borderId="32" xfId="2" applyFont="1" applyBorder="1" applyAlignment="1">
      <alignment vertical="center"/>
    </xf>
    <xf numFmtId="0" fontId="9" fillId="0" borderId="32" xfId="2" applyBorder="1" applyAlignment="1">
      <alignment vertical="center"/>
    </xf>
    <xf numFmtId="4" fontId="9" fillId="0" borderId="32" xfId="2" applyNumberFormat="1" applyFont="1" applyBorder="1" applyAlignment="1">
      <alignment vertical="center"/>
    </xf>
    <xf numFmtId="0" fontId="9" fillId="0" borderId="32" xfId="2" applyBorder="1" applyAlignment="1"/>
    <xf numFmtId="181" fontId="9" fillId="0" borderId="32" xfId="2" applyNumberFormat="1" applyFont="1" applyBorder="1" applyAlignment="1">
      <alignment vertical="center"/>
    </xf>
    <xf numFmtId="44" fontId="9" fillId="0" borderId="32" xfId="2" applyNumberFormat="1" applyFont="1" applyBorder="1" applyAlignment="1">
      <alignment vertical="center"/>
    </xf>
    <xf numFmtId="44" fontId="9" fillId="0" borderId="52" xfId="2" applyNumberFormat="1" applyFont="1" applyBorder="1" applyAlignment="1">
      <alignment vertical="center"/>
    </xf>
    <xf numFmtId="172" fontId="9" fillId="0" borderId="83" xfId="2" applyNumberFormat="1" applyFont="1" applyBorder="1" applyAlignment="1">
      <alignment vertical="center"/>
    </xf>
    <xf numFmtId="0" fontId="9" fillId="0" borderId="7" xfId="2" applyFont="1" applyBorder="1" applyAlignment="1">
      <alignment horizontal="left" vertical="center"/>
    </xf>
    <xf numFmtId="0" fontId="9" fillId="0" borderId="0" xfId="2" applyFont="1" applyBorder="1" applyAlignment="1">
      <alignment horizontal="left" vertical="center"/>
    </xf>
    <xf numFmtId="0" fontId="9" fillId="0" borderId="0" xfId="2" applyFont="1" applyBorder="1" applyAlignment="1">
      <alignment vertical="center"/>
    </xf>
    <xf numFmtId="10" fontId="9" fillId="0" borderId="0" xfId="2" applyNumberFormat="1" applyFont="1" applyBorder="1" applyAlignment="1">
      <alignment horizontal="center" vertical="center"/>
    </xf>
    <xf numFmtId="4" fontId="9" fillId="0" borderId="0" xfId="2" applyNumberFormat="1" applyFont="1" applyBorder="1" applyAlignment="1">
      <alignment horizontal="left" vertical="center"/>
    </xf>
    <xf numFmtId="9" fontId="9" fillId="0" borderId="0" xfId="2" applyNumberFormat="1" applyFont="1" applyBorder="1" applyAlignment="1">
      <alignment horizontal="center" vertical="center"/>
    </xf>
    <xf numFmtId="0" fontId="9" fillId="0" borderId="81" xfId="2" applyBorder="1" applyAlignment="1">
      <alignment vertical="top"/>
    </xf>
    <xf numFmtId="0" fontId="9" fillId="0" borderId="8" xfId="2" applyBorder="1" applyAlignment="1">
      <alignment vertical="top"/>
    </xf>
    <xf numFmtId="0" fontId="9" fillId="0" borderId="7" xfId="2" applyFont="1" applyBorder="1" applyAlignment="1">
      <alignment horizontal="center" vertical="center"/>
    </xf>
    <xf numFmtId="10" fontId="9" fillId="0" borderId="0" xfId="2" applyNumberFormat="1" applyFont="1" applyBorder="1" applyAlignment="1">
      <alignment horizontal="centerContinuous" vertical="center"/>
    </xf>
    <xf numFmtId="172" fontId="9" fillId="0" borderId="8" xfId="2" applyNumberFormat="1" applyFont="1" applyBorder="1" applyAlignment="1">
      <alignment horizontal="right" vertical="center"/>
    </xf>
    <xf numFmtId="0" fontId="9" fillId="0" borderId="33" xfId="2" applyFont="1" applyBorder="1" applyAlignment="1">
      <alignment horizontal="center" vertical="center"/>
    </xf>
    <xf numFmtId="0" fontId="9" fillId="0" borderId="31" xfId="2" applyFont="1" applyBorder="1" applyAlignment="1">
      <alignment horizontal="center" vertical="center"/>
    </xf>
    <xf numFmtId="0" fontId="9" fillId="0" borderId="31" xfId="2" applyFont="1" applyBorder="1" applyAlignment="1">
      <alignment horizontal="centerContinuous" vertical="center"/>
    </xf>
    <xf numFmtId="10" fontId="9" fillId="0" borderId="31" xfId="2" applyNumberFormat="1" applyFont="1" applyBorder="1" applyAlignment="1">
      <alignment horizontal="center" vertical="center"/>
    </xf>
    <xf numFmtId="4" fontId="9" fillId="0" borderId="31" xfId="2" applyNumberFormat="1" applyFont="1" applyBorder="1" applyAlignment="1">
      <alignment horizontal="center" vertical="center"/>
    </xf>
    <xf numFmtId="44" fontId="9" fillId="0" borderId="31" xfId="2" applyNumberFormat="1" applyFont="1" applyBorder="1" applyAlignment="1">
      <alignment horizontal="center" vertical="center"/>
    </xf>
    <xf numFmtId="9" fontId="9" fillId="0" borderId="31" xfId="2" applyNumberFormat="1" applyFont="1" applyBorder="1" applyAlignment="1">
      <alignment horizontal="center" vertical="center"/>
    </xf>
    <xf numFmtId="44" fontId="9" fillId="0" borderId="84" xfId="2" applyNumberFormat="1" applyFont="1" applyBorder="1" applyAlignment="1">
      <alignment horizontal="center" vertical="center"/>
    </xf>
    <xf numFmtId="172" fontId="9" fillId="0" borderId="34" xfId="2" applyNumberFormat="1" applyFont="1" applyBorder="1" applyAlignment="1">
      <alignment horizontal="right" vertical="center"/>
    </xf>
    <xf numFmtId="4" fontId="5" fillId="0" borderId="23" xfId="2" applyNumberFormat="1" applyFont="1" applyBorder="1" applyAlignment="1">
      <alignment horizontal="right" vertical="top"/>
    </xf>
    <xf numFmtId="0" fontId="5" fillId="0" borderId="22" xfId="2" applyFont="1" applyBorder="1" applyAlignment="1">
      <alignment horizontal="right" vertical="top"/>
    </xf>
    <xf numFmtId="172" fontId="5" fillId="0" borderId="23" xfId="2" applyNumberFormat="1" applyFont="1" applyBorder="1" applyAlignment="1">
      <alignment horizontal="centerContinuous" vertical="top"/>
    </xf>
    <xf numFmtId="10" fontId="9" fillId="0" borderId="48" xfId="2" applyNumberFormat="1" applyFont="1" applyBorder="1" applyAlignment="1">
      <alignment horizontal="centerContinuous" vertical="top"/>
    </xf>
    <xf numFmtId="172" fontId="5" fillId="2" borderId="30" xfId="2" applyNumberFormat="1" applyFont="1" applyFill="1" applyBorder="1" applyAlignment="1">
      <alignment horizontal="right" vertical="center"/>
    </xf>
    <xf numFmtId="0" fontId="5" fillId="2" borderId="12" xfId="2" applyFont="1" applyFill="1" applyBorder="1" applyAlignment="1">
      <alignment horizontal="center" vertical="top"/>
    </xf>
    <xf numFmtId="0" fontId="9" fillId="2" borderId="2" xfId="2" applyFont="1" applyFill="1" applyBorder="1" applyAlignment="1">
      <alignment vertical="top"/>
    </xf>
    <xf numFmtId="0" fontId="35" fillId="2" borderId="2" xfId="2" applyFont="1" applyFill="1" applyBorder="1" applyAlignment="1">
      <alignment horizontal="right" vertical="top"/>
    </xf>
    <xf numFmtId="10" fontId="35" fillId="2" borderId="2" xfId="2" applyNumberFormat="1" applyFont="1" applyFill="1" applyBorder="1" applyAlignment="1">
      <alignment horizontal="centerContinuous" vertical="top"/>
    </xf>
    <xf numFmtId="10" fontId="36" fillId="2" borderId="2" xfId="2" applyNumberFormat="1" applyFont="1" applyFill="1" applyBorder="1" applyAlignment="1">
      <alignment horizontal="centerContinuous" vertical="top"/>
    </xf>
    <xf numFmtId="44" fontId="35" fillId="2" borderId="36" xfId="2" applyNumberFormat="1" applyFont="1" applyFill="1" applyBorder="1" applyAlignment="1">
      <alignment horizontal="centerContinuous" vertical="top"/>
    </xf>
    <xf numFmtId="10" fontId="35" fillId="2" borderId="39" xfId="2" applyNumberFormat="1" applyFont="1" applyFill="1" applyBorder="1" applyAlignment="1">
      <alignment vertical="top"/>
    </xf>
    <xf numFmtId="0" fontId="12" fillId="0" borderId="16" xfId="2" applyFont="1" applyFill="1" applyBorder="1" applyAlignment="1">
      <alignment horizontal="right" vertical="center"/>
    </xf>
    <xf numFmtId="0" fontId="38" fillId="0" borderId="0" xfId="2" applyFont="1" applyAlignment="1">
      <alignment horizontal="centerContinuous" vertical="center" wrapText="1"/>
    </xf>
    <xf numFmtId="0" fontId="60" fillId="0" borderId="0" xfId="2" applyFont="1" applyAlignment="1">
      <alignment horizontal="centerContinuous" vertical="center" wrapText="1"/>
    </xf>
    <xf numFmtId="0" fontId="17" fillId="0" borderId="0" xfId="2" applyFont="1" applyAlignment="1">
      <alignment horizontal="centerContinuous" vertical="center" wrapText="1"/>
    </xf>
    <xf numFmtId="0" fontId="61" fillId="0" borderId="0" xfId="2" applyFont="1" applyAlignment="1">
      <alignment vertical="center"/>
    </xf>
    <xf numFmtId="0" fontId="12" fillId="0" borderId="19" xfId="2" applyFont="1" applyFill="1" applyBorder="1" applyAlignment="1">
      <alignment horizontal="right" vertical="center" wrapText="1"/>
    </xf>
    <xf numFmtId="0" fontId="13" fillId="0" borderId="20" xfId="2" applyFont="1" applyFill="1" applyBorder="1" applyAlignment="1">
      <alignment horizontal="centerContinuous" vertical="center" wrapText="1"/>
    </xf>
    <xf numFmtId="0" fontId="62" fillId="0" borderId="21" xfId="2" applyFont="1" applyBorder="1" applyAlignment="1">
      <alignment horizontal="centerContinuous" vertical="center"/>
    </xf>
    <xf numFmtId="0" fontId="19" fillId="0" borderId="0" xfId="2" applyFont="1" applyAlignment="1">
      <alignment horizontal="centerContinuous" vertical="center" wrapText="1"/>
    </xf>
    <xf numFmtId="0" fontId="12" fillId="0" borderId="22" xfId="2" applyFont="1" applyFill="1" applyBorder="1" applyAlignment="1">
      <alignment horizontal="right" vertical="center"/>
    </xf>
    <xf numFmtId="0" fontId="63" fillId="0" borderId="23" xfId="2" applyFont="1" applyFill="1" applyBorder="1" applyAlignment="1">
      <alignment vertical="center"/>
    </xf>
    <xf numFmtId="0" fontId="12" fillId="0" borderId="23" xfId="2" applyFont="1" applyFill="1" applyBorder="1" applyAlignment="1">
      <alignment horizontal="right" vertical="center"/>
    </xf>
    <xf numFmtId="15" fontId="24" fillId="0" borderId="24" xfId="2" applyNumberFormat="1" applyFont="1" applyFill="1" applyBorder="1" applyAlignment="1">
      <alignment horizontal="centerContinuous" vertical="center"/>
    </xf>
    <xf numFmtId="0" fontId="64" fillId="0" borderId="0" xfId="2" applyFont="1" applyAlignment="1">
      <alignment horizontal="centerContinuous" vertical="center"/>
    </xf>
    <xf numFmtId="0" fontId="64" fillId="0" borderId="0" xfId="2" applyFont="1" applyAlignment="1">
      <alignment vertical="center" wrapText="1"/>
    </xf>
    <xf numFmtId="0" fontId="65" fillId="2" borderId="12" xfId="2" applyFont="1" applyFill="1" applyBorder="1" applyAlignment="1">
      <alignment horizontal="centerContinuous" vertical="center"/>
    </xf>
    <xf numFmtId="0" fontId="65" fillId="2" borderId="2" xfId="2" applyFont="1" applyFill="1" applyBorder="1" applyAlignment="1">
      <alignment horizontal="centerContinuous" vertical="center"/>
    </xf>
    <xf numFmtId="0" fontId="66" fillId="2" borderId="2" xfId="2" applyFont="1" applyFill="1" applyBorder="1" applyAlignment="1">
      <alignment horizontal="centerContinuous" vertical="center"/>
    </xf>
    <xf numFmtId="0" fontId="66" fillId="2" borderId="3" xfId="2" applyFont="1" applyFill="1" applyBorder="1" applyAlignment="1">
      <alignment horizontal="centerContinuous" vertical="center"/>
    </xf>
    <xf numFmtId="0" fontId="67" fillId="0" borderId="0" xfId="2" applyFont="1" applyBorder="1" applyAlignment="1">
      <alignment horizontal="centerContinuous" vertical="center"/>
    </xf>
    <xf numFmtId="0" fontId="23" fillId="0" borderId="0" xfId="2" applyFont="1" applyBorder="1" applyAlignment="1">
      <alignment horizontal="centerContinuous" vertical="center"/>
    </xf>
    <xf numFmtId="0" fontId="11" fillId="0" borderId="16" xfId="2" applyFont="1" applyBorder="1" applyAlignment="1">
      <alignment horizontal="center"/>
    </xf>
    <xf numFmtId="0" fontId="11" fillId="0" borderId="41" xfId="2" applyNumberFormat="1" applyFont="1" applyBorder="1"/>
    <xf numFmtId="0" fontId="23" fillId="0" borderId="17" xfId="2" applyNumberFormat="1" applyFont="1" applyBorder="1" applyAlignment="1">
      <alignment horizontal="right"/>
    </xf>
    <xf numFmtId="0" fontId="11" fillId="0" borderId="25" xfId="2" applyFont="1" applyBorder="1" applyAlignment="1">
      <alignment horizontal="centerContinuous"/>
    </xf>
    <xf numFmtId="0" fontId="11" fillId="0" borderId="18" xfId="2" applyFont="1" applyBorder="1" applyAlignment="1">
      <alignment horizontal="centerContinuous"/>
    </xf>
    <xf numFmtId="0" fontId="11" fillId="0" borderId="40" xfId="2" applyFont="1" applyBorder="1" applyAlignment="1">
      <alignment horizontal="center"/>
    </xf>
    <xf numFmtId="0" fontId="11" fillId="0" borderId="17" xfId="2" applyFont="1" applyBorder="1"/>
    <xf numFmtId="0" fontId="23" fillId="0" borderId="17" xfId="2" applyFont="1" applyBorder="1" applyAlignment="1">
      <alignment horizontal="right"/>
    </xf>
    <xf numFmtId="0" fontId="23" fillId="0" borderId="25" xfId="2" applyFont="1" applyBorder="1" applyAlignment="1">
      <alignment horizontal="centerContinuous"/>
    </xf>
    <xf numFmtId="44" fontId="27" fillId="0" borderId="17" xfId="2" applyNumberFormat="1" applyFont="1" applyBorder="1" applyAlignment="1">
      <alignment horizontal="centerContinuous" vertical="center"/>
    </xf>
    <xf numFmtId="0" fontId="11" fillId="0" borderId="19" xfId="2" applyFont="1" applyBorder="1" applyAlignment="1">
      <alignment horizontal="center"/>
    </xf>
    <xf numFmtId="0" fontId="11" fillId="0" borderId="44" xfId="2" applyNumberFormat="1" applyFont="1" applyBorder="1"/>
    <xf numFmtId="0" fontId="23" fillId="0" borderId="20" xfId="2" applyNumberFormat="1" applyFont="1" applyBorder="1" applyAlignment="1">
      <alignment horizontal="right"/>
    </xf>
    <xf numFmtId="0" fontId="11" fillId="0" borderId="27" xfId="2" applyFont="1" applyBorder="1" applyAlignment="1">
      <alignment horizontal="centerContinuous"/>
    </xf>
    <xf numFmtId="172" fontId="30" fillId="0" borderId="20" xfId="2" applyNumberFormat="1" applyFont="1" applyBorder="1" applyAlignment="1">
      <alignment horizontal="centerContinuous"/>
    </xf>
    <xf numFmtId="0" fontId="11" fillId="0" borderId="21" xfId="2" applyFont="1" applyBorder="1" applyAlignment="1">
      <alignment horizontal="centerContinuous"/>
    </xf>
    <xf numFmtId="0" fontId="11" fillId="0" borderId="43" xfId="2" applyFont="1" applyBorder="1" applyAlignment="1">
      <alignment horizontal="center"/>
    </xf>
    <xf numFmtId="0" fontId="11" fillId="0" borderId="20" xfId="2" applyFont="1" applyBorder="1"/>
    <xf numFmtId="0" fontId="23" fillId="0" borderId="20" xfId="2" applyFont="1" applyBorder="1" applyAlignment="1">
      <alignment horizontal="right"/>
    </xf>
    <xf numFmtId="0" fontId="23" fillId="0" borderId="27" xfId="2" applyFont="1" applyBorder="1" applyAlignment="1">
      <alignment horizontal="centerContinuous"/>
    </xf>
    <xf numFmtId="44" fontId="27" fillId="0" borderId="20" xfId="2" applyNumberFormat="1" applyFont="1" applyBorder="1" applyAlignment="1">
      <alignment horizontal="centerContinuous" vertical="center"/>
    </xf>
    <xf numFmtId="0" fontId="11" fillId="0" borderId="27" xfId="2" applyFont="1" applyBorder="1"/>
    <xf numFmtId="172" fontId="27" fillId="0" borderId="27" xfId="2" applyNumberFormat="1" applyFont="1" applyBorder="1" applyAlignment="1">
      <alignment horizontal="centerContinuous"/>
    </xf>
    <xf numFmtId="172" fontId="27" fillId="0" borderId="28" xfId="2" applyNumberFormat="1" applyFont="1" applyBorder="1" applyAlignment="1">
      <alignment horizontal="centerContinuous"/>
    </xf>
    <xf numFmtId="0" fontId="27" fillId="0" borderId="20" xfId="2" applyFont="1" applyBorder="1" applyAlignment="1">
      <alignment horizontal="centerContinuous"/>
    </xf>
    <xf numFmtId="10" fontId="23" fillId="0" borderId="27" xfId="2" applyNumberFormat="1" applyFont="1" applyBorder="1" applyAlignment="1">
      <alignment horizontal="centerContinuous"/>
    </xf>
    <xf numFmtId="182" fontId="27" fillId="0" borderId="20" xfId="2" applyNumberFormat="1" applyFont="1" applyBorder="1" applyAlignment="1">
      <alignment horizontal="centerContinuous"/>
    </xf>
    <xf numFmtId="182" fontId="27" fillId="0" borderId="20" xfId="2" applyNumberFormat="1" applyFont="1" applyBorder="1" applyAlignment="1">
      <alignment horizontal="center"/>
    </xf>
    <xf numFmtId="0" fontId="11" fillId="0" borderId="22" xfId="2" applyFont="1" applyBorder="1" applyAlignment="1">
      <alignment horizontal="center"/>
    </xf>
    <xf numFmtId="0" fontId="11" fillId="0" borderId="47" xfId="2" applyNumberFormat="1" applyFont="1" applyBorder="1"/>
    <xf numFmtId="0" fontId="23" fillId="0" borderId="23" xfId="2" applyNumberFormat="1" applyFont="1" applyBorder="1" applyAlignment="1">
      <alignment horizontal="right"/>
    </xf>
    <xf numFmtId="0" fontId="11" fillId="0" borderId="29" xfId="2" applyFont="1" applyBorder="1"/>
    <xf numFmtId="10" fontId="30" fillId="0" borderId="23" xfId="2" applyNumberFormat="1" applyFont="1" applyBorder="1" applyAlignment="1">
      <alignment horizontal="centerContinuous"/>
    </xf>
    <xf numFmtId="0" fontId="11" fillId="0" borderId="24" xfId="2" applyFont="1" applyBorder="1" applyAlignment="1">
      <alignment horizontal="centerContinuous"/>
    </xf>
    <xf numFmtId="0" fontId="11" fillId="0" borderId="46" xfId="2" applyFont="1" applyBorder="1" applyAlignment="1">
      <alignment horizontal="center"/>
    </xf>
    <xf numFmtId="2" fontId="27" fillId="0" borderId="23" xfId="2" applyNumberFormat="1" applyFont="1" applyBorder="1" applyAlignment="1">
      <alignment horizontal="center"/>
    </xf>
    <xf numFmtId="0" fontId="23" fillId="0" borderId="23" xfId="2" applyFont="1" applyBorder="1" applyAlignment="1">
      <alignment horizontal="right"/>
    </xf>
    <xf numFmtId="2" fontId="27" fillId="0" borderId="23" xfId="2" applyNumberFormat="1" applyFont="1" applyBorder="1" applyAlignment="1">
      <alignment horizontal="centerContinuous"/>
    </xf>
    <xf numFmtId="0" fontId="11" fillId="0" borderId="0" xfId="2" applyFont="1" applyAlignment="1">
      <alignment horizontal="center"/>
    </xf>
    <xf numFmtId="0" fontId="23" fillId="0" borderId="0" xfId="2" applyFont="1" applyAlignment="1">
      <alignment horizontal="right"/>
    </xf>
    <xf numFmtId="44" fontId="27" fillId="0" borderId="0" xfId="2" applyNumberFormat="1" applyFont="1" applyBorder="1" applyAlignment="1">
      <alignment horizontal="centerContinuous" vertical="center"/>
    </xf>
    <xf numFmtId="182" fontId="27" fillId="0" borderId="0" xfId="2" applyNumberFormat="1" applyFont="1" applyAlignment="1">
      <alignment horizontal="center"/>
    </xf>
    <xf numFmtId="44" fontId="27" fillId="2" borderId="4" xfId="2" applyNumberFormat="1" applyFont="1" applyFill="1" applyBorder="1" applyAlignment="1">
      <alignment horizontal="centerContinuous" vertical="center" wrapText="1"/>
    </xf>
    <xf numFmtId="44" fontId="23" fillId="2" borderId="5" xfId="2" applyNumberFormat="1" applyFont="1" applyFill="1" applyBorder="1" applyAlignment="1">
      <alignment horizontal="centerContinuous" vertical="center"/>
    </xf>
    <xf numFmtId="44" fontId="23" fillId="2" borderId="5" xfId="2" applyNumberFormat="1" applyFont="1" applyFill="1" applyBorder="1" applyAlignment="1">
      <alignment horizontal="centerContinuous" vertical="center" wrapText="1"/>
    </xf>
    <xf numFmtId="0" fontId="23" fillId="2" borderId="5" xfId="2" applyFont="1" applyFill="1" applyBorder="1" applyAlignment="1">
      <alignment horizontal="centerContinuous" vertical="center" wrapText="1"/>
    </xf>
    <xf numFmtId="0" fontId="23" fillId="2" borderId="6" xfId="2" applyFont="1" applyFill="1" applyBorder="1" applyAlignment="1">
      <alignment horizontal="centerContinuous" vertical="center"/>
    </xf>
    <xf numFmtId="0" fontId="27" fillId="2" borderId="5" xfId="2" applyFont="1" applyFill="1" applyBorder="1" applyAlignment="1">
      <alignment horizontal="centerContinuous" vertical="center" wrapText="1"/>
    </xf>
    <xf numFmtId="182" fontId="33" fillId="2" borderId="5" xfId="2" applyNumberFormat="1" applyFont="1" applyFill="1" applyBorder="1" applyAlignment="1">
      <alignment horizontal="centerContinuous" vertical="center"/>
    </xf>
    <xf numFmtId="0" fontId="33" fillId="2" borderId="13" xfId="2" applyFont="1" applyFill="1" applyBorder="1" applyAlignment="1">
      <alignment horizontal="centerContinuous" vertical="center" wrapText="1"/>
    </xf>
    <xf numFmtId="44" fontId="23" fillId="2" borderId="11" xfId="2" applyNumberFormat="1" applyFont="1" applyFill="1" applyBorder="1" applyAlignment="1">
      <alignment horizontal="centerContinuous" vertical="center" wrapText="1"/>
    </xf>
    <xf numFmtId="44" fontId="23" fillId="2" borderId="9" xfId="2" applyNumberFormat="1" applyFont="1" applyFill="1" applyBorder="1" applyAlignment="1">
      <alignment horizontal="centerContinuous" vertical="center"/>
    </xf>
    <xf numFmtId="44" fontId="23" fillId="2" borderId="9" xfId="2" applyNumberFormat="1" applyFont="1" applyFill="1" applyBorder="1" applyAlignment="1">
      <alignment horizontal="centerContinuous" vertical="center" wrapText="1"/>
    </xf>
    <xf numFmtId="0" fontId="23" fillId="2" borderId="9" xfId="2" applyFont="1" applyFill="1" applyBorder="1" applyAlignment="1">
      <alignment horizontal="centerContinuous" vertical="center" wrapText="1"/>
    </xf>
    <xf numFmtId="0" fontId="23" fillId="2" borderId="10" xfId="2" applyFont="1" applyFill="1" applyBorder="1" applyAlignment="1">
      <alignment horizontal="centerContinuous" vertical="center"/>
    </xf>
    <xf numFmtId="182" fontId="33" fillId="2" borderId="9" xfId="2" applyNumberFormat="1" applyFont="1" applyFill="1" applyBorder="1" applyAlignment="1">
      <alignment horizontal="centerContinuous" vertical="center"/>
    </xf>
    <xf numFmtId="0" fontId="33" fillId="2" borderId="15" xfId="2" applyFont="1" applyFill="1" applyBorder="1" applyAlignment="1">
      <alignment horizontal="centerContinuous" vertical="center" wrapText="1"/>
    </xf>
    <xf numFmtId="44" fontId="23" fillId="2" borderId="13" xfId="2" applyNumberFormat="1" applyFont="1" applyFill="1" applyBorder="1" applyAlignment="1">
      <alignment horizontal="center" vertical="center" wrapText="1"/>
    </xf>
    <xf numFmtId="44" fontId="23" fillId="2" borderId="13" xfId="2" applyNumberFormat="1" applyFont="1" applyFill="1" applyBorder="1" applyAlignment="1">
      <alignment horizontal="centerContinuous" vertical="center" wrapText="1"/>
    </xf>
    <xf numFmtId="0" fontId="23" fillId="2" borderId="13" xfId="2" applyFont="1" applyFill="1" applyBorder="1" applyAlignment="1">
      <alignment horizontal="center" vertical="center" wrapText="1"/>
    </xf>
    <xf numFmtId="182" fontId="23" fillId="2" borderId="5" xfId="2" applyNumberFormat="1" applyFont="1" applyFill="1" applyBorder="1" applyAlignment="1">
      <alignment horizontal="centerContinuous" vertical="center"/>
    </xf>
    <xf numFmtId="0" fontId="23" fillId="0" borderId="85" xfId="2" applyFont="1" applyBorder="1" applyAlignment="1">
      <alignment horizontal="center" vertical="center"/>
    </xf>
    <xf numFmtId="168" fontId="33" fillId="0" borderId="85" xfId="2" applyNumberFormat="1" applyFont="1" applyBorder="1" applyAlignment="1">
      <alignment horizontal="right" vertical="center"/>
    </xf>
    <xf numFmtId="44" fontId="23" fillId="0" borderId="85" xfId="2" applyNumberFormat="1" applyFont="1" applyBorder="1" applyAlignment="1">
      <alignment horizontal="centerContinuous" vertical="center"/>
    </xf>
    <xf numFmtId="44" fontId="23" fillId="0" borderId="85" xfId="2" applyNumberFormat="1" applyFont="1" applyBorder="1" applyAlignment="1">
      <alignment vertical="center"/>
    </xf>
    <xf numFmtId="10" fontId="23" fillId="0" borderId="85" xfId="2" applyNumberFormat="1" applyFont="1" applyBorder="1" applyAlignment="1">
      <alignment horizontal="centerContinuous" vertical="center"/>
    </xf>
    <xf numFmtId="44" fontId="23" fillId="0" borderId="19" xfId="2" applyNumberFormat="1" applyFont="1" applyBorder="1" applyAlignment="1">
      <alignment horizontal="centerContinuous" vertical="center"/>
    </xf>
    <xf numFmtId="182" fontId="33" fillId="0" borderId="21" xfId="2" applyNumberFormat="1" applyFont="1" applyBorder="1" applyAlignment="1">
      <alignment horizontal="centerContinuous" vertical="center"/>
    </xf>
    <xf numFmtId="172" fontId="23" fillId="0" borderId="85" xfId="2" applyNumberFormat="1" applyFont="1" applyBorder="1" applyAlignment="1">
      <alignment vertical="center"/>
    </xf>
    <xf numFmtId="44" fontId="24" fillId="0" borderId="85" xfId="2" applyNumberFormat="1" applyFont="1" applyFill="1" applyBorder="1" applyAlignment="1">
      <alignment vertical="center"/>
    </xf>
    <xf numFmtId="44" fontId="24" fillId="5" borderId="85" xfId="2" applyNumberFormat="1" applyFont="1" applyFill="1" applyBorder="1" applyAlignment="1">
      <alignment vertical="center"/>
    </xf>
    <xf numFmtId="0" fontId="23" fillId="0" borderId="86" xfId="2" applyFont="1" applyBorder="1" applyAlignment="1">
      <alignment horizontal="center" vertical="center"/>
    </xf>
    <xf numFmtId="168" fontId="33" fillId="0" borderId="86" xfId="2" applyNumberFormat="1" applyFont="1" applyBorder="1" applyAlignment="1">
      <alignment horizontal="right" vertical="center"/>
    </xf>
    <xf numFmtId="44" fontId="23" fillId="0" borderId="86" xfId="2" applyNumberFormat="1" applyFont="1" applyBorder="1" applyAlignment="1">
      <alignment horizontal="centerContinuous" vertical="center"/>
    </xf>
    <xf numFmtId="44" fontId="23" fillId="0" borderId="86" xfId="2" applyNumberFormat="1" applyFont="1" applyBorder="1" applyAlignment="1">
      <alignment vertical="center"/>
    </xf>
    <xf numFmtId="10" fontId="23" fillId="0" borderId="86" xfId="2" applyNumberFormat="1" applyFont="1" applyBorder="1" applyAlignment="1">
      <alignment horizontal="centerContinuous" vertical="center"/>
    </xf>
    <xf numFmtId="182" fontId="33" fillId="0" borderId="83" xfId="2" applyNumberFormat="1" applyFont="1" applyBorder="1" applyAlignment="1">
      <alignment horizontal="centerContinuous" vertical="center"/>
    </xf>
    <xf numFmtId="44" fontId="24" fillId="0" borderId="86" xfId="2" applyNumberFormat="1" applyFont="1" applyFill="1" applyBorder="1" applyAlignment="1">
      <alignment vertical="center"/>
    </xf>
    <xf numFmtId="0" fontId="23" fillId="0" borderId="87" xfId="2" applyFont="1" applyBorder="1" applyAlignment="1">
      <alignment horizontal="center" vertical="center"/>
    </xf>
    <xf numFmtId="168" fontId="33" fillId="0" borderId="87" xfId="2" applyNumberFormat="1" applyFont="1" applyBorder="1" applyAlignment="1">
      <alignment horizontal="right" vertical="center"/>
    </xf>
    <xf numFmtId="44" fontId="23" fillId="0" borderId="87" xfId="2" applyNumberFormat="1" applyFont="1" applyBorder="1" applyAlignment="1">
      <alignment horizontal="centerContinuous" vertical="center"/>
    </xf>
    <xf numFmtId="44" fontId="23" fillId="0" borderId="87" xfId="2" applyNumberFormat="1" applyFont="1" applyBorder="1" applyAlignment="1">
      <alignment vertical="center"/>
    </xf>
    <xf numFmtId="10" fontId="23" fillId="0" borderId="87" xfId="2" applyNumberFormat="1" applyFont="1" applyBorder="1" applyAlignment="1">
      <alignment horizontal="centerContinuous" vertical="center"/>
    </xf>
    <xf numFmtId="44" fontId="23" fillId="0" borderId="22" xfId="2" applyNumberFormat="1" applyFont="1" applyBorder="1" applyAlignment="1">
      <alignment horizontal="centerContinuous" vertical="center"/>
    </xf>
    <xf numFmtId="182" fontId="33" fillId="0" borderId="24" xfId="2" applyNumberFormat="1" applyFont="1" applyBorder="1" applyAlignment="1">
      <alignment horizontal="centerContinuous" vertical="center"/>
    </xf>
    <xf numFmtId="172" fontId="23" fillId="0" borderId="87" xfId="2" applyNumberFormat="1" applyFont="1" applyBorder="1" applyAlignment="1">
      <alignment vertical="center"/>
    </xf>
    <xf numFmtId="44" fontId="24" fillId="0" borderId="87" xfId="2" applyNumberFormat="1" applyFont="1" applyFill="1" applyBorder="1" applyAlignment="1">
      <alignment vertical="center"/>
    </xf>
    <xf numFmtId="44" fontId="24" fillId="7" borderId="16" xfId="2" applyNumberFormat="1" applyFont="1" applyFill="1" applyBorder="1" applyAlignment="1">
      <alignment horizontal="centerContinuous" vertical="center"/>
    </xf>
    <xf numFmtId="182" fontId="33" fillId="7" borderId="18" xfId="2" applyNumberFormat="1" applyFont="1" applyFill="1" applyBorder="1" applyAlignment="1">
      <alignment horizontal="centerContinuous" vertical="center"/>
    </xf>
    <xf numFmtId="44" fontId="24" fillId="7" borderId="88" xfId="2" applyNumberFormat="1" applyFont="1" applyFill="1" applyBorder="1" applyAlignment="1">
      <alignment horizontal="centerContinuous" vertical="center"/>
    </xf>
    <xf numFmtId="0" fontId="33" fillId="0" borderId="0" xfId="2" applyFont="1" applyAlignment="1">
      <alignment vertical="center"/>
    </xf>
    <xf numFmtId="183" fontId="24" fillId="7" borderId="22" xfId="2" applyNumberFormat="1" applyFont="1" applyFill="1" applyBorder="1" applyAlignment="1">
      <alignment horizontal="centerContinuous" vertical="center"/>
    </xf>
    <xf numFmtId="183" fontId="33" fillId="7" borderId="24" xfId="2" applyNumberFormat="1" applyFont="1" applyFill="1" applyBorder="1" applyAlignment="1">
      <alignment horizontal="centerContinuous" vertical="center"/>
    </xf>
    <xf numFmtId="183" fontId="24" fillId="7" borderId="87" xfId="2" applyNumberFormat="1" applyFont="1" applyFill="1" applyBorder="1" applyAlignment="1">
      <alignment horizontal="centerContinuous" vertical="center"/>
    </xf>
    <xf numFmtId="0" fontId="21" fillId="7" borderId="12" xfId="2" applyFont="1" applyFill="1" applyBorder="1" applyAlignment="1">
      <alignment horizontal="centerContinuous" vertical="center"/>
    </xf>
    <xf numFmtId="0" fontId="21" fillId="7" borderId="2" xfId="2" applyFont="1" applyFill="1" applyBorder="1" applyAlignment="1">
      <alignment horizontal="centerContinuous" vertical="center"/>
    </xf>
    <xf numFmtId="4" fontId="68" fillId="7" borderId="2" xfId="2" applyNumberFormat="1" applyFont="1" applyFill="1" applyBorder="1" applyAlignment="1">
      <alignment horizontal="centerContinuous" vertical="center" wrapText="1"/>
    </xf>
    <xf numFmtId="0" fontId="68" fillId="7" borderId="2" xfId="2" applyFont="1" applyFill="1" applyBorder="1" applyAlignment="1">
      <alignment horizontal="centerContinuous" vertical="center"/>
    </xf>
    <xf numFmtId="0" fontId="68" fillId="7" borderId="2" xfId="2" applyFont="1" applyFill="1" applyBorder="1" applyAlignment="1">
      <alignment horizontal="centerContinuous" vertical="center" wrapText="1"/>
    </xf>
    <xf numFmtId="0" fontId="21" fillId="7" borderId="3" xfId="2" applyFont="1" applyFill="1" applyBorder="1" applyAlignment="1">
      <alignment horizontal="centerContinuous" vertical="center"/>
    </xf>
    <xf numFmtId="0" fontId="68" fillId="0" borderId="0" xfId="2" applyFont="1" applyAlignment="1">
      <alignment vertical="center"/>
    </xf>
    <xf numFmtId="0" fontId="24" fillId="0" borderId="0" xfId="2" applyFont="1" applyBorder="1" applyAlignment="1">
      <alignment horizontal="centerContinuous" vertical="center"/>
    </xf>
    <xf numFmtId="4" fontId="23" fillId="0" borderId="0" xfId="2" applyNumberFormat="1" applyFont="1" applyBorder="1" applyAlignment="1">
      <alignment horizontal="centerContinuous" vertical="center" wrapText="1"/>
    </xf>
    <xf numFmtId="0" fontId="23" fillId="0" borderId="0" xfId="2" applyFont="1" applyBorder="1" applyAlignment="1">
      <alignment horizontal="centerContinuous" vertical="center" wrapText="1"/>
    </xf>
    <xf numFmtId="0" fontId="21" fillId="0" borderId="0" xfId="2" applyFont="1" applyBorder="1" applyAlignment="1">
      <alignment horizontal="left" vertical="center"/>
    </xf>
    <xf numFmtId="0" fontId="22" fillId="0" borderId="0" xfId="2" applyFont="1" applyAlignment="1">
      <alignment vertical="center"/>
    </xf>
    <xf numFmtId="10" fontId="22" fillId="0" borderId="0" xfId="2" applyNumberFormat="1" applyFont="1" applyBorder="1" applyAlignment="1">
      <alignment horizontal="center" vertical="center"/>
    </xf>
    <xf numFmtId="4" fontId="22" fillId="0" borderId="0" xfId="2" applyNumberFormat="1" applyFont="1" applyBorder="1" applyAlignment="1">
      <alignment horizontal="center" vertical="center"/>
    </xf>
    <xf numFmtId="10" fontId="22" fillId="0" borderId="0" xfId="2" applyNumberFormat="1" applyFont="1" applyFill="1" applyBorder="1" applyAlignment="1">
      <alignment horizontal="centerContinuous" vertical="center"/>
    </xf>
    <xf numFmtId="44" fontId="22" fillId="0" borderId="0" xfId="2" applyNumberFormat="1" applyFont="1" applyFill="1" applyBorder="1" applyAlignment="1">
      <alignment vertical="center"/>
    </xf>
    <xf numFmtId="0" fontId="24" fillId="0" borderId="0" xfId="2" applyFont="1" applyBorder="1" applyAlignment="1">
      <alignment horizontal="left" vertical="center"/>
    </xf>
    <xf numFmtId="10" fontId="23" fillId="0" borderId="0" xfId="2" applyNumberFormat="1" applyFont="1" applyBorder="1" applyAlignment="1">
      <alignment horizontal="center" vertical="center"/>
    </xf>
    <xf numFmtId="4" fontId="23" fillId="0" borderId="0" xfId="2" applyNumberFormat="1" applyFont="1" applyBorder="1" applyAlignment="1">
      <alignment horizontal="center" vertical="center"/>
    </xf>
    <xf numFmtId="4" fontId="23" fillId="0" borderId="0" xfId="2" applyNumberFormat="1" applyFont="1" applyFill="1" applyBorder="1" applyAlignment="1">
      <alignment horizontal="center" vertical="center"/>
    </xf>
    <xf numFmtId="10" fontId="23" fillId="0" borderId="0" xfId="2" applyNumberFormat="1" applyFont="1" applyFill="1" applyBorder="1" applyAlignment="1">
      <alignment horizontal="centerContinuous" vertical="center"/>
    </xf>
    <xf numFmtId="44" fontId="23" fillId="0" borderId="0" xfId="2" applyNumberFormat="1" applyFont="1" applyFill="1" applyBorder="1" applyAlignment="1">
      <alignment vertical="center"/>
    </xf>
    <xf numFmtId="4" fontId="30" fillId="0" borderId="9" xfId="2" applyNumberFormat="1" applyFont="1" applyBorder="1" applyAlignment="1">
      <alignment horizontal="centerContinuous" vertical="center"/>
    </xf>
    <xf numFmtId="4" fontId="23" fillId="0" borderId="9" xfId="2" applyNumberFormat="1" applyFont="1" applyBorder="1" applyAlignment="1">
      <alignment horizontal="centerContinuous" vertical="center"/>
    </xf>
    <xf numFmtId="0" fontId="23" fillId="0" borderId="9" xfId="2" applyFont="1" applyBorder="1" applyAlignment="1">
      <alignment horizontal="centerContinuous" vertical="center"/>
    </xf>
    <xf numFmtId="44" fontId="30" fillId="0" borderId="9" xfId="2" applyNumberFormat="1" applyFont="1" applyBorder="1" applyAlignment="1">
      <alignment horizontal="centerContinuous" vertical="center"/>
    </xf>
    <xf numFmtId="4" fontId="24" fillId="0" borderId="9" xfId="2" applyNumberFormat="1" applyFont="1" applyFill="1" applyBorder="1" applyAlignment="1">
      <alignment horizontal="centerContinuous" vertical="center"/>
    </xf>
    <xf numFmtId="4" fontId="30" fillId="0" borderId="5" xfId="2" applyNumberFormat="1" applyFont="1" applyBorder="1" applyAlignment="1">
      <alignment horizontal="centerContinuous" vertical="center"/>
    </xf>
    <xf numFmtId="4" fontId="23" fillId="0" borderId="5" xfId="2" applyNumberFormat="1" applyFont="1" applyBorder="1" applyAlignment="1">
      <alignment horizontal="centerContinuous" vertical="center"/>
    </xf>
    <xf numFmtId="0" fontId="23" fillId="0" borderId="5" xfId="2" applyFont="1" applyBorder="1" applyAlignment="1">
      <alignment horizontal="centerContinuous" vertical="center"/>
    </xf>
    <xf numFmtId="44" fontId="30" fillId="0" borderId="5" xfId="2" applyNumberFormat="1" applyFont="1" applyBorder="1" applyAlignment="1">
      <alignment horizontal="centerContinuous" vertical="center"/>
    </xf>
    <xf numFmtId="4" fontId="24" fillId="0" borderId="5" xfId="2" applyNumberFormat="1" applyFont="1" applyFill="1" applyBorder="1" applyAlignment="1">
      <alignment horizontal="centerContinuous" vertical="center"/>
    </xf>
    <xf numFmtId="10" fontId="23" fillId="0" borderId="0" xfId="2" applyNumberFormat="1" applyFont="1" applyBorder="1" applyAlignment="1">
      <alignment horizontal="centerContinuous" vertical="center"/>
    </xf>
    <xf numFmtId="44" fontId="23" fillId="0" borderId="0" xfId="2" applyNumberFormat="1" applyFont="1" applyBorder="1" applyAlignment="1">
      <alignment horizontal="centerContinuous" vertical="center"/>
    </xf>
    <xf numFmtId="4" fontId="23" fillId="0" borderId="0" xfId="2" applyNumberFormat="1" applyFont="1" applyFill="1" applyBorder="1" applyAlignment="1">
      <alignment horizontal="centerContinuous" vertical="center"/>
    </xf>
    <xf numFmtId="10" fontId="24" fillId="0" borderId="0" xfId="2" applyNumberFormat="1" applyFont="1" applyFill="1" applyBorder="1" applyAlignment="1">
      <alignment horizontal="centerContinuous" vertical="center"/>
    </xf>
    <xf numFmtId="4" fontId="29" fillId="0" borderId="12" xfId="2" applyNumberFormat="1" applyFont="1" applyBorder="1" applyAlignment="1">
      <alignment horizontal="centerContinuous" vertical="center"/>
    </xf>
    <xf numFmtId="4" fontId="29" fillId="0" borderId="2" xfId="2" applyNumberFormat="1" applyFont="1" applyBorder="1" applyAlignment="1">
      <alignment horizontal="centerContinuous" vertical="center"/>
    </xf>
    <xf numFmtId="0" fontId="29" fillId="0" borderId="2" xfId="2" applyFont="1" applyBorder="1" applyAlignment="1">
      <alignment horizontal="centerContinuous" vertical="center"/>
    </xf>
    <xf numFmtId="10" fontId="29" fillId="0" borderId="2" xfId="2" applyNumberFormat="1" applyFont="1" applyBorder="1" applyAlignment="1">
      <alignment horizontal="centerContinuous" vertical="center"/>
    </xf>
    <xf numFmtId="44" fontId="29" fillId="0" borderId="2" xfId="2" applyNumberFormat="1" applyFont="1" applyBorder="1" applyAlignment="1">
      <alignment horizontal="centerContinuous" vertical="center"/>
    </xf>
    <xf numFmtId="4" fontId="29" fillId="0" borderId="2" xfId="2" applyNumberFormat="1" applyFont="1" applyFill="1" applyBorder="1" applyAlignment="1">
      <alignment horizontal="centerContinuous" vertical="center"/>
    </xf>
    <xf numFmtId="10" fontId="30" fillId="0" borderId="2" xfId="2" applyNumberFormat="1" applyFont="1" applyFill="1" applyBorder="1" applyAlignment="1">
      <alignment horizontal="centerContinuous" vertical="center"/>
    </xf>
    <xf numFmtId="10" fontId="30" fillId="0" borderId="3" xfId="2" applyNumberFormat="1" applyFont="1" applyFill="1" applyBorder="1" applyAlignment="1">
      <alignment horizontal="centerContinuous" vertical="center"/>
    </xf>
    <xf numFmtId="0" fontId="33" fillId="0" borderId="0" xfId="2" applyFont="1" applyAlignment="1">
      <alignment horizontal="right"/>
    </xf>
    <xf numFmtId="184" fontId="33" fillId="0" borderId="0" xfId="2" applyNumberFormat="1" applyFont="1" applyAlignment="1">
      <alignment horizontal="center"/>
    </xf>
    <xf numFmtId="0" fontId="1" fillId="0" borderId="0" xfId="2" applyNumberFormat="1" applyFont="1" applyFill="1" applyBorder="1" applyAlignment="1"/>
    <xf numFmtId="43" fontId="1" fillId="0" borderId="0" xfId="2" applyNumberFormat="1" applyFont="1" applyFill="1" applyBorder="1" applyAlignment="1">
      <alignment horizontal="right"/>
    </xf>
    <xf numFmtId="0" fontId="2" fillId="0" borderId="0" xfId="2" applyNumberFormat="1" applyFont="1" applyFill="1" applyBorder="1" applyAlignment="1">
      <alignment horizontal="left" wrapText="1"/>
    </xf>
    <xf numFmtId="0" fontId="9" fillId="0" borderId="0" xfId="2" applyNumberFormat="1" applyFont="1" applyFill="1" applyBorder="1" applyAlignment="1">
      <alignment vertical="center"/>
    </xf>
    <xf numFmtId="0" fontId="9" fillId="0" borderId="0" xfId="2" applyAlignment="1">
      <alignment horizontal="centerContinuous" wrapText="1"/>
    </xf>
    <xf numFmtId="0" fontId="9" fillId="0" borderId="9" xfId="2" applyBorder="1" applyAlignment="1">
      <alignment horizontal="centerContinuous" wrapText="1"/>
    </xf>
    <xf numFmtId="0" fontId="70" fillId="0" borderId="0" xfId="2" applyNumberFormat="1" applyFont="1" applyFill="1" applyBorder="1" applyAlignment="1">
      <alignment horizontal="centerContinuous" vertical="center"/>
    </xf>
    <xf numFmtId="0" fontId="71" fillId="0" borderId="0" xfId="2" applyNumberFormat="1" applyFont="1" applyFill="1" applyBorder="1" applyAlignment="1">
      <alignment horizontal="centerContinuous" vertical="center"/>
    </xf>
    <xf numFmtId="0" fontId="9" fillId="0" borderId="0" xfId="2" applyFont="1" applyFill="1"/>
    <xf numFmtId="0" fontId="2" fillId="0" borderId="0" xfId="2" applyNumberFormat="1" applyFont="1" applyFill="1" applyBorder="1" applyAlignment="1"/>
    <xf numFmtId="0" fontId="1" fillId="0" borderId="0" xfId="2" applyNumberFormat="1" applyFont="1" applyFill="1" applyBorder="1" applyAlignment="1">
      <alignment horizontal="centerContinuous" vertical="center" wrapText="1"/>
    </xf>
    <xf numFmtId="0" fontId="1" fillId="0" borderId="2" xfId="2" applyNumberFormat="1" applyFont="1" applyFill="1" applyBorder="1" applyAlignment="1">
      <alignment horizontal="centerContinuous" vertical="center" wrapText="1"/>
    </xf>
    <xf numFmtId="0" fontId="14" fillId="0" borderId="0" xfId="2" applyNumberFormat="1" applyFont="1" applyFill="1" applyBorder="1" applyAlignment="1">
      <alignment horizontal="centerContinuous" vertical="center"/>
    </xf>
    <xf numFmtId="0" fontId="14" fillId="0" borderId="0" xfId="2" applyNumberFormat="1" applyFont="1" applyFill="1" applyBorder="1" applyAlignment="1">
      <alignment vertical="center"/>
    </xf>
    <xf numFmtId="0" fontId="9" fillId="0" borderId="0" xfId="2" applyNumberFormat="1" applyFont="1" applyFill="1" applyBorder="1" applyAlignment="1"/>
    <xf numFmtId="4" fontId="9" fillId="0" borderId="0" xfId="2" applyNumberFormat="1" applyFont="1" applyFill="1" applyBorder="1" applyAlignment="1">
      <alignment vertical="center"/>
    </xf>
    <xf numFmtId="0" fontId="9" fillId="0" borderId="2" xfId="2" applyBorder="1" applyAlignment="1">
      <alignment horizontal="centerContinuous" wrapText="1"/>
    </xf>
    <xf numFmtId="0" fontId="40" fillId="0" borderId="0" xfId="2" applyNumberFormat="1" applyFont="1" applyFill="1" applyBorder="1" applyAlignment="1">
      <alignment horizontal="centerContinuous" vertical="center"/>
    </xf>
    <xf numFmtId="0" fontId="72" fillId="0" borderId="0" xfId="2" applyNumberFormat="1" applyFont="1" applyFill="1" applyBorder="1" applyAlignment="1">
      <alignment horizontal="centerContinuous" vertical="center"/>
    </xf>
    <xf numFmtId="0" fontId="73" fillId="2" borderId="89" xfId="2" applyFont="1" applyFill="1" applyBorder="1" applyAlignment="1">
      <alignment horizontal="centerContinuous"/>
    </xf>
    <xf numFmtId="0" fontId="74" fillId="2" borderId="90" xfId="2" applyFont="1" applyFill="1" applyBorder="1" applyAlignment="1">
      <alignment horizontal="centerContinuous"/>
    </xf>
    <xf numFmtId="0" fontId="74" fillId="2" borderId="91" xfId="2" applyFont="1" applyFill="1" applyBorder="1" applyAlignment="1">
      <alignment horizontal="centerContinuous"/>
    </xf>
    <xf numFmtId="0" fontId="59" fillId="0" borderId="92" xfId="2" applyFont="1" applyBorder="1"/>
    <xf numFmtId="0" fontId="9" fillId="0" borderId="92" xfId="2" applyFont="1" applyBorder="1"/>
    <xf numFmtId="0" fontId="5" fillId="0" borderId="92" xfId="2" applyFont="1" applyBorder="1"/>
    <xf numFmtId="0" fontId="9" fillId="0" borderId="0" xfId="2" applyFont="1" applyBorder="1"/>
    <xf numFmtId="0" fontId="5" fillId="0" borderId="92" xfId="2" applyFont="1" applyBorder="1" applyAlignment="1">
      <alignment horizontal="center"/>
    </xf>
    <xf numFmtId="0" fontId="36" fillId="0" borderId="0" xfId="2" applyFont="1" applyBorder="1" applyAlignment="1">
      <alignment horizontal="centerContinuous" vertical="center"/>
    </xf>
    <xf numFmtId="44" fontId="35" fillId="8" borderId="0" xfId="2" applyNumberFormat="1" applyFont="1" applyFill="1" applyBorder="1" applyAlignment="1">
      <alignment horizontal="centerContinuous" vertical="center"/>
    </xf>
    <xf numFmtId="44" fontId="35" fillId="9" borderId="0" xfId="2" applyNumberFormat="1" applyFont="1" applyFill="1" applyBorder="1" applyAlignment="1">
      <alignment horizontal="centerContinuous" vertical="center"/>
    </xf>
    <xf numFmtId="0" fontId="36" fillId="0" borderId="0" xfId="2" applyFont="1" applyBorder="1" applyAlignment="1">
      <alignment horizontal="left" vertical="center"/>
    </xf>
    <xf numFmtId="0" fontId="9" fillId="0" borderId="0" xfId="2" applyFont="1" applyBorder="1" applyAlignment="1">
      <alignment horizontal="center"/>
    </xf>
    <xf numFmtId="0" fontId="9" fillId="0" borderId="0" xfId="2" applyFont="1" applyBorder="1" applyAlignment="1">
      <alignment horizontal="center" vertical="justify" wrapText="1"/>
    </xf>
    <xf numFmtId="0" fontId="5" fillId="6" borderId="93" xfId="2" applyFont="1" applyFill="1" applyBorder="1" applyAlignment="1">
      <alignment horizontal="center"/>
    </xf>
    <xf numFmtId="0" fontId="5" fillId="6" borderId="94" xfId="2" applyFont="1" applyFill="1" applyBorder="1" applyAlignment="1">
      <alignment horizontal="center"/>
    </xf>
    <xf numFmtId="0" fontId="5" fillId="6" borderId="95" xfId="2" applyFont="1" applyFill="1" applyBorder="1" applyAlignment="1">
      <alignment horizontal="center"/>
    </xf>
    <xf numFmtId="0" fontId="1" fillId="0" borderId="96" xfId="2" applyFont="1" applyBorder="1" applyAlignment="1">
      <alignment horizontal="center" vertical="center"/>
    </xf>
    <xf numFmtId="0" fontId="1" fillId="0" borderId="97" xfId="2" applyFont="1" applyBorder="1" applyAlignment="1">
      <alignment horizontal="center" vertical="center"/>
    </xf>
    <xf numFmtId="0" fontId="1" fillId="3" borderId="97" xfId="2" applyFont="1" applyFill="1" applyBorder="1" applyAlignment="1">
      <alignment horizontal="center" vertical="top" wrapText="1"/>
    </xf>
    <xf numFmtId="0" fontId="1" fillId="0" borderId="97" xfId="2" applyFont="1" applyBorder="1" applyAlignment="1">
      <alignment horizontal="center" vertical="top" wrapText="1"/>
    </xf>
    <xf numFmtId="0" fontId="1" fillId="0" borderId="98" xfId="2" applyFont="1" applyBorder="1" applyAlignment="1">
      <alignment horizontal="centerContinuous" vertical="top" wrapText="1"/>
    </xf>
    <xf numFmtId="0" fontId="1" fillId="0" borderId="99" xfId="2" applyFont="1" applyBorder="1" applyAlignment="1">
      <alignment horizontal="centerContinuous" vertical="top" wrapText="1"/>
    </xf>
    <xf numFmtId="0" fontId="1" fillId="0" borderId="98" xfId="2" applyFont="1" applyBorder="1" applyAlignment="1">
      <alignment horizontal="center" vertical="top" wrapText="1"/>
    </xf>
    <xf numFmtId="0" fontId="1" fillId="0" borderId="100" xfId="2" applyFont="1" applyBorder="1" applyAlignment="1">
      <alignment horizontal="center" vertical="top" wrapText="1"/>
    </xf>
    <xf numFmtId="0" fontId="2" fillId="3" borderId="100" xfId="2" applyFont="1" applyFill="1" applyBorder="1" applyAlignment="1">
      <alignment horizontal="center" vertical="top" wrapText="1"/>
    </xf>
    <xf numFmtId="0" fontId="9" fillId="0" borderId="0" xfId="2" applyFont="1" applyAlignment="1">
      <alignment vertical="top"/>
    </xf>
    <xf numFmtId="0" fontId="1" fillId="0" borderId="101" xfId="2" applyFont="1" applyBorder="1" applyAlignment="1">
      <alignment vertical="center"/>
    </xf>
    <xf numFmtId="0" fontId="1" fillId="0" borderId="85" xfId="2" applyFont="1" applyBorder="1" applyAlignment="1">
      <alignment vertical="center"/>
    </xf>
    <xf numFmtId="17" fontId="5" fillId="3" borderId="85" xfId="2" applyNumberFormat="1" applyFont="1" applyFill="1" applyBorder="1" applyAlignment="1">
      <alignment horizontal="center" vertical="center"/>
    </xf>
    <xf numFmtId="0" fontId="5" fillId="0" borderId="20" xfId="2" applyFont="1" applyBorder="1" applyAlignment="1">
      <alignment horizontal="center" vertical="center"/>
    </xf>
    <xf numFmtId="0" fontId="2" fillId="0" borderId="85" xfId="2" applyFont="1" applyBorder="1" applyAlignment="1">
      <alignment horizontal="center" vertical="center"/>
    </xf>
    <xf numFmtId="0" fontId="75" fillId="0" borderId="85" xfId="2" applyFont="1" applyBorder="1" applyAlignment="1">
      <alignment horizontal="center" vertical="center"/>
    </xf>
    <xf numFmtId="0" fontId="1" fillId="0" borderId="85" xfId="2" applyFont="1" applyBorder="1" applyAlignment="1">
      <alignment horizontal="center" vertical="center" wrapText="1"/>
    </xf>
    <xf numFmtId="0" fontId="1" fillId="0" borderId="85" xfId="2" applyFont="1" applyBorder="1" applyAlignment="1">
      <alignment horizontal="center" vertical="center"/>
    </xf>
    <xf numFmtId="0" fontId="76" fillId="0" borderId="102" xfId="2" applyFont="1" applyBorder="1" applyAlignment="1">
      <alignment horizontal="center" vertical="center" wrapText="1"/>
    </xf>
    <xf numFmtId="0" fontId="3" fillId="0" borderId="102" xfId="2" applyFont="1" applyBorder="1" applyAlignment="1">
      <alignment horizontal="center" vertical="center"/>
    </xf>
    <xf numFmtId="0" fontId="5" fillId="3" borderId="102" xfId="2" applyFont="1" applyFill="1" applyBorder="1" applyAlignment="1">
      <alignment horizontal="center" vertical="center" wrapText="1"/>
    </xf>
    <xf numFmtId="0" fontId="9" fillId="0" borderId="0" xfId="2" applyFont="1" applyAlignment="1">
      <alignment vertical="center"/>
    </xf>
    <xf numFmtId="0" fontId="9" fillId="0" borderId="101" xfId="2" applyFont="1" applyBorder="1" applyAlignment="1">
      <alignment vertical="center"/>
    </xf>
    <xf numFmtId="0" fontId="9" fillId="0" borderId="85" xfId="2" applyFont="1" applyBorder="1" applyAlignment="1">
      <alignment vertical="center"/>
    </xf>
    <xf numFmtId="0" fontId="9" fillId="3" borderId="85" xfId="2" applyFont="1" applyFill="1" applyBorder="1" applyAlignment="1">
      <alignment vertical="center"/>
    </xf>
    <xf numFmtId="2" fontId="2" fillId="8" borderId="85" xfId="2" applyNumberFormat="1" applyFont="1" applyFill="1" applyBorder="1" applyAlignment="1">
      <alignment horizontal="center" vertical="center"/>
    </xf>
    <xf numFmtId="10" fontId="3" fillId="8" borderId="85" xfId="2" applyNumberFormat="1" applyFont="1" applyFill="1" applyBorder="1" applyAlignment="1">
      <alignment vertical="center"/>
    </xf>
    <xf numFmtId="185" fontId="3" fillId="10" borderId="85" xfId="2" applyNumberFormat="1" applyFont="1" applyFill="1" applyBorder="1" applyAlignment="1">
      <alignment horizontal="center" vertical="center"/>
    </xf>
    <xf numFmtId="186" fontId="3" fillId="9" borderId="85" xfId="2" applyNumberFormat="1" applyFont="1" applyFill="1" applyBorder="1" applyAlignment="1">
      <alignment horizontal="center" vertical="center"/>
    </xf>
    <xf numFmtId="10" fontId="3" fillId="9" borderId="85" xfId="2" applyNumberFormat="1" applyFont="1" applyFill="1" applyBorder="1" applyAlignment="1">
      <alignment vertical="center"/>
    </xf>
    <xf numFmtId="186" fontId="2" fillId="9" borderId="85" xfId="2" applyNumberFormat="1" applyFont="1" applyFill="1" applyBorder="1" applyAlignment="1">
      <alignment horizontal="center" vertical="center"/>
    </xf>
    <xf numFmtId="186" fontId="1" fillId="0" borderId="85" xfId="2" applyNumberFormat="1" applyFont="1" applyBorder="1" applyAlignment="1">
      <alignment horizontal="center" vertical="center"/>
    </xf>
    <xf numFmtId="0" fontId="1" fillId="0" borderId="85" xfId="2" quotePrefix="1" applyFont="1" applyBorder="1" applyAlignment="1">
      <alignment horizontal="center" vertical="center"/>
    </xf>
    <xf numFmtId="0" fontId="75" fillId="0" borderId="102" xfId="2" applyFont="1" applyBorder="1" applyAlignment="1">
      <alignment horizontal="center" vertical="center" wrapText="1"/>
    </xf>
    <xf numFmtId="0" fontId="75" fillId="3" borderId="102" xfId="2" applyFont="1" applyFill="1" applyBorder="1" applyAlignment="1">
      <alignment horizontal="center" vertical="center" wrapText="1"/>
    </xf>
    <xf numFmtId="174" fontId="2" fillId="0" borderId="85" xfId="2" applyNumberFormat="1" applyFont="1" applyBorder="1" applyAlignment="1">
      <alignment horizontal="center" vertical="center"/>
    </xf>
    <xf numFmtId="0" fontId="2" fillId="0" borderId="85" xfId="2" applyFont="1" applyBorder="1" applyAlignment="1">
      <alignment horizontal="center" vertical="center" wrapText="1"/>
    </xf>
    <xf numFmtId="186" fontId="2" fillId="0" borderId="85" xfId="2" applyNumberFormat="1" applyFont="1" applyBorder="1" applyAlignment="1">
      <alignment horizontal="center" vertical="center"/>
    </xf>
    <xf numFmtId="186" fontId="2" fillId="0" borderId="85" xfId="2" applyNumberFormat="1" applyFont="1" applyBorder="1" applyAlignment="1">
      <alignment horizontal="center" vertical="center" wrapText="1"/>
    </xf>
    <xf numFmtId="186" fontId="2" fillId="0" borderId="19" xfId="2" applyNumberFormat="1" applyFont="1" applyBorder="1" applyAlignment="1">
      <alignment horizontal="center" vertical="center"/>
    </xf>
    <xf numFmtId="186" fontId="2" fillId="0" borderId="103" xfId="2" applyNumberFormat="1" applyFont="1" applyBorder="1" applyAlignment="1">
      <alignment horizontal="center" vertical="center"/>
    </xf>
    <xf numFmtId="0" fontId="2" fillId="3" borderId="104" xfId="2" applyFont="1" applyFill="1" applyBorder="1" applyAlignment="1">
      <alignment horizontal="center" vertical="center" wrapText="1"/>
    </xf>
    <xf numFmtId="0" fontId="9" fillId="0" borderId="105" xfId="2" applyFont="1" applyBorder="1" applyAlignment="1">
      <alignment vertical="center"/>
    </xf>
    <xf numFmtId="0" fontId="9" fillId="0" borderId="106" xfId="2" applyFont="1" applyBorder="1" applyAlignment="1">
      <alignment vertical="center"/>
    </xf>
    <xf numFmtId="0" fontId="9" fillId="3" borderId="106" xfId="2" applyFont="1" applyFill="1" applyBorder="1" applyAlignment="1">
      <alignment vertical="center"/>
    </xf>
    <xf numFmtId="174" fontId="2" fillId="0" borderId="106" xfId="2" applyNumberFormat="1" applyFont="1" applyBorder="1" applyAlignment="1">
      <alignment horizontal="center" vertical="center"/>
    </xf>
    <xf numFmtId="0" fontId="2" fillId="0" borderId="106" xfId="2" applyFont="1" applyBorder="1" applyAlignment="1">
      <alignment horizontal="center" vertical="center"/>
    </xf>
    <xf numFmtId="0" fontId="2" fillId="0" borderId="106" xfId="2" applyFont="1" applyBorder="1" applyAlignment="1">
      <alignment horizontal="center" vertical="center" wrapText="1"/>
    </xf>
    <xf numFmtId="186" fontId="2" fillId="0" borderId="106" xfId="2" applyNumberFormat="1" applyFont="1" applyBorder="1" applyAlignment="1">
      <alignment horizontal="center" vertical="center"/>
    </xf>
    <xf numFmtId="186" fontId="2" fillId="0" borderId="106" xfId="2" applyNumberFormat="1" applyFont="1" applyBorder="1" applyAlignment="1">
      <alignment horizontal="center" vertical="center" wrapText="1"/>
    </xf>
    <xf numFmtId="186" fontId="2" fillId="0" borderId="107" xfId="2" applyNumberFormat="1" applyFont="1" applyBorder="1" applyAlignment="1">
      <alignment horizontal="center" vertical="center"/>
    </xf>
    <xf numFmtId="186" fontId="2" fillId="0" borderId="108" xfId="2" applyNumberFormat="1" applyFont="1" applyBorder="1" applyAlignment="1">
      <alignment horizontal="center" vertical="center"/>
    </xf>
    <xf numFmtId="0" fontId="2" fillId="3" borderId="109" xfId="2" applyFont="1" applyFill="1" applyBorder="1" applyAlignment="1">
      <alignment horizontal="center" vertical="center" wrapText="1"/>
    </xf>
    <xf numFmtId="187" fontId="9" fillId="0" borderId="0" xfId="4" applyFont="1" applyAlignment="1">
      <alignment horizontal="center"/>
    </xf>
    <xf numFmtId="0" fontId="9" fillId="0" borderId="110" xfId="2" applyFont="1" applyBorder="1"/>
    <xf numFmtId="0" fontId="9" fillId="0" borderId="111" xfId="2" applyFont="1" applyBorder="1"/>
    <xf numFmtId="187" fontId="9" fillId="0" borderId="111" xfId="4" applyFont="1" applyBorder="1" applyAlignment="1">
      <alignment horizontal="center"/>
    </xf>
    <xf numFmtId="0" fontId="9" fillId="0" borderId="112" xfId="2" applyFont="1" applyBorder="1"/>
    <xf numFmtId="0" fontId="9" fillId="0" borderId="113" xfId="2" applyFont="1" applyBorder="1"/>
    <xf numFmtId="0" fontId="9" fillId="0" borderId="114" xfId="2" applyFont="1" applyBorder="1"/>
    <xf numFmtId="0" fontId="1" fillId="0" borderId="115" xfId="2" applyFont="1" applyBorder="1" applyAlignment="1">
      <alignment horizontal="center"/>
    </xf>
    <xf numFmtId="0" fontId="1" fillId="0" borderId="116" xfId="2" applyFont="1" applyFill="1" applyBorder="1"/>
    <xf numFmtId="44" fontId="2" fillId="3" borderId="116" xfId="5" applyNumberFormat="1" applyFont="1" applyFill="1" applyBorder="1"/>
    <xf numFmtId="43" fontId="1" fillId="0" borderId="116" xfId="5" applyFont="1" applyFill="1" applyBorder="1"/>
    <xf numFmtId="174" fontId="1" fillId="0" borderId="116" xfId="2" applyNumberFormat="1" applyFont="1" applyFill="1" applyBorder="1" applyAlignment="1">
      <alignment horizontal="center"/>
    </xf>
    <xf numFmtId="2" fontId="1" fillId="0" borderId="116" xfId="2" applyNumberFormat="1" applyFont="1" applyFill="1" applyBorder="1"/>
    <xf numFmtId="2" fontId="1" fillId="0" borderId="116" xfId="5" applyNumberFormat="1" applyFont="1" applyFill="1" applyBorder="1"/>
    <xf numFmtId="43" fontId="1" fillId="0" borderId="116" xfId="2" applyNumberFormat="1" applyFont="1" applyFill="1" applyBorder="1"/>
    <xf numFmtId="178" fontId="1" fillId="0" borderId="116" xfId="2" applyNumberFormat="1" applyFont="1" applyFill="1" applyBorder="1"/>
    <xf numFmtId="165" fontId="1" fillId="0" borderId="117" xfId="2" applyNumberFormat="1" applyFont="1" applyFill="1" applyBorder="1"/>
    <xf numFmtId="165" fontId="1" fillId="0" borderId="118" xfId="2" applyNumberFormat="1" applyFont="1" applyFill="1" applyBorder="1"/>
    <xf numFmtId="44" fontId="3" fillId="3" borderId="119" xfId="2" applyNumberFormat="1" applyFont="1" applyFill="1" applyBorder="1"/>
    <xf numFmtId="0" fontId="1" fillId="0" borderId="120" xfId="2" applyFont="1" applyBorder="1" applyAlignment="1">
      <alignment horizontal="center"/>
    </xf>
    <xf numFmtId="0" fontId="1" fillId="0" borderId="121" xfId="2" applyFont="1" applyFill="1" applyBorder="1"/>
    <xf numFmtId="44" fontId="2" fillId="3" borderId="121" xfId="5" applyNumberFormat="1" applyFont="1" applyFill="1" applyBorder="1"/>
    <xf numFmtId="43" fontId="1" fillId="0" borderId="121" xfId="5" applyFont="1" applyFill="1" applyBorder="1"/>
    <xf numFmtId="174" fontId="1" fillId="0" borderId="121" xfId="2" applyNumberFormat="1" applyFont="1" applyFill="1" applyBorder="1" applyAlignment="1">
      <alignment horizontal="center"/>
    </xf>
    <xf numFmtId="43" fontId="1" fillId="0" borderId="121" xfId="2" applyNumberFormat="1" applyFont="1" applyFill="1" applyBorder="1"/>
    <xf numFmtId="178" fontId="1" fillId="0" borderId="122" xfId="2" applyNumberFormat="1" applyFont="1" applyFill="1" applyBorder="1"/>
    <xf numFmtId="178" fontId="1" fillId="0" borderId="121" xfId="2" applyNumberFormat="1" applyFont="1" applyFill="1" applyBorder="1"/>
    <xf numFmtId="165" fontId="1" fillId="0" borderId="123" xfId="2" applyNumberFormat="1" applyFont="1" applyFill="1" applyBorder="1"/>
    <xf numFmtId="44" fontId="3" fillId="3" borderId="124" xfId="2" applyNumberFormat="1" applyFont="1" applyFill="1" applyBorder="1"/>
    <xf numFmtId="0" fontId="1" fillId="0" borderId="125" xfId="2" applyFont="1" applyBorder="1" applyAlignment="1">
      <alignment horizontal="center"/>
    </xf>
    <xf numFmtId="0" fontId="1" fillId="0" borderId="126" xfId="2" applyFont="1" applyFill="1" applyBorder="1"/>
    <xf numFmtId="44" fontId="2" fillId="3" borderId="126" xfId="5" applyNumberFormat="1" applyFont="1" applyFill="1" applyBorder="1"/>
    <xf numFmtId="43" fontId="1" fillId="0" borderId="126" xfId="5" applyFont="1" applyFill="1" applyBorder="1"/>
    <xf numFmtId="174" fontId="1" fillId="0" borderId="126" xfId="2" applyNumberFormat="1" applyFont="1" applyFill="1" applyBorder="1" applyAlignment="1">
      <alignment horizontal="center"/>
    </xf>
    <xf numFmtId="43" fontId="1" fillId="0" borderId="126" xfId="2" applyNumberFormat="1" applyFont="1" applyFill="1" applyBorder="1"/>
    <xf numFmtId="178" fontId="1" fillId="0" borderId="127" xfId="2" applyNumberFormat="1" applyFont="1" applyFill="1" applyBorder="1"/>
    <xf numFmtId="178" fontId="1" fillId="0" borderId="128" xfId="2" applyNumberFormat="1" applyFont="1" applyFill="1" applyBorder="1"/>
    <xf numFmtId="165" fontId="1" fillId="0" borderId="129" xfId="2" applyNumberFormat="1" applyFont="1" applyFill="1" applyBorder="1"/>
    <xf numFmtId="44" fontId="3" fillId="3" borderId="130" xfId="2" applyNumberFormat="1" applyFont="1" applyFill="1" applyBorder="1"/>
    <xf numFmtId="0" fontId="1" fillId="0" borderId="131" xfId="2" applyFont="1" applyBorder="1"/>
    <xf numFmtId="0" fontId="1" fillId="0" borderId="132" xfId="2" applyFont="1" applyBorder="1"/>
    <xf numFmtId="43" fontId="1" fillId="0" borderId="132" xfId="5" applyFont="1" applyFill="1" applyBorder="1"/>
    <xf numFmtId="174" fontId="1" fillId="0" borderId="132" xfId="2" applyNumberFormat="1" applyFont="1" applyFill="1" applyBorder="1" applyAlignment="1">
      <alignment horizontal="center"/>
    </xf>
    <xf numFmtId="2" fontId="1" fillId="0" borderId="132" xfId="2" applyNumberFormat="1" applyFont="1" applyFill="1" applyBorder="1"/>
    <xf numFmtId="2" fontId="1" fillId="0" borderId="132" xfId="5" applyNumberFormat="1" applyFont="1" applyFill="1" applyBorder="1"/>
    <xf numFmtId="43" fontId="1" fillId="0" borderId="132" xfId="2" applyNumberFormat="1" applyFont="1" applyFill="1" applyBorder="1"/>
    <xf numFmtId="188" fontId="1" fillId="0" borderId="132" xfId="2" applyNumberFormat="1" applyFont="1" applyFill="1" applyBorder="1"/>
    <xf numFmtId="178" fontId="1" fillId="0" borderId="132" xfId="2" applyNumberFormat="1" applyFont="1" applyFill="1" applyBorder="1"/>
    <xf numFmtId="165" fontId="1" fillId="0" borderId="133" xfId="2" applyNumberFormat="1" applyFont="1" applyFill="1" applyBorder="1"/>
    <xf numFmtId="2" fontId="1" fillId="0" borderId="134" xfId="2" applyNumberFormat="1" applyFont="1" applyFill="1" applyBorder="1"/>
    <xf numFmtId="0" fontId="1" fillId="0" borderId="0" xfId="2" applyFont="1" applyFill="1" applyBorder="1"/>
    <xf numFmtId="0" fontId="77" fillId="0" borderId="0" xfId="2" applyFont="1" applyAlignment="1">
      <alignment horizontal="right"/>
    </xf>
    <xf numFmtId="0" fontId="78" fillId="0" borderId="0" xfId="2" applyFont="1" applyBorder="1" applyAlignment="1">
      <alignment horizontal="centerContinuous" vertical="center"/>
    </xf>
    <xf numFmtId="0" fontId="14" fillId="0" borderId="0" xfId="2" applyFont="1" applyBorder="1" applyAlignment="1">
      <alignment horizontal="centerContinuous" vertical="center"/>
    </xf>
    <xf numFmtId="0" fontId="11" fillId="0" borderId="0" xfId="2" applyFont="1" applyBorder="1" applyAlignment="1">
      <alignment vertical="center"/>
    </xf>
    <xf numFmtId="0" fontId="18" fillId="0" borderId="0" xfId="2" applyFont="1" applyBorder="1" applyAlignment="1">
      <alignment horizontal="centerContinuous" vertical="center"/>
    </xf>
    <xf numFmtId="0" fontId="11" fillId="0" borderId="0" xfId="2" applyFont="1" applyBorder="1" applyAlignment="1">
      <alignment horizontal="centerContinuous" vertical="center"/>
    </xf>
    <xf numFmtId="0" fontId="62" fillId="0" borderId="0" xfId="2" applyFont="1" applyBorder="1" applyAlignment="1">
      <alignment horizontal="centerContinuous" vertical="center"/>
    </xf>
    <xf numFmtId="0" fontId="41" fillId="0" borderId="0" xfId="2" applyFont="1" applyBorder="1" applyAlignment="1">
      <alignment horizontal="centerContinuous" vertical="center"/>
    </xf>
    <xf numFmtId="0" fontId="21" fillId="0" borderId="0" xfId="2" applyFont="1" applyBorder="1" applyAlignment="1">
      <alignment horizontal="centerContinuous" vertical="center"/>
    </xf>
    <xf numFmtId="0" fontId="30" fillId="0" borderId="0" xfId="2" applyFont="1" applyBorder="1" applyAlignment="1">
      <alignment horizontal="centerContinuous" vertical="center" wrapText="1"/>
    </xf>
    <xf numFmtId="0" fontId="12" fillId="0" borderId="0" xfId="2" applyFont="1" applyFill="1" applyBorder="1" applyAlignment="1">
      <alignment horizontal="centerContinuous" vertical="center"/>
    </xf>
    <xf numFmtId="170" fontId="24" fillId="0" borderId="0" xfId="2" applyNumberFormat="1" applyFont="1" applyFill="1" applyBorder="1" applyAlignment="1">
      <alignment horizontal="centerContinuous" vertical="center"/>
    </xf>
    <xf numFmtId="0" fontId="24" fillId="0" borderId="0" xfId="2" applyFont="1" applyFill="1" applyBorder="1" applyAlignment="1">
      <alignment horizontal="centerContinuous" vertical="center"/>
    </xf>
    <xf numFmtId="0" fontId="27" fillId="0" borderId="0" xfId="2" applyFont="1" applyBorder="1" applyAlignment="1">
      <alignment horizontal="centerContinuous" vertical="center"/>
    </xf>
    <xf numFmtId="0" fontId="4" fillId="0" borderId="41" xfId="2" applyFont="1" applyFill="1" applyBorder="1" applyAlignment="1">
      <alignment horizontal="right" vertical="center"/>
    </xf>
    <xf numFmtId="0" fontId="3" fillId="0" borderId="18" xfId="2" applyFont="1" applyFill="1" applyBorder="1" applyAlignment="1">
      <alignment horizontal="centerContinuous" vertical="center"/>
    </xf>
    <xf numFmtId="0" fontId="4" fillId="0" borderId="33" xfId="2" applyFont="1" applyBorder="1" applyAlignment="1">
      <alignment vertical="center"/>
    </xf>
    <xf numFmtId="0" fontId="4" fillId="0" borderId="44" xfId="2" applyFont="1" applyBorder="1" applyAlignment="1">
      <alignment horizontal="right" vertical="center"/>
    </xf>
    <xf numFmtId="189" fontId="3" fillId="0" borderId="20" xfId="2" applyNumberFormat="1" applyFont="1" applyBorder="1" applyAlignment="1">
      <alignment horizontal="centerContinuous" vertical="center"/>
    </xf>
    <xf numFmtId="170" fontId="3" fillId="0" borderId="21" xfId="2" applyNumberFormat="1" applyFont="1" applyBorder="1" applyAlignment="1">
      <alignment horizontal="centerContinuous" vertical="center"/>
    </xf>
    <xf numFmtId="0" fontId="4" fillId="0" borderId="19" xfId="2" applyFont="1" applyBorder="1" applyAlignment="1">
      <alignment vertical="center"/>
    </xf>
    <xf numFmtId="0" fontId="3" fillId="0" borderId="20" xfId="2" applyFont="1" applyBorder="1" applyAlignment="1">
      <alignment vertical="center" wrapText="1"/>
    </xf>
    <xf numFmtId="0" fontId="4" fillId="0" borderId="22" xfId="2" applyFont="1" applyBorder="1" applyAlignment="1">
      <alignment vertical="center"/>
    </xf>
    <xf numFmtId="0" fontId="4" fillId="0" borderId="47" xfId="2" applyFont="1" applyFill="1" applyBorder="1" applyAlignment="1">
      <alignment horizontal="right" vertical="center"/>
    </xf>
    <xf numFmtId="0" fontId="4" fillId="0" borderId="23" xfId="2" applyFont="1" applyFill="1" applyBorder="1" applyAlignment="1">
      <alignment vertical="center"/>
    </xf>
    <xf numFmtId="15" fontId="3" fillId="0" borderId="47" xfId="2" applyNumberFormat="1" applyFont="1" applyFill="1" applyBorder="1" applyAlignment="1">
      <alignment horizontal="centerContinuous" vertical="center"/>
    </xf>
    <xf numFmtId="0" fontId="3" fillId="0" borderId="24" xfId="2" applyFont="1" applyFill="1" applyBorder="1" applyAlignment="1">
      <alignment horizontal="centerContinuous" vertical="center"/>
    </xf>
    <xf numFmtId="0" fontId="2" fillId="0" borderId="0" xfId="2" applyFont="1" applyFill="1" applyBorder="1" applyAlignment="1">
      <alignment horizontal="centerContinuous" vertical="center"/>
    </xf>
    <xf numFmtId="170" fontId="2" fillId="0" borderId="0" xfId="2" applyNumberFormat="1" applyFont="1" applyFill="1" applyBorder="1" applyAlignment="1">
      <alignment horizontal="centerContinuous" vertical="center"/>
    </xf>
    <xf numFmtId="0" fontId="1" fillId="0" borderId="0" xfId="2" applyFont="1" applyFill="1" applyBorder="1" applyAlignment="1">
      <alignment horizontal="centerContinuous" vertical="center"/>
    </xf>
    <xf numFmtId="0" fontId="4" fillId="0" borderId="0" xfId="2" applyFont="1" applyFill="1" applyBorder="1" applyAlignment="1">
      <alignment horizontal="right" vertical="center"/>
    </xf>
    <xf numFmtId="0" fontId="2" fillId="0" borderId="0" xfId="2" applyFont="1" applyFill="1" applyBorder="1" applyAlignment="1">
      <alignment horizontal="center" vertical="center"/>
    </xf>
    <xf numFmtId="0" fontId="41" fillId="2" borderId="12" xfId="2" applyFont="1" applyFill="1" applyBorder="1" applyAlignment="1">
      <alignment horizontal="centerContinuous"/>
    </xf>
    <xf numFmtId="0" fontId="41" fillId="2" borderId="2" xfId="2" applyFont="1" applyFill="1" applyBorder="1" applyAlignment="1">
      <alignment horizontal="centerContinuous"/>
    </xf>
    <xf numFmtId="0" fontId="41" fillId="2" borderId="3" xfId="2" applyFont="1" applyFill="1" applyBorder="1" applyAlignment="1">
      <alignment horizontal="centerContinuous"/>
    </xf>
    <xf numFmtId="0" fontId="4" fillId="0" borderId="0" xfId="2" applyFont="1" applyAlignment="1">
      <alignment horizontal="centerContinuous"/>
    </xf>
    <xf numFmtId="0" fontId="5" fillId="0" borderId="16" xfId="2" applyFont="1" applyBorder="1" applyAlignment="1">
      <alignment horizontal="centerContinuous" vertical="center"/>
    </xf>
    <xf numFmtId="0" fontId="5" fillId="0" borderId="18" xfId="2" applyFont="1" applyBorder="1" applyAlignment="1">
      <alignment horizontal="centerContinuous" vertical="center"/>
    </xf>
    <xf numFmtId="0" fontId="5" fillId="0" borderId="19" xfId="2" applyFont="1" applyBorder="1" applyAlignment="1">
      <alignment horizontal="right" vertical="center"/>
    </xf>
    <xf numFmtId="0" fontId="5" fillId="0" borderId="21" xfId="2" applyFont="1" applyBorder="1" applyAlignment="1">
      <alignment horizontal="left" vertical="center"/>
    </xf>
    <xf numFmtId="0" fontId="4" fillId="0" borderId="46" xfId="2" applyFont="1" applyBorder="1" applyAlignment="1">
      <alignment horizontal="center" vertical="center" wrapText="1"/>
    </xf>
    <xf numFmtId="0" fontId="4" fillId="0" borderId="30" xfId="2" applyFont="1" applyBorder="1" applyAlignment="1">
      <alignment horizontal="center" vertical="center" wrapText="1"/>
    </xf>
    <xf numFmtId="0" fontId="1" fillId="0" borderId="0" xfId="2" applyFont="1" applyBorder="1" applyAlignment="1">
      <alignment horizontal="center" vertical="center" wrapText="1"/>
    </xf>
    <xf numFmtId="0" fontId="3" fillId="0" borderId="16" xfId="2" applyFont="1" applyBorder="1" applyAlignment="1">
      <alignment vertical="top"/>
    </xf>
    <xf numFmtId="0" fontId="3" fillId="0" borderId="17" xfId="2" applyFont="1" applyBorder="1" applyAlignment="1">
      <alignment horizontal="left" vertical="center"/>
    </xf>
    <xf numFmtId="0" fontId="3" fillId="0" borderId="17" xfId="2" applyFont="1" applyBorder="1" applyAlignment="1">
      <alignment horizontal="centerContinuous" vertical="center"/>
    </xf>
    <xf numFmtId="0" fontId="4" fillId="0" borderId="18" xfId="2" applyFont="1" applyBorder="1"/>
    <xf numFmtId="0" fontId="4" fillId="0" borderId="40" xfId="2" applyFont="1" applyBorder="1"/>
    <xf numFmtId="0" fontId="4" fillId="0" borderId="26" xfId="2" applyFont="1" applyBorder="1"/>
    <xf numFmtId="0" fontId="4" fillId="0" borderId="19" xfId="2" applyFont="1" applyBorder="1" applyAlignment="1">
      <alignment vertical="top"/>
    </xf>
    <xf numFmtId="0" fontId="1" fillId="0" borderId="20" xfId="2" applyFont="1" applyBorder="1" applyAlignment="1">
      <alignment horizontal="left" vertical="center"/>
    </xf>
    <xf numFmtId="0" fontId="1" fillId="0" borderId="20" xfId="2" applyFont="1" applyBorder="1" applyAlignment="1">
      <alignment vertical="center"/>
    </xf>
    <xf numFmtId="0" fontId="4" fillId="0" borderId="21" xfId="2" applyFont="1" applyBorder="1"/>
    <xf numFmtId="44" fontId="1" fillId="0" borderId="43" xfId="2" applyNumberFormat="1" applyFont="1" applyBorder="1" applyAlignment="1">
      <alignment horizontal="center"/>
    </xf>
    <xf numFmtId="44" fontId="1" fillId="0" borderId="28" xfId="2" applyNumberFormat="1" applyFont="1" applyBorder="1" applyAlignment="1">
      <alignment horizontal="center"/>
    </xf>
    <xf numFmtId="0" fontId="1" fillId="0" borderId="20" xfId="2" applyFont="1" applyBorder="1" applyAlignment="1">
      <alignment horizontal="justify"/>
    </xf>
    <xf numFmtId="0" fontId="4" fillId="0" borderId="22" xfId="2" applyFont="1" applyBorder="1"/>
    <xf numFmtId="0" fontId="9" fillId="0" borderId="23" xfId="2" applyFont="1" applyBorder="1"/>
    <xf numFmtId="0" fontId="2" fillId="0" borderId="23" xfId="2" applyFont="1" applyBorder="1" applyAlignment="1">
      <alignment horizontal="right"/>
    </xf>
    <xf numFmtId="0" fontId="2" fillId="0" borderId="24" xfId="2" applyFont="1" applyBorder="1" applyAlignment="1">
      <alignment horizontal="right"/>
    </xf>
    <xf numFmtId="44" fontId="2" fillId="0" borderId="46" xfId="2" applyNumberFormat="1" applyFont="1" applyBorder="1" applyAlignment="1">
      <alignment horizontal="center"/>
    </xf>
    <xf numFmtId="44" fontId="2" fillId="0" borderId="30" xfId="2" applyNumberFormat="1" applyFont="1" applyBorder="1" applyAlignment="1">
      <alignment horizontal="center"/>
    </xf>
    <xf numFmtId="0" fontId="3" fillId="0" borderId="16" xfId="2" applyFont="1" applyBorder="1"/>
    <xf numFmtId="0" fontId="4" fillId="0" borderId="19" xfId="2" applyFont="1" applyBorder="1"/>
    <xf numFmtId="0" fontId="1" fillId="0" borderId="40" xfId="2" applyFont="1" applyBorder="1"/>
    <xf numFmtId="0" fontId="1" fillId="0" borderId="26" xfId="2" applyFont="1" applyBorder="1"/>
    <xf numFmtId="0" fontId="2" fillId="0" borderId="0" xfId="2" applyFont="1" applyBorder="1" applyAlignment="1">
      <alignment horizontal="right"/>
    </xf>
    <xf numFmtId="44" fontId="2" fillId="0" borderId="0" xfId="2" applyNumberFormat="1" applyFont="1" applyBorder="1" applyAlignment="1">
      <alignment horizontal="center"/>
    </xf>
    <xf numFmtId="44" fontId="1" fillId="0" borderId="40" xfId="2" applyNumberFormat="1" applyFont="1" applyBorder="1" applyAlignment="1">
      <alignment horizontal="center"/>
    </xf>
    <xf numFmtId="44" fontId="1" fillId="0" borderId="26" xfId="2" applyNumberFormat="1" applyFont="1" applyBorder="1" applyAlignment="1">
      <alignment horizontal="center"/>
    </xf>
    <xf numFmtId="0" fontId="2" fillId="0" borderId="23" xfId="2" applyFont="1" applyBorder="1" applyAlignment="1">
      <alignment horizontal="justify"/>
    </xf>
    <xf numFmtId="0" fontId="1" fillId="0" borderId="43" xfId="2" applyFont="1" applyBorder="1" applyAlignment="1">
      <alignment horizontal="center"/>
    </xf>
    <xf numFmtId="0" fontId="1" fillId="0" borderId="28" xfId="2" applyFont="1" applyBorder="1" applyAlignment="1">
      <alignment horizontal="center"/>
    </xf>
    <xf numFmtId="0" fontId="2" fillId="0" borderId="0" xfId="2" applyFont="1" applyAlignment="1">
      <alignment horizontal="right"/>
    </xf>
    <xf numFmtId="0" fontId="1" fillId="0" borderId="0" xfId="2" applyFont="1" applyAlignment="1">
      <alignment horizontal="center"/>
    </xf>
    <xf numFmtId="0" fontId="5" fillId="2" borderId="16" xfId="2" applyFont="1" applyFill="1" applyBorder="1" applyAlignment="1">
      <alignment horizontal="centerContinuous" vertical="center"/>
    </xf>
    <xf numFmtId="0" fontId="5" fillId="2" borderId="17" xfId="2" applyFont="1" applyFill="1" applyBorder="1" applyAlignment="1">
      <alignment horizontal="centerContinuous" vertical="center"/>
    </xf>
    <xf numFmtId="0" fontId="9" fillId="2" borderId="17" xfId="2" applyFont="1" applyFill="1" applyBorder="1" applyAlignment="1">
      <alignment horizontal="centerContinuous" vertical="center"/>
    </xf>
    <xf numFmtId="0" fontId="9" fillId="2" borderId="18" xfId="2" applyFont="1" applyFill="1" applyBorder="1" applyAlignment="1">
      <alignment horizontal="centerContinuous" vertical="center"/>
    </xf>
    <xf numFmtId="0" fontId="3" fillId="0" borderId="33" xfId="2" applyFont="1" applyBorder="1" applyAlignment="1">
      <alignment horizontal="center"/>
    </xf>
    <xf numFmtId="0" fontId="3" fillId="0" borderId="31" xfId="2" applyFont="1" applyBorder="1" applyAlignment="1">
      <alignment horizontal="left" vertical="center"/>
    </xf>
    <xf numFmtId="0" fontId="3" fillId="0" borderId="31" xfId="2" applyFont="1" applyBorder="1" applyAlignment="1">
      <alignment horizontal="centerContinuous" vertical="center"/>
    </xf>
    <xf numFmtId="44" fontId="3" fillId="0" borderId="43" xfId="2" applyNumberFormat="1" applyFont="1" applyBorder="1" applyAlignment="1">
      <alignment horizontal="center"/>
    </xf>
    <xf numFmtId="44" fontId="3" fillId="0" borderId="28" xfId="2" applyNumberFormat="1" applyFont="1" applyBorder="1" applyAlignment="1">
      <alignment horizontal="center"/>
    </xf>
    <xf numFmtId="0" fontId="3" fillId="0" borderId="19" xfId="2" applyFont="1" applyBorder="1" applyAlignment="1">
      <alignment horizontal="center"/>
    </xf>
    <xf numFmtId="0" fontId="3" fillId="0" borderId="20" xfId="2" applyFont="1" applyBorder="1" applyAlignment="1">
      <alignment horizontal="left" vertical="center"/>
    </xf>
    <xf numFmtId="0" fontId="9" fillId="0" borderId="22" xfId="2" applyFont="1" applyBorder="1"/>
    <xf numFmtId="0" fontId="5" fillId="0" borderId="23" xfId="2" applyFont="1" applyBorder="1" applyAlignment="1">
      <alignment horizontal="right"/>
    </xf>
    <xf numFmtId="0" fontId="5" fillId="0" borderId="24" xfId="2" applyFont="1" applyBorder="1" applyAlignment="1">
      <alignment horizontal="right"/>
    </xf>
    <xf numFmtId="44" fontId="5" fillId="0" borderId="46" xfId="2" applyNumberFormat="1" applyFont="1" applyBorder="1" applyAlignment="1">
      <alignment horizontal="center"/>
    </xf>
    <xf numFmtId="44" fontId="5" fillId="0" borderId="30" xfId="2" applyNumberFormat="1" applyFont="1" applyBorder="1" applyAlignment="1">
      <alignment horizontal="center"/>
    </xf>
    <xf numFmtId="0" fontId="79" fillId="0" borderId="0" xfId="2" applyFont="1" applyAlignment="1">
      <alignment horizontal="right"/>
    </xf>
    <xf numFmtId="44" fontId="79" fillId="0" borderId="0" xfId="2" applyNumberFormat="1" applyFont="1" applyAlignment="1">
      <alignment horizontal="center"/>
    </xf>
    <xf numFmtId="0" fontId="3" fillId="0" borderId="40" xfId="2" applyFont="1" applyBorder="1" applyAlignment="1">
      <alignment horizontal="right" vertical="center"/>
    </xf>
    <xf numFmtId="44" fontId="3" fillId="0" borderId="26" xfId="2" applyNumberFormat="1" applyFont="1" applyBorder="1" applyAlignment="1">
      <alignment horizontal="centerContinuous" vertical="center"/>
    </xf>
    <xf numFmtId="0" fontId="4" fillId="0" borderId="25" xfId="2" applyFont="1" applyBorder="1" applyAlignment="1">
      <alignment horizontal="center" vertical="center"/>
    </xf>
    <xf numFmtId="10" fontId="3" fillId="0" borderId="26" xfId="2" applyNumberFormat="1" applyFont="1" applyBorder="1" applyAlignment="1">
      <alignment horizontal="centerContinuous" vertical="center"/>
    </xf>
    <xf numFmtId="0" fontId="3" fillId="0" borderId="43" xfId="2" applyFont="1" applyBorder="1" applyAlignment="1">
      <alignment horizontal="right" vertical="center"/>
    </xf>
    <xf numFmtId="44" fontId="3" fillId="0" borderId="28" xfId="2" applyNumberFormat="1" applyFont="1" applyBorder="1" applyAlignment="1">
      <alignment horizontal="centerContinuous" vertical="center"/>
    </xf>
    <xf numFmtId="0" fontId="4" fillId="0" borderId="27" xfId="2" applyFont="1" applyBorder="1" applyAlignment="1">
      <alignment horizontal="center" vertical="center"/>
    </xf>
    <xf numFmtId="10" fontId="3" fillId="0" borderId="28" xfId="2" applyNumberFormat="1" applyFont="1" applyBorder="1" applyAlignment="1">
      <alignment horizontal="centerContinuous" vertical="center"/>
    </xf>
    <xf numFmtId="44" fontId="4" fillId="0" borderId="20" xfId="2" applyNumberFormat="1" applyFont="1" applyBorder="1" applyAlignment="1">
      <alignment horizontal="left" vertical="center"/>
    </xf>
    <xf numFmtId="0" fontId="3" fillId="0" borderId="20" xfId="2" applyFont="1" applyBorder="1" applyAlignment="1">
      <alignment horizontal="right" vertical="center"/>
    </xf>
    <xf numFmtId="44" fontId="4" fillId="0" borderId="0" xfId="2" applyNumberFormat="1" applyFont="1" applyAlignment="1">
      <alignment horizontal="left" vertical="center"/>
    </xf>
    <xf numFmtId="44" fontId="3" fillId="0" borderId="0" xfId="2" applyNumberFormat="1" applyFont="1" applyAlignment="1">
      <alignment horizontal="center" vertical="center"/>
    </xf>
    <xf numFmtId="44" fontId="3" fillId="0" borderId="0" xfId="2" applyNumberFormat="1" applyFont="1" applyAlignment="1">
      <alignment horizontal="centerContinuous" vertical="center"/>
    </xf>
    <xf numFmtId="44" fontId="4" fillId="0" borderId="23" xfId="2" applyNumberFormat="1" applyFont="1" applyBorder="1" applyAlignment="1">
      <alignment horizontal="left" vertical="center"/>
    </xf>
    <xf numFmtId="0" fontId="3" fillId="0" borderId="23" xfId="2" applyFont="1" applyBorder="1" applyAlignment="1">
      <alignment horizontal="right" vertical="center"/>
    </xf>
    <xf numFmtId="44" fontId="3" fillId="0" borderId="30" xfId="2" applyNumberFormat="1" applyFont="1" applyBorder="1" applyAlignment="1">
      <alignment horizontal="centerContinuous" vertical="center"/>
    </xf>
    <xf numFmtId="44" fontId="1" fillId="2" borderId="12" xfId="2" applyNumberFormat="1" applyFont="1" applyFill="1" applyBorder="1" applyAlignment="1">
      <alignment horizontal="left" vertical="center"/>
    </xf>
    <xf numFmtId="44" fontId="2" fillId="2" borderId="2" xfId="2" applyNumberFormat="1" applyFont="1" applyFill="1" applyBorder="1" applyAlignment="1">
      <alignment horizontal="center" vertical="center"/>
    </xf>
    <xf numFmtId="0" fontId="35" fillId="2" borderId="2" xfId="2" applyFont="1" applyFill="1" applyBorder="1" applyAlignment="1">
      <alignment horizontal="right" vertical="center"/>
    </xf>
    <xf numFmtId="10" fontId="35" fillId="2" borderId="3" xfId="2" applyNumberFormat="1" applyFont="1" applyFill="1" applyBorder="1" applyAlignment="1">
      <alignment horizontal="centerContinuous" vertical="center"/>
    </xf>
    <xf numFmtId="0" fontId="6" fillId="0" borderId="0" xfId="2" applyFont="1" applyAlignment="1">
      <alignment horizontal="justify"/>
    </xf>
    <xf numFmtId="0" fontId="6" fillId="0" borderId="0" xfId="2" applyFont="1" applyAlignment="1">
      <alignment horizontal="centerContinuous" vertical="center"/>
    </xf>
    <xf numFmtId="0" fontId="6" fillId="0" borderId="0" xfId="2" applyFont="1" applyAlignment="1">
      <alignment horizontal="centerContinuous"/>
    </xf>
    <xf numFmtId="0" fontId="7" fillId="0" borderId="0" xfId="2" applyFont="1" applyAlignment="1">
      <alignment horizontal="center"/>
    </xf>
    <xf numFmtId="0" fontId="60" fillId="0" borderId="0" xfId="2" applyFont="1" applyAlignment="1">
      <alignment horizontal="centerContinuous" vertical="center"/>
    </xf>
    <xf numFmtId="0" fontId="14" fillId="0" borderId="0" xfId="2" applyFont="1" applyAlignment="1">
      <alignment horizontal="centerContinuous" vertical="center" wrapText="1"/>
    </xf>
    <xf numFmtId="0" fontId="41" fillId="0" borderId="0" xfId="2" applyFont="1" applyAlignment="1">
      <alignment horizontal="centerContinuous" vertical="center" wrapText="1"/>
    </xf>
    <xf numFmtId="0" fontId="39" fillId="0" borderId="0" xfId="2" applyFont="1" applyBorder="1" applyAlignment="1">
      <alignment horizontal="justify" vertical="top" wrapText="1"/>
    </xf>
    <xf numFmtId="0" fontId="81" fillId="0" borderId="0" xfId="2" applyFont="1" applyBorder="1" applyAlignment="1">
      <alignment vertical="top"/>
    </xf>
    <xf numFmtId="0" fontId="39" fillId="0" borderId="0" xfId="2" applyFont="1" applyBorder="1" applyAlignment="1">
      <alignment vertical="top"/>
    </xf>
    <xf numFmtId="0" fontId="39" fillId="0" borderId="0" xfId="2" applyFont="1" applyBorder="1" applyAlignment="1">
      <alignment horizontal="centerContinuous" vertical="top"/>
    </xf>
    <xf numFmtId="0" fontId="39" fillId="0" borderId="0" xfId="2" applyFont="1" applyBorder="1" applyAlignment="1">
      <alignment horizontal="center" vertical="top"/>
    </xf>
    <xf numFmtId="0" fontId="1" fillId="0" borderId="0" xfId="2" applyFont="1" applyBorder="1" applyAlignment="1">
      <alignment horizontal="justify" vertical="top" wrapText="1"/>
    </xf>
    <xf numFmtId="0" fontId="82" fillId="0" borderId="0" xfId="2" applyFont="1" applyBorder="1" applyAlignment="1">
      <alignment vertical="top"/>
    </xf>
    <xf numFmtId="0" fontId="1" fillId="0" borderId="0" xfId="2" applyFont="1" applyBorder="1" applyAlignment="1">
      <alignment vertical="top"/>
    </xf>
    <xf numFmtId="0" fontId="1" fillId="0" borderId="0" xfId="2" applyFont="1" applyBorder="1" applyAlignment="1">
      <alignment horizontal="justify" vertical="top"/>
    </xf>
    <xf numFmtId="0" fontId="81" fillId="0" borderId="0" xfId="2" applyFont="1" applyBorder="1" applyAlignment="1">
      <alignment horizontal="centerContinuous" vertical="top"/>
    </xf>
    <xf numFmtId="0" fontId="83" fillId="0" borderId="0" xfId="2" applyFont="1" applyBorder="1" applyAlignment="1">
      <alignment vertical="top"/>
    </xf>
    <xf numFmtId="0" fontId="36" fillId="0" borderId="0" xfId="2" applyFont="1" applyBorder="1" applyAlignment="1">
      <alignment horizontal="justify" vertical="center" wrapText="1"/>
    </xf>
    <xf numFmtId="0" fontId="35" fillId="0" borderId="0" xfId="2" applyFont="1" applyBorder="1" applyAlignment="1">
      <alignment horizontal="center" vertical="center" wrapText="1"/>
    </xf>
    <xf numFmtId="0" fontId="36" fillId="0" borderId="0" xfId="2" applyFont="1" applyBorder="1" applyAlignment="1">
      <alignment horizontal="center" vertical="center"/>
    </xf>
    <xf numFmtId="0" fontId="36" fillId="0" borderId="0" xfId="2" applyFont="1" applyBorder="1" applyAlignment="1">
      <alignment vertical="center"/>
    </xf>
    <xf numFmtId="44" fontId="36" fillId="0" borderId="0" xfId="2" applyNumberFormat="1" applyFont="1" applyBorder="1" applyAlignment="1">
      <alignment horizontal="centerContinuous" vertical="center"/>
    </xf>
    <xf numFmtId="0" fontId="36" fillId="0" borderId="0" xfId="2" applyFont="1" applyAlignment="1">
      <alignment horizontal="centerContinuous" vertical="center"/>
    </xf>
    <xf numFmtId="44" fontId="41" fillId="0" borderId="0" xfId="2" applyNumberFormat="1" applyFont="1" applyBorder="1" applyAlignment="1">
      <alignment horizontal="centerContinuous" vertical="center" wrapText="1"/>
    </xf>
    <xf numFmtId="0" fontId="41" fillId="0" borderId="0" xfId="2" applyFont="1" applyBorder="1" applyAlignment="1">
      <alignment horizontal="center" vertical="center" wrapText="1"/>
    </xf>
    <xf numFmtId="10" fontId="36" fillId="0" borderId="0" xfId="2" applyNumberFormat="1" applyFont="1" applyBorder="1" applyAlignment="1">
      <alignment horizontal="right" vertical="center"/>
    </xf>
    <xf numFmtId="4" fontId="36" fillId="0" borderId="0" xfId="2" applyNumberFormat="1" applyFont="1" applyBorder="1" applyAlignment="1">
      <alignment horizontal="centerContinuous" vertical="center"/>
    </xf>
    <xf numFmtId="10" fontId="36" fillId="0" borderId="0" xfId="2" applyNumberFormat="1" applyFont="1" applyBorder="1" applyAlignment="1">
      <alignment horizontal="centerContinuous" vertical="center"/>
    </xf>
    <xf numFmtId="176" fontId="35" fillId="0" borderId="0" xfId="2" applyNumberFormat="1" applyFont="1" applyBorder="1" applyAlignment="1">
      <alignment horizontal="centerContinuous" vertical="center"/>
    </xf>
    <xf numFmtId="0" fontId="39" fillId="0" borderId="0" xfId="2" applyFont="1" applyBorder="1" applyAlignment="1">
      <alignment horizontal="justify" vertical="center" wrapText="1"/>
    </xf>
    <xf numFmtId="4" fontId="36" fillId="0" borderId="0" xfId="2" applyNumberFormat="1" applyFont="1" applyBorder="1" applyAlignment="1">
      <alignment horizontal="right" vertical="center"/>
    </xf>
    <xf numFmtId="166" fontId="36" fillId="0" borderId="0" xfId="2" applyNumberFormat="1" applyFont="1" applyBorder="1" applyAlignment="1">
      <alignment horizontal="centerContinuous" vertical="center"/>
    </xf>
    <xf numFmtId="10" fontId="41" fillId="0" borderId="0" xfId="2" applyNumberFormat="1" applyFont="1" applyBorder="1" applyAlignment="1">
      <alignment horizontal="centerContinuous" vertical="center"/>
    </xf>
    <xf numFmtId="0" fontId="39" fillId="0" borderId="0" xfId="2" applyFont="1" applyBorder="1" applyAlignment="1">
      <alignment horizontal="centerContinuous" vertical="center"/>
    </xf>
    <xf numFmtId="10" fontId="36" fillId="0" borderId="0" xfId="2" applyNumberFormat="1" applyFont="1" applyBorder="1" applyAlignment="1">
      <alignment horizontal="center" vertical="center"/>
    </xf>
    <xf numFmtId="4" fontId="36" fillId="0" borderId="0" xfId="2" applyNumberFormat="1" applyFont="1" applyBorder="1" applyAlignment="1">
      <alignment horizontal="center" vertical="center"/>
    </xf>
    <xf numFmtId="0" fontId="81" fillId="0" borderId="0" xfId="2" applyFont="1" applyBorder="1" applyAlignment="1">
      <alignment horizontal="left" vertical="center"/>
    </xf>
    <xf numFmtId="10" fontId="35" fillId="0" borderId="0" xfId="2" applyNumberFormat="1" applyFont="1" applyBorder="1" applyAlignment="1">
      <alignment vertical="center"/>
    </xf>
    <xf numFmtId="10" fontId="36" fillId="0" borderId="0" xfId="2" applyNumberFormat="1" applyFont="1" applyBorder="1" applyAlignment="1">
      <alignment vertical="center"/>
    </xf>
    <xf numFmtId="4" fontId="36" fillId="0" borderId="0" xfId="2" applyNumberFormat="1" applyFont="1" applyBorder="1" applyAlignment="1">
      <alignment vertical="center"/>
    </xf>
    <xf numFmtId="4" fontId="35" fillId="0" borderId="0" xfId="2" applyNumberFormat="1" applyFont="1" applyBorder="1" applyAlignment="1">
      <alignment horizontal="centerContinuous" vertical="center"/>
    </xf>
    <xf numFmtId="0" fontId="51" fillId="0" borderId="0" xfId="2" applyFont="1" applyBorder="1" applyAlignment="1">
      <alignment vertical="center"/>
    </xf>
    <xf numFmtId="0" fontId="39" fillId="0" borderId="9" xfId="2" applyFont="1" applyBorder="1" applyAlignment="1">
      <alignment horizontal="centerContinuous" vertical="center"/>
    </xf>
    <xf numFmtId="0" fontId="9" fillId="0" borderId="9" xfId="2" applyFont="1" applyBorder="1" applyAlignment="1">
      <alignment horizontal="centerContinuous" vertical="center"/>
    </xf>
    <xf numFmtId="0" fontId="9" fillId="0" borderId="9" xfId="2" applyFont="1" applyBorder="1" applyAlignment="1">
      <alignment vertical="center"/>
    </xf>
    <xf numFmtId="4" fontId="9" fillId="0" borderId="5" xfId="2" applyNumberFormat="1" applyFont="1" applyBorder="1" applyAlignment="1">
      <alignment horizontal="centerContinuous" vertical="center"/>
    </xf>
    <xf numFmtId="0" fontId="9" fillId="0" borderId="5" xfId="2" applyFont="1" applyBorder="1" applyAlignment="1">
      <alignment horizontal="centerContinuous" vertical="center"/>
    </xf>
    <xf numFmtId="0" fontId="9" fillId="0" borderId="9" xfId="2" applyFont="1" applyBorder="1" applyAlignment="1">
      <alignment horizontal="center" vertical="center"/>
    </xf>
    <xf numFmtId="10" fontId="9" fillId="0" borderId="9" xfId="2" applyNumberFormat="1" applyFont="1" applyBorder="1" applyAlignment="1">
      <alignment horizontal="centerContinuous" vertical="center"/>
    </xf>
    <xf numFmtId="3" fontId="9" fillId="0" borderId="0" xfId="2" applyNumberFormat="1" applyFont="1" applyBorder="1" applyAlignment="1">
      <alignment horizontal="centerContinuous" vertical="center"/>
    </xf>
    <xf numFmtId="3" fontId="9" fillId="0" borderId="0" xfId="2" applyNumberFormat="1" applyFont="1" applyBorder="1" applyAlignment="1">
      <alignment horizontal="right" vertical="center"/>
    </xf>
    <xf numFmtId="0" fontId="9" fillId="0" borderId="0" xfId="2" applyFont="1" applyAlignment="1">
      <alignment horizontal="centerContinuous" vertical="center"/>
    </xf>
    <xf numFmtId="4" fontId="9" fillId="0" borderId="0" xfId="2" applyNumberFormat="1" applyFont="1" applyBorder="1" applyAlignment="1">
      <alignment vertical="center"/>
    </xf>
    <xf numFmtId="0" fontId="39" fillId="0" borderId="0" xfId="2" applyFont="1" applyBorder="1" applyAlignment="1">
      <alignment horizontal="right" vertical="center"/>
    </xf>
    <xf numFmtId="0" fontId="39" fillId="0" borderId="0" xfId="2" applyFont="1" applyBorder="1" applyAlignment="1">
      <alignment horizontal="center" vertical="center"/>
    </xf>
    <xf numFmtId="44" fontId="85" fillId="0" borderId="0" xfId="2" applyNumberFormat="1" applyFont="1" applyBorder="1" applyAlignment="1">
      <alignment horizontal="centerContinuous" vertical="center"/>
    </xf>
    <xf numFmtId="10" fontId="35" fillId="0" borderId="0" xfId="2" applyNumberFormat="1" applyFont="1" applyBorder="1" applyAlignment="1">
      <alignment horizontal="center" vertical="center"/>
    </xf>
    <xf numFmtId="44" fontId="86" fillId="0" borderId="0" xfId="2" applyNumberFormat="1" applyFont="1" applyBorder="1" applyAlignment="1">
      <alignment horizontal="centerContinuous" vertical="center"/>
    </xf>
    <xf numFmtId="4" fontId="87" fillId="0" borderId="0" xfId="2" applyNumberFormat="1" applyFont="1" applyBorder="1" applyAlignment="1">
      <alignment horizontal="centerContinuous" vertical="center"/>
    </xf>
    <xf numFmtId="0" fontId="87" fillId="0" borderId="0" xfId="2" applyFont="1" applyBorder="1" applyAlignment="1">
      <alignment horizontal="centerContinuous" vertical="center"/>
    </xf>
    <xf numFmtId="10" fontId="39" fillId="0" borderId="0" xfId="2" applyNumberFormat="1" applyFont="1" applyBorder="1" applyAlignment="1">
      <alignment horizontal="center" vertical="center"/>
    </xf>
    <xf numFmtId="174" fontId="9" fillId="0" borderId="0" xfId="2" applyNumberFormat="1" applyFont="1" applyBorder="1" applyAlignment="1">
      <alignment horizontal="center" vertical="center"/>
    </xf>
    <xf numFmtId="166" fontId="9" fillId="0" borderId="0" xfId="2" applyNumberFormat="1" applyFont="1" applyBorder="1" applyAlignment="1">
      <alignment horizontal="centerContinuous" vertical="center"/>
    </xf>
    <xf numFmtId="44" fontId="9" fillId="0" borderId="0" xfId="2" applyNumberFormat="1" applyFont="1" applyBorder="1" applyAlignment="1">
      <alignment vertical="center"/>
    </xf>
    <xf numFmtId="174" fontId="9" fillId="0" borderId="9" xfId="2" applyNumberFormat="1" applyFont="1" applyBorder="1" applyAlignment="1">
      <alignment horizontal="centerContinuous" vertical="center"/>
    </xf>
    <xf numFmtId="0" fontId="41" fillId="0" borderId="0" xfId="2" applyFont="1" applyBorder="1" applyAlignment="1">
      <alignment horizontal="center" vertical="top" wrapText="1"/>
    </xf>
    <xf numFmtId="0" fontId="36" fillId="0" borderId="0" xfId="2" applyFont="1" applyBorder="1" applyAlignment="1">
      <alignment horizontal="center" vertical="top"/>
    </xf>
    <xf numFmtId="0" fontId="36" fillId="0" borderId="0" xfId="2" applyFont="1" applyBorder="1" applyAlignment="1">
      <alignment horizontal="centerContinuous" vertical="top"/>
    </xf>
    <xf numFmtId="4" fontId="36" fillId="0" borderId="0" xfId="2" applyNumberFormat="1" applyFont="1" applyBorder="1" applyAlignment="1">
      <alignment horizontal="centerContinuous" vertical="top"/>
    </xf>
    <xf numFmtId="10" fontId="35" fillId="0" borderId="0" xfId="2" applyNumberFormat="1" applyFont="1" applyBorder="1" applyAlignment="1">
      <alignment horizontal="centerContinuous" vertical="top"/>
    </xf>
    <xf numFmtId="10" fontId="36" fillId="0" borderId="0" xfId="2" applyNumberFormat="1" applyFont="1" applyBorder="1" applyAlignment="1">
      <alignment horizontal="centerContinuous" vertical="top"/>
    </xf>
    <xf numFmtId="0" fontId="36" fillId="0" borderId="0" xfId="2" applyFont="1" applyBorder="1" applyAlignment="1">
      <alignment vertical="top"/>
    </xf>
    <xf numFmtId="4" fontId="36" fillId="0" borderId="0" xfId="2" applyNumberFormat="1" applyFont="1" applyBorder="1" applyAlignment="1">
      <alignment horizontal="center" vertical="top"/>
    </xf>
    <xf numFmtId="10" fontId="35" fillId="0" borderId="0" xfId="2" applyNumberFormat="1" applyFont="1" applyBorder="1" applyAlignment="1">
      <alignment horizontal="center" vertical="top"/>
    </xf>
    <xf numFmtId="10" fontId="36" fillId="0" borderId="0" xfId="2" applyNumberFormat="1" applyFont="1" applyBorder="1" applyAlignment="1">
      <alignment horizontal="right" vertical="top"/>
    </xf>
    <xf numFmtId="4" fontId="35" fillId="0" borderId="0" xfId="2" applyNumberFormat="1" applyFont="1" applyBorder="1" applyAlignment="1">
      <alignment horizontal="right" vertical="top"/>
    </xf>
    <xf numFmtId="44" fontId="88" fillId="2" borderId="0" xfId="2" applyNumberFormat="1" applyFont="1" applyFill="1" applyBorder="1" applyAlignment="1">
      <alignment horizontal="centerContinuous" vertical="top"/>
    </xf>
    <xf numFmtId="0" fontId="85" fillId="2" borderId="0" xfId="2" applyFont="1" applyFill="1" applyAlignment="1">
      <alignment horizontal="centerContinuous"/>
    </xf>
    <xf numFmtId="44" fontId="85" fillId="2" borderId="0" xfId="2" applyNumberFormat="1" applyFont="1" applyFill="1" applyAlignment="1">
      <alignment horizontal="centerContinuous"/>
    </xf>
    <xf numFmtId="0" fontId="87" fillId="2" borderId="0" xfId="2" applyFont="1" applyFill="1" applyBorder="1" applyAlignment="1">
      <alignment horizontal="centerContinuous" vertical="top"/>
    </xf>
    <xf numFmtId="0" fontId="9" fillId="0" borderId="92" xfId="2" applyBorder="1"/>
    <xf numFmtId="0" fontId="5" fillId="0" borderId="58" xfId="2" applyFont="1" applyBorder="1" applyAlignment="1">
      <alignment horizontal="left"/>
    </xf>
    <xf numFmtId="0" fontId="5" fillId="0" borderId="13" xfId="2" applyFont="1" applyBorder="1" applyAlignment="1">
      <alignment horizontal="center"/>
    </xf>
    <xf numFmtId="0" fontId="5" fillId="0" borderId="0" xfId="2" applyFont="1" applyBorder="1" applyAlignment="1">
      <alignment horizontal="centerContinuous"/>
    </xf>
    <xf numFmtId="0" fontId="9" fillId="0" borderId="8" xfId="2" applyBorder="1" applyAlignment="1">
      <alignment horizontal="centerContinuous"/>
    </xf>
    <xf numFmtId="0" fontId="5" fillId="0" borderId="7" xfId="2" applyFont="1" applyBorder="1" applyAlignment="1">
      <alignment horizontal="center"/>
    </xf>
    <xf numFmtId="0" fontId="5" fillId="0" borderId="14" xfId="2" applyFont="1" applyBorder="1" applyAlignment="1">
      <alignment horizontal="center"/>
    </xf>
    <xf numFmtId="0" fontId="5" fillId="0" borderId="0" xfId="2" applyFont="1" applyAlignment="1">
      <alignment horizontal="center"/>
    </xf>
    <xf numFmtId="0" fontId="5" fillId="0" borderId="8" xfId="2" applyFont="1" applyBorder="1" applyAlignment="1">
      <alignment horizontal="center"/>
    </xf>
    <xf numFmtId="0" fontId="9" fillId="0" borderId="15" xfId="2" applyBorder="1"/>
    <xf numFmtId="0" fontId="5" fillId="0" borderId="4" xfId="2" applyFont="1" applyBorder="1" applyAlignment="1">
      <alignment horizontal="center"/>
    </xf>
    <xf numFmtId="0" fontId="5" fillId="0" borderId="1" xfId="2" applyFont="1" applyBorder="1" applyAlignment="1">
      <alignment horizontal="center"/>
    </xf>
    <xf numFmtId="0" fontId="9" fillId="0" borderId="13" xfId="2" applyBorder="1" applyAlignment="1">
      <alignment horizontal="center"/>
    </xf>
    <xf numFmtId="191" fontId="9" fillId="0" borderId="13" xfId="6" applyNumberFormat="1" applyBorder="1" applyAlignment="1">
      <alignment horizontal="center"/>
    </xf>
    <xf numFmtId="0" fontId="9" fillId="0" borderId="1" xfId="2" applyBorder="1"/>
    <xf numFmtId="0" fontId="1" fillId="0" borderId="1" xfId="2" applyFont="1" applyBorder="1" applyAlignment="1">
      <alignment vertical="top"/>
    </xf>
    <xf numFmtId="0" fontId="1" fillId="0" borderId="1" xfId="2" applyFont="1" applyBorder="1"/>
    <xf numFmtId="0" fontId="1" fillId="0" borderId="1" xfId="2" applyFont="1" applyBorder="1" applyAlignment="1">
      <alignment horizontal="left"/>
    </xf>
    <xf numFmtId="0" fontId="9" fillId="0" borderId="15" xfId="2" applyBorder="1" applyAlignment="1">
      <alignment horizontal="center"/>
    </xf>
    <xf numFmtId="191" fontId="9" fillId="0" borderId="15" xfId="6" applyNumberFormat="1" applyBorder="1" applyAlignment="1">
      <alignment horizontal="center"/>
    </xf>
    <xf numFmtId="0" fontId="1" fillId="0" borderId="1" xfId="2" applyFont="1" applyBorder="1" applyAlignment="1">
      <alignment horizontal="center" vertical="top"/>
    </xf>
    <xf numFmtId="191" fontId="1" fillId="0" borderId="1" xfId="6" applyNumberFormat="1" applyFont="1" applyBorder="1" applyAlignment="1">
      <alignment horizontal="center" vertical="center"/>
    </xf>
    <xf numFmtId="0" fontId="9" fillId="0" borderId="1" xfId="2" applyBorder="1" applyAlignment="1">
      <alignment horizontal="center"/>
    </xf>
    <xf numFmtId="191" fontId="1" fillId="0" borderId="1" xfId="2" applyNumberFormat="1" applyFont="1" applyBorder="1"/>
    <xf numFmtId="0" fontId="1" fillId="0" borderId="1" xfId="2" applyFont="1" applyBorder="1" applyAlignment="1">
      <alignment horizontal="center"/>
    </xf>
    <xf numFmtId="0" fontId="9" fillId="0" borderId="1" xfId="2" applyBorder="1" applyAlignment="1">
      <alignment horizontal="left"/>
    </xf>
    <xf numFmtId="0" fontId="9" fillId="0" borderId="14" xfId="2" applyBorder="1" applyAlignment="1">
      <alignment horizontal="center"/>
    </xf>
    <xf numFmtId="191" fontId="9" fillId="0" borderId="14" xfId="6" applyNumberFormat="1" applyBorder="1" applyAlignment="1">
      <alignment horizontal="center"/>
    </xf>
    <xf numFmtId="191" fontId="1" fillId="0" borderId="1" xfId="6" applyNumberFormat="1" applyFont="1" applyBorder="1"/>
    <xf numFmtId="0" fontId="1" fillId="0" borderId="4" xfId="2" applyFont="1" applyBorder="1"/>
    <xf numFmtId="0" fontId="1" fillId="0" borderId="6" xfId="2" applyFont="1" applyBorder="1"/>
    <xf numFmtId="0" fontId="9" fillId="0" borderId="2" xfId="2" applyBorder="1"/>
    <xf numFmtId="0" fontId="1" fillId="0" borderId="2" xfId="2" applyFont="1" applyBorder="1"/>
    <xf numFmtId="0" fontId="1" fillId="0" borderId="3" xfId="2" applyFont="1" applyBorder="1"/>
    <xf numFmtId="191" fontId="9" fillId="0" borderId="3" xfId="6" applyNumberFormat="1" applyBorder="1" applyAlignment="1">
      <alignment horizontal="center"/>
    </xf>
    <xf numFmtId="191" fontId="9" fillId="0" borderId="1" xfId="2" applyNumberFormat="1" applyBorder="1"/>
    <xf numFmtId="0" fontId="1" fillId="0" borderId="7" xfId="2" applyFont="1" applyBorder="1"/>
    <xf numFmtId="0" fontId="1" fillId="0" borderId="8" xfId="2" applyFont="1" applyBorder="1"/>
    <xf numFmtId="0" fontId="1" fillId="0" borderId="9" xfId="2" applyFont="1" applyBorder="1"/>
    <xf numFmtId="0" fontId="1" fillId="0" borderId="10" xfId="2" applyFont="1" applyBorder="1"/>
    <xf numFmtId="2" fontId="9" fillId="0" borderId="10" xfId="2" applyNumberFormat="1" applyBorder="1" applyAlignment="1">
      <alignment horizontal="center"/>
    </xf>
    <xf numFmtId="2" fontId="9" fillId="0" borderId="15" xfId="2" applyNumberFormat="1" applyBorder="1"/>
    <xf numFmtId="0" fontId="1" fillId="0" borderId="11" xfId="2" applyFont="1" applyBorder="1"/>
    <xf numFmtId="2" fontId="9" fillId="0" borderId="1" xfId="2" applyNumberFormat="1" applyBorder="1" applyAlignment="1">
      <alignment horizontal="center"/>
    </xf>
    <xf numFmtId="2" fontId="9" fillId="0" borderId="1" xfId="2" applyNumberFormat="1" applyBorder="1"/>
    <xf numFmtId="0" fontId="5" fillId="0" borderId="58" xfId="2" applyFont="1" applyBorder="1"/>
    <xf numFmtId="0" fontId="5" fillId="0" borderId="8" xfId="2" applyFont="1" applyBorder="1" applyAlignment="1">
      <alignment horizontal="centerContinuous"/>
    </xf>
    <xf numFmtId="0" fontId="5" fillId="0" borderId="7" xfId="2" applyFont="1" applyBorder="1" applyAlignment="1"/>
    <xf numFmtId="0" fontId="5" fillId="0" borderId="14" xfId="2" applyFont="1" applyBorder="1" applyAlignment="1"/>
    <xf numFmtId="0" fontId="5" fillId="0" borderId="0" xfId="2" applyFont="1" applyAlignment="1">
      <alignment horizontal="centerContinuous"/>
    </xf>
    <xf numFmtId="0" fontId="5" fillId="0" borderId="15" xfId="2" applyFont="1" applyBorder="1"/>
    <xf numFmtId="0" fontId="5" fillId="0" borderId="9" xfId="2" applyFont="1" applyBorder="1"/>
    <xf numFmtId="0" fontId="5" fillId="0" borderId="10" xfId="2" applyFont="1" applyBorder="1"/>
    <xf numFmtId="0" fontId="5" fillId="0" borderId="11" xfId="2" applyFont="1" applyBorder="1"/>
    <xf numFmtId="0" fontId="9" fillId="0" borderId="3" xfId="2" applyBorder="1"/>
    <xf numFmtId="0" fontId="9" fillId="0" borderId="12" xfId="2" applyBorder="1"/>
    <xf numFmtId="0" fontId="1" fillId="0" borderId="5" xfId="2" applyFont="1" applyBorder="1"/>
    <xf numFmtId="0" fontId="9" fillId="0" borderId="6" xfId="2" applyBorder="1"/>
    <xf numFmtId="0" fontId="9" fillId="0" borderId="5" xfId="2" applyBorder="1"/>
    <xf numFmtId="0" fontId="9" fillId="0" borderId="9" xfId="2" applyBorder="1" applyAlignment="1">
      <alignment horizontal="left"/>
    </xf>
    <xf numFmtId="0" fontId="48" fillId="0" borderId="9" xfId="2" applyFont="1" applyBorder="1"/>
    <xf numFmtId="0" fontId="41" fillId="0" borderId="57" xfId="2" applyFont="1" applyBorder="1" applyAlignment="1">
      <alignment horizontal="centerContinuous" vertical="center"/>
    </xf>
    <xf numFmtId="0" fontId="36" fillId="0" borderId="57" xfId="2" applyFont="1" applyBorder="1" applyAlignment="1">
      <alignment horizontal="centerContinuous" vertical="center"/>
    </xf>
    <xf numFmtId="0" fontId="35" fillId="0" borderId="58" xfId="2" applyFont="1" applyBorder="1" applyAlignment="1">
      <alignment horizontal="centerContinuous" vertical="center"/>
    </xf>
    <xf numFmtId="0" fontId="36" fillId="0" borderId="60" xfId="2" applyFont="1" applyBorder="1" applyAlignment="1">
      <alignment horizontal="centerContinuous"/>
    </xf>
    <xf numFmtId="0" fontId="36" fillId="0" borderId="0" xfId="2" applyFont="1" applyAlignment="1">
      <alignment horizontal="centerContinuous"/>
    </xf>
    <xf numFmtId="0" fontId="9" fillId="0" borderId="61" xfId="2" applyBorder="1" applyAlignment="1">
      <alignment horizontal="centerContinuous"/>
    </xf>
    <xf numFmtId="0" fontId="5" fillId="0" borderId="7" xfId="2" applyFont="1" applyBorder="1" applyAlignment="1">
      <alignment horizontal="centerContinuous"/>
    </xf>
    <xf numFmtId="0" fontId="9" fillId="0" borderId="13" xfId="2" applyBorder="1"/>
    <xf numFmtId="0" fontId="9" fillId="0" borderId="14" xfId="2" applyBorder="1"/>
    <xf numFmtId="0" fontId="9" fillId="0" borderId="4" xfId="2" applyBorder="1"/>
    <xf numFmtId="0" fontId="41" fillId="0" borderId="5" xfId="2" applyFont="1" applyBorder="1" applyAlignment="1">
      <alignment horizontal="center" vertical="center"/>
    </xf>
    <xf numFmtId="0" fontId="41" fillId="0" borderId="5" xfId="2" applyFont="1" applyBorder="1" applyAlignment="1">
      <alignment horizontal="centerContinuous" vertical="center"/>
    </xf>
    <xf numFmtId="0" fontId="41" fillId="0" borderId="6" xfId="2" applyFont="1" applyBorder="1" applyAlignment="1">
      <alignment horizontal="center" vertical="center"/>
    </xf>
    <xf numFmtId="0" fontId="9" fillId="0" borderId="11" xfId="2" applyBorder="1" applyAlignment="1"/>
    <xf numFmtId="0" fontId="9" fillId="0" borderId="9" xfId="2" applyBorder="1" applyAlignment="1"/>
    <xf numFmtId="0" fontId="9" fillId="0" borderId="9" xfId="2" applyBorder="1" applyAlignment="1">
      <alignment horizontal="centerContinuous" vertical="center"/>
    </xf>
    <xf numFmtId="0" fontId="9" fillId="0" borderId="10" xfId="2" applyBorder="1" applyAlignment="1">
      <alignment horizontal="centerContinuous" vertical="center"/>
    </xf>
    <xf numFmtId="0" fontId="5" fillId="0" borderId="4" xfId="2" applyFont="1" applyBorder="1" applyAlignment="1">
      <alignment horizontal="left"/>
    </xf>
    <xf numFmtId="0" fontId="5" fillId="0" borderId="0" xfId="2" applyFont="1" applyBorder="1" applyAlignment="1">
      <alignment horizontal="left"/>
    </xf>
    <xf numFmtId="0" fontId="9" fillId="0" borderId="0" xfId="2" applyAlignment="1"/>
    <xf numFmtId="0" fontId="5" fillId="0" borderId="0" xfId="2" applyFont="1" applyBorder="1" applyAlignment="1">
      <alignment horizontal="right"/>
    </xf>
    <xf numFmtId="0" fontId="5" fillId="0" borderId="7" xfId="2" applyFont="1" applyBorder="1"/>
    <xf numFmtId="0" fontId="5" fillId="0" borderId="0" xfId="2" applyFont="1" applyBorder="1" applyAlignment="1">
      <alignment horizontal="center"/>
    </xf>
    <xf numFmtId="0" fontId="9" fillId="0" borderId="1" xfId="2" applyBorder="1" applyAlignment="1">
      <alignment horizontal="centerContinuous" vertical="center" wrapText="1"/>
    </xf>
    <xf numFmtId="0" fontId="9" fillId="0" borderId="1" xfId="2" applyBorder="1" applyAlignment="1">
      <alignment horizontal="center" vertical="center"/>
    </xf>
    <xf numFmtId="0" fontId="9" fillId="0" borderId="1" xfId="2" applyBorder="1" applyAlignment="1"/>
    <xf numFmtId="4" fontId="9" fillId="0" borderId="1" xfId="2" applyNumberFormat="1" applyBorder="1"/>
    <xf numFmtId="0" fontId="9" fillId="0" borderId="60" xfId="2" applyBorder="1" applyAlignment="1"/>
    <xf numFmtId="0" fontId="35" fillId="0" borderId="3" xfId="2" applyFont="1" applyBorder="1" applyAlignment="1">
      <alignment horizontal="center" vertical="center" wrapText="1"/>
    </xf>
    <xf numFmtId="0" fontId="1" fillId="0" borderId="4" xfId="11" applyFont="1" applyBorder="1"/>
    <xf numFmtId="0" fontId="1" fillId="0" borderId="5" xfId="11" applyFont="1" applyBorder="1" applyAlignment="1">
      <alignment horizontal="left"/>
    </xf>
    <xf numFmtId="0" fontId="1" fillId="0" borderId="6" xfId="11" applyFont="1" applyBorder="1" applyAlignment="1">
      <alignment horizontal="right"/>
    </xf>
    <xf numFmtId="0" fontId="2" fillId="0" borderId="5" xfId="11" applyFont="1" applyBorder="1" applyAlignment="1">
      <alignment horizontal="left"/>
    </xf>
    <xf numFmtId="0" fontId="1" fillId="0" borderId="6" xfId="11" applyFont="1" applyBorder="1"/>
    <xf numFmtId="0" fontId="1" fillId="0" borderId="0" xfId="11" applyFont="1"/>
    <xf numFmtId="0" fontId="1" fillId="0" borderId="7" xfId="11" applyFont="1" applyBorder="1"/>
    <xf numFmtId="0" fontId="1" fillId="0" borderId="0" xfId="11" applyFont="1" applyBorder="1" applyAlignment="1">
      <alignment horizontal="left"/>
    </xf>
    <xf numFmtId="0" fontId="1" fillId="0" borderId="8" xfId="11" applyFont="1" applyBorder="1" applyAlignment="1">
      <alignment horizontal="right" indent="15"/>
    </xf>
    <xf numFmtId="0" fontId="2" fillId="0" borderId="0" xfId="11" applyFont="1" applyBorder="1"/>
    <xf numFmtId="0" fontId="1" fillId="0" borderId="8" xfId="11" applyFont="1" applyBorder="1"/>
    <xf numFmtId="0" fontId="5" fillId="0" borderId="0" xfId="11" applyFont="1" applyBorder="1" applyAlignment="1">
      <alignment horizontal="center"/>
    </xf>
    <xf numFmtId="4" fontId="1" fillId="0" borderId="0" xfId="11" applyNumberFormat="1" applyFont="1" applyBorder="1"/>
    <xf numFmtId="0" fontId="2" fillId="0" borderId="4" xfId="11" applyFont="1" applyBorder="1"/>
    <xf numFmtId="0" fontId="1" fillId="0" borderId="11" xfId="11" applyFont="1" applyBorder="1"/>
    <xf numFmtId="0" fontId="1" fillId="0" borderId="9" xfId="11" applyFont="1" applyBorder="1" applyAlignment="1">
      <alignment horizontal="left"/>
    </xf>
    <xf numFmtId="0" fontId="1" fillId="0" borderId="10" xfId="11" applyFont="1" applyBorder="1" applyAlignment="1">
      <alignment horizontal="right"/>
    </xf>
    <xf numFmtId="0" fontId="1" fillId="0" borderId="0" xfId="11" applyFont="1" applyAlignment="1">
      <alignment wrapText="1"/>
    </xf>
    <xf numFmtId="0" fontId="2" fillId="0" borderId="1" xfId="11" applyFont="1" applyBorder="1" applyAlignment="1">
      <alignment horizontal="center" vertical="center"/>
    </xf>
    <xf numFmtId="0" fontId="2" fillId="0" borderId="13" xfId="11" applyFont="1" applyBorder="1" applyAlignment="1">
      <alignment horizontal="left" vertical="center"/>
    </xf>
    <xf numFmtId="0" fontId="2" fillId="0" borderId="13" xfId="11" applyFont="1" applyBorder="1" applyAlignment="1">
      <alignment horizontal="center" vertical="center"/>
    </xf>
    <xf numFmtId="4" fontId="2" fillId="0" borderId="13" xfId="11" applyNumberFormat="1" applyFont="1" applyBorder="1" applyAlignment="1">
      <alignment horizontal="center" vertical="center"/>
    </xf>
    <xf numFmtId="0" fontId="2" fillId="0" borderId="2" xfId="11" applyFont="1" applyBorder="1" applyAlignment="1">
      <alignment horizontal="center" vertical="center"/>
    </xf>
    <xf numFmtId="0" fontId="2" fillId="0" borderId="1" xfId="11" applyFont="1" applyBorder="1" applyAlignment="1">
      <alignment horizontal="center" vertical="center" wrapText="1"/>
    </xf>
    <xf numFmtId="0" fontId="2" fillId="0" borderId="3" xfId="11" applyFont="1" applyBorder="1" applyAlignment="1">
      <alignment horizontal="center" vertical="center"/>
    </xf>
    <xf numFmtId="0" fontId="1" fillId="0" borderId="0" xfId="11" applyFont="1" applyAlignment="1">
      <alignment horizontal="centerContinuous" vertical="center" wrapText="1"/>
    </xf>
    <xf numFmtId="0" fontId="1" fillId="0" borderId="0" xfId="11" applyFont="1" applyAlignment="1">
      <alignment vertical="center"/>
    </xf>
    <xf numFmtId="0" fontId="91" fillId="11" borderId="0" xfId="12" applyNumberFormat="1" applyFont="1" applyFill="1" applyBorder="1" applyAlignment="1">
      <alignment vertical="center"/>
    </xf>
    <xf numFmtId="0" fontId="3" fillId="0" borderId="2" xfId="11" applyFont="1" applyFill="1" applyBorder="1" applyAlignment="1">
      <alignment horizontal="center" vertical="center"/>
    </xf>
    <xf numFmtId="0" fontId="3" fillId="0" borderId="1" xfId="11" applyFont="1" applyFill="1" applyBorder="1" applyAlignment="1">
      <alignment horizontal="center" vertical="center" wrapText="1"/>
    </xf>
    <xf numFmtId="0" fontId="3" fillId="0" borderId="3" xfId="11" applyFont="1" applyFill="1" applyBorder="1" applyAlignment="1">
      <alignment horizontal="center" vertical="center"/>
    </xf>
    <xf numFmtId="0" fontId="4" fillId="0" borderId="0" xfId="11" applyFont="1" applyFill="1" applyAlignment="1">
      <alignment horizontal="centerContinuous" vertical="center" wrapText="1"/>
    </xf>
    <xf numFmtId="0" fontId="4" fillId="0" borderId="0" xfId="11" applyFont="1" applyFill="1" applyAlignment="1">
      <alignment vertical="center"/>
    </xf>
    <xf numFmtId="0" fontId="6" fillId="0" borderId="14" xfId="11" applyFont="1" applyBorder="1" applyAlignment="1">
      <alignment vertical="top"/>
    </xf>
    <xf numFmtId="0" fontId="6" fillId="0" borderId="0" xfId="11" applyFont="1" applyBorder="1" applyAlignment="1">
      <alignment horizontal="left"/>
    </xf>
    <xf numFmtId="0" fontId="7" fillId="0" borderId="14" xfId="11" applyFont="1" applyBorder="1" applyAlignment="1">
      <alignment horizontal="right"/>
    </xf>
    <xf numFmtId="0" fontId="8" fillId="0" borderId="14" xfId="11" applyFont="1" applyBorder="1" applyAlignment="1">
      <alignment horizontal="center" vertical="justify"/>
    </xf>
    <xf numFmtId="0" fontId="6" fillId="0" borderId="13" xfId="11" applyFont="1" applyBorder="1" applyAlignment="1">
      <alignment vertical="top"/>
    </xf>
    <xf numFmtId="0" fontId="6" fillId="0" borderId="0" xfId="11" applyFont="1" applyAlignment="1">
      <alignment vertical="top"/>
    </xf>
    <xf numFmtId="0" fontId="6" fillId="0" borderId="0" xfId="11" applyFont="1" applyBorder="1" applyAlignment="1">
      <alignment horizontal="left" vertical="top"/>
    </xf>
    <xf numFmtId="0" fontId="6" fillId="0" borderId="14" xfId="11" applyFont="1" applyBorder="1" applyAlignment="1">
      <alignment horizontal="right" vertical="top" wrapText="1"/>
    </xf>
    <xf numFmtId="0" fontId="6" fillId="0" borderId="15" xfId="11" applyFont="1" applyBorder="1" applyAlignment="1">
      <alignment vertical="top"/>
    </xf>
    <xf numFmtId="0" fontId="6" fillId="0" borderId="9" xfId="11" applyFont="1" applyBorder="1" applyAlignment="1">
      <alignment horizontal="left"/>
    </xf>
    <xf numFmtId="0" fontId="7" fillId="0" borderId="15" xfId="11" applyFont="1" applyBorder="1" applyAlignment="1">
      <alignment horizontal="right"/>
    </xf>
    <xf numFmtId="4" fontId="6" fillId="0" borderId="15" xfId="11" applyNumberFormat="1" applyFont="1" applyBorder="1" applyAlignment="1">
      <alignment horizontal="center" vertical="top"/>
    </xf>
    <xf numFmtId="0" fontId="10" fillId="0" borderId="15" xfId="11" applyFont="1" applyBorder="1" applyAlignment="1">
      <alignment horizontal="right"/>
    </xf>
    <xf numFmtId="0" fontId="6" fillId="0" borderId="5" xfId="11" applyFont="1" applyBorder="1" applyAlignment="1">
      <alignment horizontal="left" vertical="top"/>
    </xf>
    <xf numFmtId="0" fontId="7" fillId="0" borderId="6" xfId="11" applyFont="1" applyBorder="1" applyAlignment="1">
      <alignment horizontal="right"/>
    </xf>
    <xf numFmtId="0" fontId="7" fillId="0" borderId="5" xfId="11" applyFont="1" applyBorder="1"/>
    <xf numFmtId="0" fontId="6" fillId="0" borderId="5" xfId="11" applyFont="1" applyBorder="1"/>
    <xf numFmtId="0" fontId="6" fillId="0" borderId="4" xfId="11" applyFont="1" applyBorder="1" applyAlignment="1">
      <alignment vertical="top"/>
    </xf>
    <xf numFmtId="0" fontId="6" fillId="0" borderId="5" xfId="11" applyFont="1" applyBorder="1" applyAlignment="1">
      <alignment vertical="top"/>
    </xf>
    <xf numFmtId="0" fontId="6" fillId="0" borderId="6" xfId="11" applyFont="1" applyBorder="1" applyAlignment="1">
      <alignment vertical="top"/>
    </xf>
    <xf numFmtId="0" fontId="7" fillId="0" borderId="8" xfId="11" applyFont="1" applyBorder="1" applyAlignment="1">
      <alignment horizontal="right"/>
    </xf>
    <xf numFmtId="0" fontId="6" fillId="0" borderId="0" xfId="11" applyFont="1" applyBorder="1"/>
    <xf numFmtId="0" fontId="6" fillId="0" borderId="7" xfId="11" applyFont="1" applyBorder="1" applyAlignment="1">
      <alignment vertical="top"/>
    </xf>
    <xf numFmtId="0" fontId="6" fillId="0" borderId="0" xfId="11" applyFont="1" applyBorder="1" applyAlignment="1">
      <alignment vertical="top"/>
    </xf>
    <xf numFmtId="0" fontId="6" fillId="0" borderId="8" xfId="11" applyFont="1" applyBorder="1" applyAlignment="1">
      <alignment vertical="top"/>
    </xf>
    <xf numFmtId="0" fontId="7" fillId="0" borderId="0" xfId="11" applyFont="1" applyBorder="1"/>
    <xf numFmtId="0" fontId="6" fillId="0" borderId="10" xfId="11" applyFont="1" applyBorder="1" applyAlignment="1">
      <alignment horizontal="right"/>
    </xf>
    <xf numFmtId="0" fontId="6" fillId="0" borderId="9" xfId="11" applyFont="1" applyBorder="1"/>
    <xf numFmtId="0" fontId="6" fillId="0" borderId="11" xfId="11" applyFont="1" applyBorder="1" applyAlignment="1">
      <alignment vertical="top"/>
    </xf>
    <xf numFmtId="0" fontId="6" fillId="0" borderId="9" xfId="11" applyFont="1" applyBorder="1" applyAlignment="1">
      <alignment vertical="top"/>
    </xf>
    <xf numFmtId="0" fontId="6" fillId="0" borderId="10" xfId="11" applyFont="1" applyBorder="1" applyAlignment="1">
      <alignment vertical="top"/>
    </xf>
    <xf numFmtId="0" fontId="90" fillId="0" borderId="0" xfId="11" applyAlignment="1">
      <alignment vertical="top"/>
    </xf>
    <xf numFmtId="0" fontId="90" fillId="0" borderId="0" xfId="11" applyAlignment="1">
      <alignment horizontal="left" vertical="top"/>
    </xf>
    <xf numFmtId="0" fontId="90" fillId="0" borderId="0" xfId="11" applyAlignment="1">
      <alignment horizontal="right" vertical="top" wrapText="1"/>
    </xf>
    <xf numFmtId="4" fontId="90" fillId="0" borderId="0" xfId="11" applyNumberFormat="1" applyAlignment="1">
      <alignment horizontal="center" vertical="top"/>
    </xf>
    <xf numFmtId="4" fontId="90" fillId="0" borderId="0" xfId="11" applyNumberFormat="1" applyAlignment="1">
      <alignment vertical="top"/>
    </xf>
    <xf numFmtId="0" fontId="93" fillId="12" borderId="1" xfId="0" applyFont="1" applyFill="1" applyBorder="1" applyAlignment="1">
      <alignment horizontal="center" vertical="center" wrapText="1"/>
    </xf>
    <xf numFmtId="0" fontId="93" fillId="12" borderId="1" xfId="0" applyFont="1" applyFill="1" applyBorder="1" applyAlignment="1">
      <alignment vertical="center" wrapText="1"/>
    </xf>
    <xf numFmtId="0" fontId="94" fillId="12" borderId="1" xfId="0" applyFont="1" applyFill="1" applyBorder="1" applyAlignment="1">
      <alignment vertical="center" wrapText="1"/>
    </xf>
    <xf numFmtId="0" fontId="0" fillId="12" borderId="1" xfId="0" applyFill="1" applyBorder="1" applyAlignment="1">
      <alignment horizontal="center" vertical="center" wrapText="1"/>
    </xf>
    <xf numFmtId="4" fontId="93" fillId="12" borderId="1" xfId="0" applyNumberFormat="1" applyFont="1" applyFill="1" applyBorder="1" applyAlignment="1">
      <alignment horizontal="center" vertical="center" wrapText="1"/>
    </xf>
    <xf numFmtId="0" fontId="94" fillId="12" borderId="1" xfId="0" applyFont="1" applyFill="1" applyBorder="1" applyAlignment="1">
      <alignment horizontal="justify" vertical="center" wrapText="1"/>
    </xf>
    <xf numFmtId="0" fontId="101" fillId="14" borderId="1" xfId="0" applyFont="1" applyFill="1" applyBorder="1" applyAlignment="1">
      <alignment horizontal="center" vertical="center" wrapText="1"/>
    </xf>
    <xf numFmtId="0" fontId="95" fillId="0" borderId="1" xfId="0" applyFont="1" applyFill="1" applyBorder="1" applyAlignment="1">
      <alignment horizontal="center" vertical="center" wrapText="1"/>
    </xf>
    <xf numFmtId="0" fontId="96" fillId="0" borderId="1" xfId="0" applyFont="1" applyFill="1" applyBorder="1" applyAlignment="1">
      <alignment horizontal="center" vertical="center" wrapText="1"/>
    </xf>
    <xf numFmtId="0" fontId="95" fillId="0" borderId="1" xfId="0" applyFont="1" applyFill="1" applyBorder="1" applyAlignment="1">
      <alignment horizontal="justify" vertical="justify" wrapText="1"/>
    </xf>
    <xf numFmtId="4" fontId="95" fillId="0" borderId="1" xfId="0" applyNumberFormat="1" applyFont="1" applyFill="1" applyBorder="1" applyAlignment="1">
      <alignment horizontal="center" vertical="center" wrapText="1"/>
    </xf>
    <xf numFmtId="0" fontId="93"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4" fontId="93" fillId="0" borderId="1" xfId="0" applyNumberFormat="1" applyFont="1" applyFill="1" applyBorder="1" applyAlignment="1">
      <alignment horizontal="center" vertical="center" wrapText="1"/>
    </xf>
    <xf numFmtId="0" fontId="93" fillId="0" borderId="1" xfId="0" applyFont="1" applyFill="1" applyBorder="1" applyAlignment="1">
      <alignment vertical="center" wrapText="1"/>
    </xf>
    <xf numFmtId="0" fontId="95" fillId="0" borderId="1" xfId="0" applyFont="1" applyFill="1" applyBorder="1" applyAlignment="1">
      <alignment vertical="center" wrapText="1"/>
    </xf>
    <xf numFmtId="4" fontId="95" fillId="13" borderId="1" xfId="0" applyNumberFormat="1" applyFont="1" applyFill="1" applyBorder="1" applyAlignment="1">
      <alignment horizontal="center" vertical="center" wrapText="1"/>
    </xf>
    <xf numFmtId="0" fontId="95" fillId="0" borderId="1" xfId="0" applyFont="1" applyFill="1" applyBorder="1" applyAlignment="1">
      <alignment horizontal="justify" vertical="top" wrapText="1"/>
    </xf>
    <xf numFmtId="0" fontId="98" fillId="0" borderId="1" xfId="0" applyFont="1" applyFill="1" applyBorder="1" applyAlignment="1">
      <alignment horizontal="center" vertical="center" wrapText="1"/>
    </xf>
    <xf numFmtId="0" fontId="99" fillId="0" borderId="1" xfId="0" applyFont="1" applyFill="1" applyBorder="1" applyAlignment="1">
      <alignment horizontal="justify" vertical="justify" wrapText="1"/>
    </xf>
    <xf numFmtId="0" fontId="100" fillId="0" borderId="1" xfId="2" applyFont="1" applyFill="1" applyBorder="1" applyAlignment="1">
      <alignment vertical="center"/>
    </xf>
    <xf numFmtId="0" fontId="5" fillId="0" borderId="5" xfId="11" applyFont="1" applyBorder="1" applyAlignment="1">
      <alignment horizontal="center" vertical="center" wrapText="1"/>
    </xf>
    <xf numFmtId="0" fontId="90" fillId="0" borderId="5" xfId="11" applyBorder="1" applyAlignment="1">
      <alignment horizontal="center" vertical="center" wrapText="1"/>
    </xf>
    <xf numFmtId="0" fontId="90" fillId="0" borderId="6" xfId="11" applyBorder="1" applyAlignment="1">
      <alignment horizontal="center" vertical="center" wrapText="1"/>
    </xf>
    <xf numFmtId="0" fontId="90" fillId="0" borderId="9" xfId="11" applyBorder="1" applyAlignment="1">
      <alignment horizontal="center" vertical="center" wrapText="1"/>
    </xf>
    <xf numFmtId="0" fontId="90" fillId="0" borderId="10" xfId="11" applyBorder="1" applyAlignment="1">
      <alignment horizontal="center" vertical="center" wrapText="1"/>
    </xf>
    <xf numFmtId="0" fontId="3" fillId="0" borderId="4" xfId="11" applyFont="1" applyBorder="1" applyAlignment="1">
      <alignment horizontal="justify" vertical="top" wrapText="1"/>
    </xf>
    <xf numFmtId="0" fontId="4" fillId="0" borderId="5" xfId="11" applyFont="1" applyBorder="1" applyAlignment="1">
      <alignment horizontal="justify" vertical="top" wrapText="1"/>
    </xf>
    <xf numFmtId="0" fontId="4" fillId="0" borderId="6" xfId="11" applyFont="1" applyBorder="1" applyAlignment="1">
      <alignment horizontal="justify" vertical="top" wrapText="1"/>
    </xf>
    <xf numFmtId="0" fontId="4" fillId="0" borderId="11" xfId="11" applyFont="1" applyBorder="1" applyAlignment="1">
      <alignment horizontal="justify" vertical="top" wrapText="1"/>
    </xf>
    <xf numFmtId="0" fontId="4" fillId="0" borderId="9" xfId="11" applyFont="1" applyBorder="1" applyAlignment="1">
      <alignment horizontal="justify" vertical="top" wrapText="1"/>
    </xf>
    <xf numFmtId="0" fontId="4" fillId="0" borderId="10" xfId="11" applyFont="1" applyBorder="1" applyAlignment="1">
      <alignment horizontal="justify" vertical="top" wrapText="1"/>
    </xf>
    <xf numFmtId="0" fontId="5" fillId="0" borderId="12" xfId="11" applyFont="1" applyBorder="1" applyAlignment="1">
      <alignment horizontal="center"/>
    </xf>
    <xf numFmtId="0" fontId="5" fillId="0" borderId="3" xfId="11" applyFont="1" applyBorder="1" applyAlignment="1">
      <alignment horizontal="center"/>
    </xf>
    <xf numFmtId="0" fontId="102" fillId="0" borderId="0" xfId="11" applyFont="1" applyBorder="1" applyAlignment="1">
      <alignment horizontal="center"/>
    </xf>
    <xf numFmtId="0" fontId="102" fillId="0" borderId="8" xfId="11" applyFont="1" applyBorder="1" applyAlignment="1">
      <alignment horizontal="center"/>
    </xf>
    <xf numFmtId="4" fontId="29" fillId="0" borderId="12" xfId="2" applyNumberFormat="1" applyFont="1" applyBorder="1" applyAlignment="1">
      <alignment horizontal="justify" vertical="center" wrapText="1"/>
    </xf>
    <xf numFmtId="4" fontId="29" fillId="0" borderId="2" xfId="2" applyNumberFormat="1" applyFont="1" applyBorder="1" applyAlignment="1">
      <alignment horizontal="justify" vertical="center" wrapText="1"/>
    </xf>
    <xf numFmtId="4" fontId="29" fillId="0" borderId="3" xfId="2" applyNumberFormat="1" applyFont="1" applyBorder="1" applyAlignment="1">
      <alignment horizontal="justify" vertical="center" wrapText="1"/>
    </xf>
    <xf numFmtId="0" fontId="30" fillId="0" borderId="0" xfId="2" applyFont="1" applyFill="1" applyBorder="1" applyAlignment="1">
      <alignment horizontal="center" vertical="center"/>
    </xf>
    <xf numFmtId="0" fontId="29" fillId="0" borderId="0" xfId="2" applyFont="1" applyFill="1" applyBorder="1" applyAlignment="1">
      <alignment horizontal="center" vertical="center"/>
    </xf>
    <xf numFmtId="167" fontId="29" fillId="0" borderId="0" xfId="2" applyNumberFormat="1" applyFont="1" applyFill="1" applyBorder="1" applyAlignment="1">
      <alignment horizontal="center" vertical="center"/>
    </xf>
    <xf numFmtId="0" fontId="27" fillId="0" borderId="0" xfId="2" applyFont="1" applyFill="1" applyBorder="1" applyAlignment="1">
      <alignment horizontal="center" vertical="center"/>
    </xf>
    <xf numFmtId="10" fontId="27" fillId="2" borderId="0" xfId="2" applyNumberFormat="1" applyFont="1" applyFill="1" applyBorder="1" applyAlignment="1">
      <alignment horizontal="center" vertical="center"/>
    </xf>
    <xf numFmtId="0" fontId="23" fillId="0" borderId="0" xfId="2" applyFont="1" applyFill="1" applyBorder="1" applyAlignment="1">
      <alignment horizontal="center" vertical="center"/>
    </xf>
    <xf numFmtId="0" fontId="30" fillId="0" borderId="7" xfId="2" applyFont="1" applyFill="1" applyBorder="1" applyAlignment="1">
      <alignment horizontal="center" vertical="center"/>
    </xf>
    <xf numFmtId="166" fontId="29" fillId="0" borderId="0" xfId="2" applyNumberFormat="1" applyFont="1" applyFill="1" applyBorder="1" applyAlignment="1">
      <alignment horizontal="center" vertical="center"/>
    </xf>
    <xf numFmtId="0" fontId="29" fillId="0" borderId="0" xfId="2" applyFont="1" applyFill="1" applyBorder="1" applyAlignment="1">
      <alignment horizontal="left" vertical="center"/>
    </xf>
    <xf numFmtId="0" fontId="29" fillId="0" borderId="0" xfId="2" applyNumberFormat="1" applyFont="1" applyFill="1" applyBorder="1" applyAlignment="1">
      <alignment horizontal="center" vertical="center"/>
    </xf>
    <xf numFmtId="0" fontId="29" fillId="0" borderId="32" xfId="2" applyFont="1" applyFill="1" applyBorder="1" applyAlignment="1">
      <alignment horizontal="center" vertical="center"/>
    </xf>
    <xf numFmtId="0" fontId="12" fillId="0" borderId="16" xfId="2" applyFont="1" applyFill="1" applyBorder="1" applyAlignment="1">
      <alignment horizontal="right" vertical="center"/>
    </xf>
    <xf numFmtId="0" fontId="12" fillId="0" borderId="17" xfId="2" applyFont="1" applyFill="1" applyBorder="1" applyAlignment="1">
      <alignment horizontal="right" vertical="center"/>
    </xf>
    <xf numFmtId="0" fontId="13" fillId="0" borderId="17" xfId="2" applyFont="1" applyFill="1" applyBorder="1" applyAlignment="1">
      <alignment horizontal="justify" vertical="center"/>
    </xf>
    <xf numFmtId="0" fontId="13" fillId="0" borderId="18" xfId="2" applyFont="1" applyFill="1" applyBorder="1" applyAlignment="1">
      <alignment horizontal="justify" vertical="center"/>
    </xf>
    <xf numFmtId="0" fontId="14" fillId="0" borderId="7" xfId="2" applyFont="1" applyBorder="1" applyAlignment="1">
      <alignment horizontal="center" vertical="center" wrapText="1"/>
    </xf>
    <xf numFmtId="0" fontId="15" fillId="0" borderId="0" xfId="2" applyFont="1" applyAlignment="1">
      <alignment horizontal="center" vertical="center" wrapText="1"/>
    </xf>
    <xf numFmtId="0" fontId="12" fillId="0" borderId="19" xfId="2" applyFont="1" applyFill="1" applyBorder="1" applyAlignment="1">
      <alignment horizontal="right" vertical="center"/>
    </xf>
    <xf numFmtId="0" fontId="12" fillId="0" borderId="20" xfId="2" applyFont="1" applyFill="1" applyBorder="1" applyAlignment="1">
      <alignment horizontal="right" vertical="center"/>
    </xf>
    <xf numFmtId="0" fontId="12" fillId="0" borderId="22" xfId="2" applyFont="1" applyFill="1" applyBorder="1" applyAlignment="1">
      <alignment horizontal="right" vertical="center"/>
    </xf>
    <xf numFmtId="0" fontId="12" fillId="0" borderId="23" xfId="2" applyFont="1" applyFill="1" applyBorder="1" applyAlignment="1">
      <alignment horizontal="right" vertical="center"/>
    </xf>
    <xf numFmtId="0" fontId="4" fillId="0" borderId="22" xfId="2" applyFont="1" applyBorder="1" applyAlignment="1">
      <alignment horizontal="left" vertical="center" wrapText="1"/>
    </xf>
    <xf numFmtId="0" fontId="4" fillId="0" borderId="24" xfId="2" applyFont="1" applyBorder="1" applyAlignment="1">
      <alignment horizontal="left" vertical="center" wrapText="1"/>
    </xf>
    <xf numFmtId="0" fontId="4" fillId="0" borderId="23" xfId="2" applyFont="1" applyBorder="1" applyAlignment="1">
      <alignment horizontal="right" vertical="center" wrapText="1"/>
    </xf>
    <xf numFmtId="0" fontId="3" fillId="0" borderId="0" xfId="2" applyFont="1" applyBorder="1" applyAlignment="1">
      <alignment horizontal="center" vertical="center"/>
    </xf>
    <xf numFmtId="44" fontId="5" fillId="0" borderId="0" xfId="2" applyNumberFormat="1" applyFont="1" applyBorder="1" applyAlignment="1">
      <alignment horizontal="center" vertical="center"/>
    </xf>
    <xf numFmtId="174" fontId="5" fillId="0" borderId="0" xfId="2" applyNumberFormat="1" applyFont="1" applyBorder="1" applyAlignment="1">
      <alignment horizontal="center" vertical="center"/>
    </xf>
    <xf numFmtId="0" fontId="3" fillId="0" borderId="8" xfId="2" applyFont="1" applyBorder="1" applyAlignment="1">
      <alignment horizontal="left" vertical="center"/>
    </xf>
    <xf numFmtId="0" fontId="4" fillId="0" borderId="7" xfId="2" applyFont="1" applyBorder="1" applyAlignment="1">
      <alignment horizontal="right" vertical="center"/>
    </xf>
    <xf numFmtId="0" fontId="4" fillId="0" borderId="0" xfId="2" applyFont="1" applyBorder="1" applyAlignment="1">
      <alignment horizontal="right" vertical="center"/>
    </xf>
    <xf numFmtId="0" fontId="3" fillId="0" borderId="0" xfId="2" applyFont="1" applyBorder="1" applyAlignment="1">
      <alignment horizontal="right" vertical="center"/>
    </xf>
    <xf numFmtId="174" fontId="3" fillId="0" borderId="0" xfId="2" applyNumberFormat="1" applyFont="1" applyBorder="1" applyAlignment="1">
      <alignment horizontal="center" vertical="center"/>
    </xf>
    <xf numFmtId="0" fontId="4" fillId="0" borderId="0" xfId="2" applyFont="1" applyBorder="1" applyAlignment="1">
      <alignment horizontal="center" vertical="center"/>
    </xf>
    <xf numFmtId="0" fontId="4" fillId="0" borderId="0" xfId="2" applyFont="1" applyFill="1" applyBorder="1" applyAlignment="1">
      <alignment horizontal="right" vertical="center"/>
    </xf>
    <xf numFmtId="0" fontId="4" fillId="0" borderId="12" xfId="2" applyFont="1" applyBorder="1" applyAlignment="1">
      <alignment horizontal="left" vertical="center" wrapText="1"/>
    </xf>
    <xf numFmtId="0" fontId="4" fillId="0" borderId="2" xfId="2" applyFont="1" applyBorder="1" applyAlignment="1">
      <alignment horizontal="left" vertical="center" wrapText="1"/>
    </xf>
    <xf numFmtId="0" fontId="4" fillId="0" borderId="3" xfId="2" applyFont="1" applyBorder="1" applyAlignment="1">
      <alignment horizontal="left" vertical="center" wrapText="1"/>
    </xf>
    <xf numFmtId="10" fontId="3" fillId="0" borderId="13" xfId="2" applyNumberFormat="1" applyFont="1" applyBorder="1" applyAlignment="1">
      <alignment horizontal="center" vertical="center"/>
    </xf>
    <xf numFmtId="10" fontId="3" fillId="0" borderId="15" xfId="2" applyNumberFormat="1" applyFont="1" applyBorder="1" applyAlignment="1">
      <alignment horizontal="center" vertical="center"/>
    </xf>
    <xf numFmtId="0" fontId="4" fillId="0" borderId="4" xfId="2" applyFont="1" applyBorder="1" applyAlignment="1">
      <alignment horizontal="left" vertical="center"/>
    </xf>
    <xf numFmtId="0" fontId="4" fillId="0" borderId="5" xfId="2" applyFont="1" applyBorder="1" applyAlignment="1">
      <alignment horizontal="left" vertical="center"/>
    </xf>
    <xf numFmtId="0" fontId="4" fillId="0" borderId="6" xfId="2" applyFont="1" applyBorder="1" applyAlignment="1">
      <alignment horizontal="left" vertical="center"/>
    </xf>
    <xf numFmtId="0" fontId="4" fillId="0" borderId="11" xfId="2" applyFont="1" applyBorder="1" applyAlignment="1">
      <alignment horizontal="left" vertical="center"/>
    </xf>
    <xf numFmtId="0" fontId="4" fillId="0" borderId="9" xfId="2" applyFont="1" applyBorder="1" applyAlignment="1">
      <alignment horizontal="left" vertical="center"/>
    </xf>
    <xf numFmtId="0" fontId="4" fillId="0" borderId="10" xfId="2" applyFont="1" applyBorder="1" applyAlignment="1">
      <alignment horizontal="left" vertical="center"/>
    </xf>
    <xf numFmtId="0" fontId="4" fillId="0" borderId="4" xfId="2" applyFont="1" applyBorder="1" applyAlignment="1">
      <alignment horizontal="left" vertical="center" wrapText="1"/>
    </xf>
    <xf numFmtId="0" fontId="4" fillId="0" borderId="5" xfId="2" applyFont="1" applyBorder="1" applyAlignment="1">
      <alignment horizontal="left" vertical="center" wrapText="1"/>
    </xf>
    <xf numFmtId="0" fontId="4" fillId="0" borderId="6" xfId="2" applyFont="1" applyBorder="1" applyAlignment="1">
      <alignment horizontal="left" vertical="center" wrapText="1"/>
    </xf>
    <xf numFmtId="0" fontId="4" fillId="0" borderId="11" xfId="2" applyFont="1" applyBorder="1" applyAlignment="1">
      <alignment horizontal="left" vertical="center" wrapText="1"/>
    </xf>
    <xf numFmtId="0" fontId="4" fillId="0" borderId="9" xfId="2" applyFont="1" applyBorder="1" applyAlignment="1">
      <alignment horizontal="left" vertical="center" wrapText="1"/>
    </xf>
    <xf numFmtId="0" fontId="4" fillId="0" borderId="10" xfId="2" applyFont="1" applyBorder="1" applyAlignment="1">
      <alignment horizontal="left" vertical="center" wrapText="1"/>
    </xf>
    <xf numFmtId="0" fontId="3" fillId="0" borderId="13" xfId="2" applyFont="1" applyBorder="1" applyAlignment="1">
      <alignment horizontal="center" vertical="center"/>
    </xf>
    <xf numFmtId="0" fontId="3" fillId="0" borderId="15" xfId="2" applyFont="1" applyBorder="1" applyAlignment="1">
      <alignment horizontal="center" vertical="center"/>
    </xf>
    <xf numFmtId="0" fontId="4" fillId="0" borderId="4" xfId="2" applyFont="1" applyFill="1" applyBorder="1" applyAlignment="1">
      <alignment horizontal="left" vertical="center" wrapText="1"/>
    </xf>
    <xf numFmtId="0" fontId="4" fillId="0" borderId="5" xfId="2" applyFont="1" applyFill="1" applyBorder="1" applyAlignment="1">
      <alignment horizontal="left" vertical="center" wrapText="1"/>
    </xf>
    <xf numFmtId="0" fontId="4" fillId="0" borderId="6" xfId="2" applyFont="1" applyFill="1" applyBorder="1" applyAlignment="1">
      <alignment horizontal="left" vertical="center" wrapText="1"/>
    </xf>
    <xf numFmtId="0" fontId="4" fillId="0" borderId="11" xfId="2" applyFont="1" applyFill="1" applyBorder="1" applyAlignment="1">
      <alignment horizontal="left" vertical="center" wrapText="1"/>
    </xf>
    <xf numFmtId="0" fontId="4" fillId="0" borderId="9" xfId="2" applyFont="1" applyFill="1" applyBorder="1" applyAlignment="1">
      <alignment horizontal="left" vertical="center" wrapText="1"/>
    </xf>
    <xf numFmtId="0" fontId="4" fillId="0" borderId="10" xfId="2" applyFont="1" applyFill="1" applyBorder="1" applyAlignment="1">
      <alignment horizontal="left" vertical="center" wrapText="1"/>
    </xf>
    <xf numFmtId="2" fontId="4" fillId="0" borderId="13" xfId="2" applyNumberFormat="1" applyFont="1" applyBorder="1" applyAlignment="1">
      <alignment horizontal="center" vertical="center"/>
    </xf>
    <xf numFmtId="2" fontId="4" fillId="0" borderId="15" xfId="2" applyNumberFormat="1" applyFont="1" applyBorder="1" applyAlignment="1">
      <alignment horizontal="center" vertical="center"/>
    </xf>
    <xf numFmtId="10" fontId="3" fillId="3" borderId="13" xfId="2" applyNumberFormat="1" applyFont="1" applyFill="1" applyBorder="1" applyAlignment="1">
      <alignment horizontal="center" vertical="center"/>
    </xf>
    <xf numFmtId="10" fontId="3" fillId="3" borderId="15" xfId="2" applyNumberFormat="1" applyFont="1" applyFill="1" applyBorder="1" applyAlignment="1">
      <alignment horizontal="center" vertical="center"/>
    </xf>
    <xf numFmtId="0" fontId="4" fillId="0" borderId="11" xfId="2" applyFont="1" applyBorder="1" applyAlignment="1">
      <alignment horizontal="right" vertical="center"/>
    </xf>
    <xf numFmtId="0" fontId="4" fillId="0" borderId="9" xfId="2" applyFont="1" applyBorder="1" applyAlignment="1">
      <alignment horizontal="right" vertical="center"/>
    </xf>
    <xf numFmtId="0" fontId="4" fillId="0" borderId="10" xfId="2" applyFont="1" applyBorder="1" applyAlignment="1">
      <alignment horizontal="right" vertical="center"/>
    </xf>
    <xf numFmtId="0" fontId="3" fillId="2" borderId="1" xfId="2" applyFont="1" applyFill="1" applyBorder="1" applyAlignment="1">
      <alignment horizontal="center" vertical="center"/>
    </xf>
    <xf numFmtId="0" fontId="3" fillId="2" borderId="4" xfId="2" applyFont="1" applyFill="1" applyBorder="1" applyAlignment="1">
      <alignment horizontal="center" vertical="center"/>
    </xf>
    <xf numFmtId="0" fontId="3" fillId="2" borderId="5" xfId="2" applyFont="1" applyFill="1" applyBorder="1" applyAlignment="1">
      <alignment horizontal="center" vertical="center"/>
    </xf>
    <xf numFmtId="0" fontId="3" fillId="2" borderId="6" xfId="2" applyFont="1" applyFill="1" applyBorder="1" applyAlignment="1">
      <alignment horizontal="center" vertical="center"/>
    </xf>
    <xf numFmtId="0" fontId="3" fillId="2" borderId="11" xfId="2" applyFont="1" applyFill="1" applyBorder="1" applyAlignment="1">
      <alignment horizontal="center" vertical="center"/>
    </xf>
    <xf numFmtId="0" fontId="3" fillId="2" borderId="9" xfId="2" applyFont="1" applyFill="1" applyBorder="1" applyAlignment="1">
      <alignment horizontal="center" vertical="center"/>
    </xf>
    <xf numFmtId="0" fontId="3" fillId="2" borderId="10" xfId="2" applyFont="1" applyFill="1" applyBorder="1" applyAlignment="1">
      <alignment horizontal="center" vertical="center"/>
    </xf>
    <xf numFmtId="171" fontId="3" fillId="0" borderId="13" xfId="3" applyNumberFormat="1" applyFont="1" applyBorder="1" applyAlignment="1">
      <alignment horizontal="center" vertical="center"/>
    </xf>
    <xf numFmtId="171" fontId="3" fillId="0" borderId="15" xfId="3" applyNumberFormat="1" applyFont="1" applyBorder="1" applyAlignment="1">
      <alignment horizontal="center" vertical="center"/>
    </xf>
    <xf numFmtId="172" fontId="3" fillId="3" borderId="13" xfId="2" applyNumberFormat="1" applyFont="1" applyFill="1" applyBorder="1" applyAlignment="1">
      <alignment horizontal="center" vertical="center"/>
    </xf>
    <xf numFmtId="172" fontId="3" fillId="3" borderId="15" xfId="2" applyNumberFormat="1" applyFont="1" applyFill="1" applyBorder="1" applyAlignment="1">
      <alignment horizontal="center" vertical="center"/>
    </xf>
    <xf numFmtId="0" fontId="3" fillId="0" borderId="4" xfId="2" applyFont="1" applyBorder="1" applyAlignment="1">
      <alignment horizontal="justify" vertical="center" wrapText="1"/>
    </xf>
    <xf numFmtId="0" fontId="4" fillId="0" borderId="5" xfId="2" applyFont="1" applyBorder="1" applyAlignment="1">
      <alignment horizontal="justify" vertical="center"/>
    </xf>
    <xf numFmtId="0" fontId="4" fillId="0" borderId="6" xfId="2" applyFont="1" applyBorder="1" applyAlignment="1">
      <alignment horizontal="justify" vertical="center"/>
    </xf>
    <xf numFmtId="0" fontId="4" fillId="0" borderId="11" xfId="2" applyFont="1" applyBorder="1" applyAlignment="1">
      <alignment horizontal="justify" vertical="center"/>
    </xf>
    <xf numFmtId="0" fontId="4" fillId="0" borderId="9" xfId="2" applyFont="1" applyBorder="1" applyAlignment="1">
      <alignment horizontal="justify" vertical="center"/>
    </xf>
    <xf numFmtId="0" fontId="4" fillId="0" borderId="10" xfId="2" applyFont="1" applyBorder="1" applyAlignment="1">
      <alignment horizontal="justify" vertical="center"/>
    </xf>
    <xf numFmtId="2" fontId="4" fillId="0" borderId="12" xfId="2" applyNumberFormat="1" applyFont="1" applyBorder="1" applyAlignment="1">
      <alignment horizontal="right" vertical="center"/>
    </xf>
    <xf numFmtId="2" fontId="4" fillId="0" borderId="3" xfId="2" applyNumberFormat="1" applyFont="1" applyBorder="1" applyAlignment="1">
      <alignment horizontal="right" vertical="center"/>
    </xf>
    <xf numFmtId="2" fontId="35" fillId="2" borderId="12" xfId="2" applyNumberFormat="1" applyFont="1" applyFill="1" applyBorder="1" applyAlignment="1">
      <alignment horizontal="right" vertical="center"/>
    </xf>
    <xf numFmtId="2" fontId="35" fillId="2" borderId="3" xfId="2" applyNumberFormat="1" applyFont="1" applyFill="1" applyBorder="1" applyAlignment="1">
      <alignment horizontal="right" vertical="center"/>
    </xf>
    <xf numFmtId="0" fontId="3" fillId="2" borderId="13" xfId="2" applyFont="1" applyFill="1" applyBorder="1" applyAlignment="1">
      <alignment horizontal="center" vertical="center"/>
    </xf>
    <xf numFmtId="0" fontId="3" fillId="2" borderId="15" xfId="2" applyFont="1" applyFill="1" applyBorder="1" applyAlignment="1">
      <alignment horizontal="center" vertical="center"/>
    </xf>
    <xf numFmtId="0" fontId="3" fillId="2" borderId="13" xfId="2" applyFont="1" applyFill="1" applyBorder="1" applyAlignment="1">
      <alignment horizontal="center" vertical="center" wrapText="1"/>
    </xf>
    <xf numFmtId="0" fontId="3" fillId="2" borderId="15" xfId="2" applyFont="1" applyFill="1" applyBorder="1" applyAlignment="1">
      <alignment horizontal="center" vertical="center" wrapText="1"/>
    </xf>
    <xf numFmtId="2" fontId="3" fillId="0" borderId="12" xfId="2" applyNumberFormat="1" applyFont="1" applyBorder="1" applyAlignment="1">
      <alignment horizontal="right" vertical="center"/>
    </xf>
    <xf numFmtId="2" fontId="3" fillId="0" borderId="3" xfId="2" applyNumberFormat="1" applyFont="1" applyBorder="1" applyAlignment="1">
      <alignment horizontal="right" vertical="center"/>
    </xf>
    <xf numFmtId="2" fontId="4" fillId="0" borderId="12" xfId="2" applyNumberFormat="1" applyFont="1" applyBorder="1" applyAlignment="1">
      <alignment vertical="center"/>
    </xf>
    <xf numFmtId="2" fontId="4" fillId="0" borderId="3" xfId="2" applyNumberFormat="1" applyFont="1" applyBorder="1" applyAlignment="1">
      <alignment vertical="center"/>
    </xf>
    <xf numFmtId="2" fontId="3" fillId="0" borderId="12" xfId="2" applyNumberFormat="1" applyFont="1" applyBorder="1" applyAlignment="1">
      <alignment vertical="center"/>
    </xf>
    <xf numFmtId="2" fontId="3" fillId="0" borderId="3" xfId="2" applyNumberFormat="1" applyFont="1" applyBorder="1" applyAlignment="1">
      <alignment vertical="center"/>
    </xf>
    <xf numFmtId="2" fontId="35" fillId="2" borderId="2" xfId="2" applyNumberFormat="1" applyFont="1" applyFill="1" applyBorder="1" applyAlignment="1">
      <alignment vertical="center"/>
    </xf>
    <xf numFmtId="2" fontId="35" fillId="2" borderId="3" xfId="2" applyNumberFormat="1" applyFont="1" applyFill="1" applyBorder="1" applyAlignment="1">
      <alignment vertical="center"/>
    </xf>
    <xf numFmtId="44" fontId="3" fillId="0" borderId="12" xfId="2" applyNumberFormat="1" applyFont="1" applyBorder="1" applyAlignment="1">
      <alignment horizontal="center" vertical="center"/>
    </xf>
    <xf numFmtId="44" fontId="3" fillId="0" borderId="3" xfId="2" applyNumberFormat="1" applyFont="1" applyBorder="1" applyAlignment="1">
      <alignment horizontal="center" vertical="center"/>
    </xf>
    <xf numFmtId="0" fontId="4" fillId="0" borderId="13" xfId="2" applyFont="1" applyBorder="1" applyAlignment="1">
      <alignment horizontal="center" vertical="center"/>
    </xf>
    <xf numFmtId="0" fontId="4" fillId="0" borderId="15" xfId="2" applyFont="1" applyBorder="1" applyAlignment="1">
      <alignment horizontal="center" vertical="center"/>
    </xf>
    <xf numFmtId="44" fontId="3" fillId="0" borderId="4" xfId="2" applyNumberFormat="1" applyFont="1" applyBorder="1" applyAlignment="1">
      <alignment horizontal="center" vertical="center"/>
    </xf>
    <xf numFmtId="44" fontId="3" fillId="0" borderId="6" xfId="2" applyNumberFormat="1" applyFont="1" applyBorder="1" applyAlignment="1">
      <alignment horizontal="center" vertical="center"/>
    </xf>
    <xf numFmtId="44" fontId="3" fillId="0" borderId="11" xfId="2" applyNumberFormat="1" applyFont="1" applyBorder="1" applyAlignment="1">
      <alignment horizontal="center" vertical="center"/>
    </xf>
    <xf numFmtId="44" fontId="3" fillId="0" borderId="10" xfId="2" applyNumberFormat="1" applyFont="1" applyBorder="1" applyAlignment="1">
      <alignment horizontal="center" vertical="center"/>
    </xf>
    <xf numFmtId="44" fontId="35" fillId="4" borderId="12" xfId="2" applyNumberFormat="1" applyFont="1" applyFill="1" applyBorder="1" applyAlignment="1">
      <alignment horizontal="right" vertical="center"/>
    </xf>
    <xf numFmtId="44" fontId="35" fillId="4" borderId="3" xfId="2" applyNumberFormat="1" applyFont="1" applyFill="1" applyBorder="1" applyAlignment="1">
      <alignment horizontal="right"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44" fontId="3" fillId="3" borderId="4" xfId="2" applyNumberFormat="1" applyFont="1" applyFill="1" applyBorder="1" applyAlignment="1">
      <alignment horizontal="right" vertical="center"/>
    </xf>
    <xf numFmtId="44" fontId="3" fillId="3" borderId="6" xfId="2" applyNumberFormat="1" applyFont="1" applyFill="1" applyBorder="1" applyAlignment="1">
      <alignment horizontal="right" vertical="center"/>
    </xf>
    <xf numFmtId="44" fontId="3" fillId="3" borderId="11" xfId="2" applyNumberFormat="1" applyFont="1" applyFill="1" applyBorder="1" applyAlignment="1">
      <alignment horizontal="right" vertical="center"/>
    </xf>
    <xf numFmtId="44" fontId="3" fillId="3" borderId="10" xfId="2" applyNumberFormat="1" applyFont="1" applyFill="1" applyBorder="1" applyAlignment="1">
      <alignment horizontal="right" vertical="center"/>
    </xf>
    <xf numFmtId="0" fontId="9" fillId="0" borderId="71" xfId="2" applyBorder="1" applyAlignment="1">
      <alignment horizontal="center" vertical="center" wrapText="1"/>
    </xf>
    <xf numFmtId="0" fontId="9" fillId="0" borderId="72" xfId="2" applyBorder="1" applyAlignment="1">
      <alignment horizontal="center" vertical="center" wrapText="1"/>
    </xf>
    <xf numFmtId="0" fontId="9" fillId="0" borderId="66" xfId="2" applyBorder="1" applyAlignment="1">
      <alignment horizontal="center" vertical="center" wrapText="1"/>
    </xf>
    <xf numFmtId="0" fontId="9" fillId="0" borderId="70" xfId="2" applyBorder="1" applyAlignment="1">
      <alignment horizontal="center" vertical="center" wrapText="1"/>
    </xf>
    <xf numFmtId="0" fontId="9" fillId="0" borderId="70" xfId="2" applyBorder="1" applyAlignment="1">
      <alignment horizontal="center" vertical="center"/>
    </xf>
    <xf numFmtId="0" fontId="9" fillId="0" borderId="72" xfId="2" applyBorder="1" applyAlignment="1">
      <alignment horizontal="center" vertical="center"/>
    </xf>
    <xf numFmtId="0" fontId="9" fillId="0" borderId="67" xfId="2" applyBorder="1" applyAlignment="1">
      <alignment horizontal="center" vertical="center"/>
    </xf>
    <xf numFmtId="0" fontId="9" fillId="0" borderId="68" xfId="2" applyBorder="1" applyAlignment="1">
      <alignment horizontal="center" vertical="center"/>
    </xf>
    <xf numFmtId="0" fontId="9" fillId="0" borderId="69" xfId="2" applyBorder="1" applyAlignment="1">
      <alignment horizontal="center" vertical="center"/>
    </xf>
    <xf numFmtId="0" fontId="5" fillId="0" borderId="57" xfId="2" applyFont="1" applyBorder="1" applyAlignment="1">
      <alignment horizontal="justify" vertical="top"/>
    </xf>
    <xf numFmtId="0" fontId="5" fillId="0" borderId="58" xfId="2" applyFont="1" applyBorder="1" applyAlignment="1">
      <alignment horizontal="justify" vertical="top"/>
    </xf>
    <xf numFmtId="0" fontId="5" fillId="0" borderId="60" xfId="2" applyFont="1" applyBorder="1" applyAlignment="1">
      <alignment horizontal="justify" vertical="top"/>
    </xf>
    <xf numFmtId="0" fontId="5" fillId="0" borderId="0" xfId="2" applyFont="1" applyBorder="1" applyAlignment="1">
      <alignment horizontal="justify" vertical="top"/>
    </xf>
    <xf numFmtId="0" fontId="9" fillId="0" borderId="57" xfId="2" applyBorder="1" applyAlignment="1">
      <alignment horizontal="center" vertical="center" wrapText="1"/>
    </xf>
    <xf numFmtId="0" fontId="9" fillId="0" borderId="59" xfId="2" applyBorder="1" applyAlignment="1">
      <alignment horizontal="center" vertical="center" wrapText="1"/>
    </xf>
    <xf numFmtId="0" fontId="9" fillId="0" borderId="60" xfId="2" applyBorder="1" applyAlignment="1">
      <alignment horizontal="center" vertical="center" wrapText="1"/>
    </xf>
    <xf numFmtId="0" fontId="9" fillId="0" borderId="61" xfId="2" applyBorder="1" applyAlignment="1">
      <alignment horizontal="center" vertical="center" wrapText="1"/>
    </xf>
    <xf numFmtId="0" fontId="9" fillId="0" borderId="63" xfId="2" applyBorder="1" applyAlignment="1">
      <alignment horizontal="center" vertical="center" wrapText="1"/>
    </xf>
    <xf numFmtId="0" fontId="9" fillId="0" borderId="65" xfId="2" applyBorder="1" applyAlignment="1">
      <alignment horizontal="center" vertical="center" wrapText="1"/>
    </xf>
    <xf numFmtId="0" fontId="9" fillId="0" borderId="66" xfId="2" applyBorder="1" applyAlignment="1">
      <alignment horizontal="center" vertical="center"/>
    </xf>
    <xf numFmtId="44" fontId="9" fillId="0" borderId="0" xfId="2" applyNumberFormat="1" applyFont="1" applyBorder="1" applyAlignment="1">
      <alignment horizontal="center" vertical="center"/>
    </xf>
    <xf numFmtId="44" fontId="9" fillId="0" borderId="82" xfId="2" applyNumberFormat="1" applyFont="1" applyBorder="1" applyAlignment="1">
      <alignment horizontal="center" vertical="center"/>
    </xf>
    <xf numFmtId="44" fontId="9" fillId="0" borderId="81" xfId="2" applyNumberFormat="1" applyFont="1" applyBorder="1" applyAlignment="1">
      <alignment horizontal="center" vertical="center"/>
    </xf>
    <xf numFmtId="172" fontId="9" fillId="0" borderId="80" xfId="2" applyNumberFormat="1" applyFont="1" applyBorder="1" applyAlignment="1">
      <alignment horizontal="right" vertical="center"/>
    </xf>
    <xf numFmtId="44" fontId="4" fillId="0" borderId="44" xfId="2" applyNumberFormat="1" applyFont="1" applyBorder="1" applyAlignment="1">
      <alignment horizontal="center" vertical="top"/>
    </xf>
    <xf numFmtId="44" fontId="4" fillId="0" borderId="20" xfId="2" applyNumberFormat="1" applyFont="1" applyBorder="1" applyAlignment="1">
      <alignment horizontal="center" vertical="top"/>
    </xf>
    <xf numFmtId="44" fontId="4" fillId="0" borderId="45" xfId="2" applyNumberFormat="1" applyFont="1" applyBorder="1" applyAlignment="1">
      <alignment horizontal="center" vertical="top"/>
    </xf>
    <xf numFmtId="44" fontId="9" fillId="0" borderId="44" xfId="2" applyNumberFormat="1" applyBorder="1" applyAlignment="1">
      <alignment horizontal="center" vertical="top"/>
    </xf>
    <xf numFmtId="44" fontId="9" fillId="0" borderId="20" xfId="2" applyNumberFormat="1" applyBorder="1" applyAlignment="1">
      <alignment horizontal="center" vertical="top"/>
    </xf>
    <xf numFmtId="44" fontId="9" fillId="0" borderId="45" xfId="2" applyNumberFormat="1" applyBorder="1" applyAlignment="1">
      <alignment horizontal="center" vertical="top"/>
    </xf>
    <xf numFmtId="44" fontId="5" fillId="0" borderId="47" xfId="2" applyNumberFormat="1" applyFont="1" applyBorder="1" applyAlignment="1">
      <alignment horizontal="center" vertical="top"/>
    </xf>
    <xf numFmtId="44" fontId="5" fillId="0" borderId="23" xfId="2" applyNumberFormat="1" applyFont="1" applyBorder="1" applyAlignment="1">
      <alignment horizontal="center" vertical="top"/>
    </xf>
    <xf numFmtId="44" fontId="5" fillId="0" borderId="48" xfId="2" applyNumberFormat="1" applyFont="1" applyBorder="1" applyAlignment="1">
      <alignment horizontal="center" vertical="top"/>
    </xf>
    <xf numFmtId="0" fontId="9" fillId="0" borderId="0" xfId="2" applyFont="1" applyBorder="1" applyAlignment="1">
      <alignment horizontal="center" vertical="center"/>
    </xf>
    <xf numFmtId="178" fontId="4" fillId="0" borderId="44" xfId="2" applyNumberFormat="1" applyFont="1" applyBorder="1" applyAlignment="1">
      <alignment horizontal="center" vertical="top"/>
    </xf>
    <xf numFmtId="178" fontId="4" fillId="0" borderId="20" xfId="2" applyNumberFormat="1" applyFont="1" applyBorder="1" applyAlignment="1">
      <alignment horizontal="center" vertical="top"/>
    </xf>
    <xf numFmtId="178" fontId="4" fillId="0" borderId="45" xfId="2" applyNumberFormat="1" applyFont="1" applyBorder="1" applyAlignment="1">
      <alignment horizontal="center" vertical="top"/>
    </xf>
    <xf numFmtId="0" fontId="9" fillId="0" borderId="7" xfId="2" applyFont="1" applyBorder="1" applyAlignment="1">
      <alignment horizontal="left" vertical="center"/>
    </xf>
    <xf numFmtId="0" fontId="3" fillId="0" borderId="5" xfId="2" applyFont="1" applyFill="1" applyBorder="1" applyAlignment="1">
      <alignment horizontal="center" vertical="top" wrapText="1"/>
    </xf>
    <xf numFmtId="0" fontId="3" fillId="0" borderId="54" xfId="2" applyFont="1" applyFill="1" applyBorder="1" applyAlignment="1">
      <alignment horizontal="center" vertical="top" wrapText="1"/>
    </xf>
    <xf numFmtId="0" fontId="3" fillId="0" borderId="31" xfId="2" applyFont="1" applyFill="1" applyBorder="1" applyAlignment="1">
      <alignment horizontal="center" vertical="top" wrapText="1"/>
    </xf>
    <xf numFmtId="0" fontId="3" fillId="0" borderId="73" xfId="2" applyFont="1" applyFill="1" applyBorder="1" applyAlignment="1">
      <alignment horizontal="center" vertical="top" wrapText="1"/>
    </xf>
    <xf numFmtId="10" fontId="29" fillId="0" borderId="0" xfId="2" applyNumberFormat="1" applyFont="1" applyBorder="1" applyAlignment="1">
      <alignment horizontal="center" vertical="center"/>
    </xf>
    <xf numFmtId="0" fontId="29" fillId="0" borderId="0" xfId="2" applyFont="1" applyAlignment="1">
      <alignment horizontal="center" vertical="center"/>
    </xf>
    <xf numFmtId="172" fontId="69" fillId="2" borderId="0" xfId="2" applyNumberFormat="1" applyFont="1" applyFill="1" applyBorder="1" applyAlignment="1">
      <alignment horizontal="center" vertical="center"/>
    </xf>
    <xf numFmtId="184" fontId="33" fillId="0" borderId="0" xfId="2" applyNumberFormat="1" applyFont="1" applyAlignment="1">
      <alignment horizontal="center"/>
    </xf>
    <xf numFmtId="0" fontId="23" fillId="2" borderId="13" xfId="2" applyFont="1" applyFill="1" applyBorder="1" applyAlignment="1">
      <alignment horizontal="center" vertical="center" wrapText="1"/>
    </xf>
    <xf numFmtId="0" fontId="23" fillId="2" borderId="14" xfId="2" applyFont="1" applyFill="1" applyBorder="1" applyAlignment="1">
      <alignment horizontal="center" vertical="center" wrapText="1"/>
    </xf>
    <xf numFmtId="44" fontId="24" fillId="7" borderId="13" xfId="2" applyNumberFormat="1" applyFont="1" applyFill="1" applyBorder="1" applyAlignment="1">
      <alignment horizontal="center" vertical="center"/>
    </xf>
    <xf numFmtId="44" fontId="24" fillId="7" borderId="15" xfId="2" applyNumberFormat="1" applyFont="1" applyFill="1" applyBorder="1" applyAlignment="1">
      <alignment horizontal="center" vertical="center"/>
    </xf>
    <xf numFmtId="44" fontId="23" fillId="7" borderId="13" xfId="2" applyNumberFormat="1" applyFont="1" applyFill="1" applyBorder="1" applyAlignment="1">
      <alignment horizontal="center" vertical="center"/>
    </xf>
    <xf numFmtId="44" fontId="23" fillId="7" borderId="15" xfId="2" applyNumberFormat="1" applyFont="1" applyFill="1" applyBorder="1" applyAlignment="1">
      <alignment horizontal="center" vertical="center"/>
    </xf>
    <xf numFmtId="0" fontId="24" fillId="7" borderId="4" xfId="2" applyFont="1" applyFill="1" applyBorder="1" applyAlignment="1">
      <alignment horizontal="center" vertical="center"/>
    </xf>
    <xf numFmtId="0" fontId="24" fillId="7" borderId="6" xfId="2" applyFont="1" applyFill="1" applyBorder="1" applyAlignment="1">
      <alignment horizontal="center" vertical="center"/>
    </xf>
    <xf numFmtId="0" fontId="24" fillId="7" borderId="11" xfId="2" applyFont="1" applyFill="1" applyBorder="1" applyAlignment="1">
      <alignment horizontal="center" vertical="center"/>
    </xf>
    <xf numFmtId="0" fontId="24" fillId="7" borderId="10" xfId="2" applyFont="1" applyFill="1" applyBorder="1" applyAlignment="1">
      <alignment horizontal="center" vertical="center"/>
    </xf>
    <xf numFmtId="10" fontId="24" fillId="7" borderId="13" xfId="2" applyNumberFormat="1" applyFont="1" applyFill="1" applyBorder="1" applyAlignment="1">
      <alignment horizontal="center" vertical="center"/>
    </xf>
    <xf numFmtId="10" fontId="24" fillId="7" borderId="15" xfId="2" applyNumberFormat="1" applyFont="1" applyFill="1" applyBorder="1" applyAlignment="1">
      <alignment horizontal="center" vertical="center"/>
    </xf>
    <xf numFmtId="0" fontId="13" fillId="0" borderId="17" xfId="2" applyFont="1" applyFill="1" applyBorder="1" applyAlignment="1">
      <alignment horizontal="justify" vertical="center" wrapText="1"/>
    </xf>
    <xf numFmtId="0" fontId="13" fillId="0" borderId="18" xfId="2" applyFont="1" applyFill="1" applyBorder="1" applyAlignment="1">
      <alignment horizontal="justify" vertical="center" wrapText="1"/>
    </xf>
    <xf numFmtId="0" fontId="23" fillId="2" borderId="13" xfId="2" applyFont="1" applyFill="1" applyBorder="1" applyAlignment="1">
      <alignment horizontal="center" vertical="center"/>
    </xf>
    <xf numFmtId="0" fontId="23" fillId="2" borderId="14" xfId="2" applyFont="1" applyFill="1" applyBorder="1" applyAlignment="1">
      <alignment horizontal="center" vertical="center"/>
    </xf>
    <xf numFmtId="44" fontId="23" fillId="2" borderId="13" xfId="2" applyNumberFormat="1" applyFont="1" applyFill="1" applyBorder="1" applyAlignment="1">
      <alignment horizontal="center" vertical="center"/>
    </xf>
    <xf numFmtId="44" fontId="23" fillId="2" borderId="14" xfId="2" applyNumberFormat="1" applyFont="1" applyFill="1" applyBorder="1" applyAlignment="1">
      <alignment horizontal="center" vertical="center"/>
    </xf>
    <xf numFmtId="44" fontId="35" fillId="9" borderId="0" xfId="2" applyNumberFormat="1" applyFont="1" applyFill="1" applyBorder="1" applyAlignment="1">
      <alignment horizontal="center" vertical="center"/>
    </xf>
    <xf numFmtId="44" fontId="4" fillId="0" borderId="44" xfId="2" applyNumberFormat="1" applyFont="1" applyBorder="1" applyAlignment="1">
      <alignment horizontal="left" vertical="center" wrapText="1"/>
    </xf>
    <xf numFmtId="44" fontId="4" fillId="0" borderId="45" xfId="2" applyNumberFormat="1" applyFont="1" applyBorder="1" applyAlignment="1">
      <alignment horizontal="left" vertical="center" wrapText="1"/>
    </xf>
    <xf numFmtId="44" fontId="4" fillId="0" borderId="27" xfId="2" applyNumberFormat="1" applyFont="1" applyBorder="1" applyAlignment="1">
      <alignment horizontal="left" vertical="center" wrapText="1"/>
    </xf>
    <xf numFmtId="0" fontId="80" fillId="0" borderId="12" xfId="2" applyFont="1" applyBorder="1" applyAlignment="1">
      <alignment horizontal="justify"/>
    </xf>
    <xf numFmtId="0" fontId="80" fillId="0" borderId="2" xfId="2" applyFont="1" applyBorder="1" applyAlignment="1">
      <alignment horizontal="justify"/>
    </xf>
    <xf numFmtId="0" fontId="80" fillId="0" borderId="3" xfId="2" applyFont="1" applyBorder="1" applyAlignment="1">
      <alignment horizontal="justify"/>
    </xf>
    <xf numFmtId="170" fontId="9" fillId="0" borderId="0" xfId="2" applyNumberFormat="1" applyAlignment="1">
      <alignment horizontal="left" vertical="center"/>
    </xf>
    <xf numFmtId="0" fontId="3" fillId="0" borderId="5" xfId="2" applyFont="1" applyFill="1" applyBorder="1" applyAlignment="1">
      <alignment horizontal="justify" vertical="center"/>
    </xf>
    <xf numFmtId="0" fontId="3" fillId="0" borderId="31" xfId="2" applyFont="1" applyFill="1" applyBorder="1" applyAlignment="1">
      <alignment horizontal="justify" vertical="center"/>
    </xf>
    <xf numFmtId="0" fontId="4" fillId="0" borderId="14" xfId="2" applyFont="1" applyBorder="1" applyAlignment="1">
      <alignment horizontal="center" vertical="center"/>
    </xf>
    <xf numFmtId="0" fontId="4" fillId="0" borderId="4" xfId="2" applyFont="1" applyBorder="1" applyAlignment="1">
      <alignment horizontal="center" vertical="center"/>
    </xf>
    <xf numFmtId="0" fontId="4" fillId="0" borderId="5" xfId="2" applyFont="1" applyBorder="1" applyAlignment="1">
      <alignment horizontal="center" vertical="center"/>
    </xf>
    <xf numFmtId="0" fontId="4" fillId="0" borderId="6" xfId="2" applyFont="1" applyBorder="1" applyAlignment="1">
      <alignment horizontal="center" vertical="center"/>
    </xf>
    <xf numFmtId="0" fontId="4" fillId="0" borderId="7" xfId="2" applyFont="1" applyBorder="1" applyAlignment="1">
      <alignment horizontal="center" vertical="center"/>
    </xf>
    <xf numFmtId="0" fontId="4" fillId="0" borderId="8" xfId="2" applyFont="1" applyBorder="1" applyAlignment="1">
      <alignment horizontal="center" vertical="center"/>
    </xf>
    <xf numFmtId="0" fontId="4" fillId="0" borderId="11" xfId="2" applyFont="1" applyBorder="1" applyAlignment="1">
      <alignment horizontal="center" vertical="center"/>
    </xf>
    <xf numFmtId="0" fontId="4" fillId="0" borderId="9" xfId="2" applyFont="1" applyBorder="1" applyAlignment="1">
      <alignment horizontal="center" vertical="center"/>
    </xf>
    <xf numFmtId="0" fontId="4" fillId="0" borderId="10" xfId="2" applyFont="1" applyBorder="1" applyAlignment="1">
      <alignment horizontal="center" vertical="center"/>
    </xf>
    <xf numFmtId="0" fontId="1" fillId="0" borderId="20" xfId="2" applyFont="1" applyBorder="1" applyAlignment="1">
      <alignment horizontal="justify" vertical="top" wrapText="1"/>
    </xf>
    <xf numFmtId="0" fontId="1" fillId="0" borderId="21" xfId="2" applyFont="1" applyBorder="1" applyAlignment="1">
      <alignment horizontal="justify" vertical="top" wrapText="1"/>
    </xf>
    <xf numFmtId="44" fontId="4" fillId="0" borderId="41" xfId="2" applyNumberFormat="1" applyFont="1" applyBorder="1" applyAlignment="1">
      <alignment horizontal="left" vertical="center" wrapText="1"/>
    </xf>
    <xf numFmtId="44" fontId="4" fillId="0" borderId="42" xfId="2" applyNumberFormat="1" applyFont="1" applyBorder="1" applyAlignment="1">
      <alignment horizontal="left" vertical="center" wrapText="1"/>
    </xf>
    <xf numFmtId="44" fontId="4" fillId="0" borderId="25" xfId="2" applyNumberFormat="1" applyFont="1" applyBorder="1" applyAlignment="1">
      <alignment horizontal="left" vertical="center" wrapText="1"/>
    </xf>
    <xf numFmtId="44" fontId="85" fillId="0" borderId="0" xfId="2" applyNumberFormat="1" applyFont="1" applyBorder="1" applyAlignment="1">
      <alignment horizontal="center" vertical="center"/>
    </xf>
    <xf numFmtId="0" fontId="39" fillId="0" borderId="0" xfId="2" applyFont="1" applyBorder="1" applyAlignment="1">
      <alignment horizontal="right" vertical="center"/>
    </xf>
    <xf numFmtId="0" fontId="39" fillId="0" borderId="0" xfId="2" applyFont="1" applyBorder="1" applyAlignment="1">
      <alignment horizontal="center" vertical="center"/>
    </xf>
    <xf numFmtId="4" fontId="9" fillId="0" borderId="0" xfId="2" applyNumberFormat="1" applyFont="1" applyBorder="1" applyAlignment="1">
      <alignment horizontal="center" vertical="center"/>
    </xf>
    <xf numFmtId="44" fontId="85" fillId="0" borderId="0" xfId="2" applyNumberFormat="1" applyFont="1" applyAlignment="1">
      <alignment horizontal="center" vertical="center"/>
    </xf>
    <xf numFmtId="10" fontId="9" fillId="0" borderId="0" xfId="2" applyNumberFormat="1" applyFont="1" applyBorder="1" applyAlignment="1">
      <alignment horizontal="center" vertical="center"/>
    </xf>
    <xf numFmtId="0" fontId="9" fillId="0" borderId="9" xfId="2" applyFont="1" applyBorder="1" applyAlignment="1">
      <alignment horizontal="center" vertical="center"/>
    </xf>
    <xf numFmtId="4" fontId="36" fillId="0" borderId="0" xfId="2" applyNumberFormat="1" applyFont="1" applyBorder="1" applyAlignment="1">
      <alignment horizontal="right" vertical="center"/>
    </xf>
    <xf numFmtId="0" fontId="9" fillId="0" borderId="1" xfId="2" applyBorder="1" applyAlignment="1">
      <alignment horizontal="center" vertical="center" wrapText="1"/>
    </xf>
    <xf numFmtId="0" fontId="35" fillId="0" borderId="12" xfId="2" applyFont="1" applyBorder="1" applyAlignment="1">
      <alignment horizontal="center" vertical="center"/>
    </xf>
    <xf numFmtId="0" fontId="35" fillId="0" borderId="2" xfId="2" applyFont="1" applyBorder="1" applyAlignment="1">
      <alignment horizontal="center" vertical="center"/>
    </xf>
    <xf numFmtId="0" fontId="35" fillId="0" borderId="3" xfId="2" applyFont="1" applyBorder="1" applyAlignment="1">
      <alignment horizontal="center" vertical="center"/>
    </xf>
    <xf numFmtId="0" fontId="9" fillId="0" borderId="1" xfId="2" applyBorder="1" applyAlignment="1">
      <alignment horizontal="center" vertical="center"/>
    </xf>
    <xf numFmtId="0" fontId="5" fillId="0" borderId="1" xfId="2" applyFont="1" applyBorder="1" applyAlignment="1">
      <alignment horizontal="center" vertical="center" wrapText="1"/>
    </xf>
  </cellXfs>
  <cellStyles count="17">
    <cellStyle name="Euro" xfId="4"/>
    <cellStyle name="Millares [0] 2" xfId="6"/>
    <cellStyle name="Millares 2" xfId="7"/>
    <cellStyle name="Millares 3" xfId="1"/>
    <cellStyle name="Millares 3 2" xfId="8"/>
    <cellStyle name="Millares 4" xfId="13"/>
    <cellStyle name="Millares_Calc-FSR-2009-horiz" xfId="5"/>
    <cellStyle name="Millares_FSR-2009" xfId="3"/>
    <cellStyle name="Moneda 2" xfId="9"/>
    <cellStyle name="Moneda 2 2" xfId="14"/>
    <cellStyle name="Normal" xfId="0" builtinId="0"/>
    <cellStyle name="Normal 2" xfId="2"/>
    <cellStyle name="Normal 3" xfId="10"/>
    <cellStyle name="Normal 4" xfId="11"/>
    <cellStyle name="Normal 4 2" xfId="12"/>
    <cellStyle name="Porcentaje 2" xfId="15"/>
    <cellStyle name="Porcentual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8</xdr:col>
      <xdr:colOff>0</xdr:colOff>
      <xdr:row>95</xdr:row>
      <xdr:rowOff>0</xdr:rowOff>
    </xdr:from>
    <xdr:to>
      <xdr:col>8</xdr:col>
      <xdr:colOff>0</xdr:colOff>
      <xdr:row>95</xdr:row>
      <xdr:rowOff>0</xdr:rowOff>
    </xdr:to>
    <xdr:sp macro="" textlink="">
      <xdr:nvSpPr>
        <xdr:cNvPr id="2" name="Text Box 2"/>
        <xdr:cNvSpPr txBox="1">
          <a:spLocks noChangeArrowheads="1"/>
        </xdr:cNvSpPr>
      </xdr:nvSpPr>
      <xdr:spPr bwMode="auto">
        <a:xfrm>
          <a:off x="11687175" y="4254150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s-MX" sz="1000" b="1" i="0" u="none" strike="noStrike" baseline="0">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95</xdr:row>
      <xdr:rowOff>0</xdr:rowOff>
    </xdr:from>
    <xdr:to>
      <xdr:col>8</xdr:col>
      <xdr:colOff>0</xdr:colOff>
      <xdr:row>95</xdr:row>
      <xdr:rowOff>0</xdr:rowOff>
    </xdr:to>
    <xdr:sp macro="" textlink="">
      <xdr:nvSpPr>
        <xdr:cNvPr id="3" name="Text Box 3"/>
        <xdr:cNvSpPr txBox="1">
          <a:spLocks noChangeArrowheads="1"/>
        </xdr:cNvSpPr>
      </xdr:nvSpPr>
      <xdr:spPr bwMode="auto">
        <a:xfrm>
          <a:off x="11687175" y="4254150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s-MX" sz="1000" b="1" i="0" u="none" strike="noStrike" baseline="0">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95</xdr:row>
      <xdr:rowOff>0</xdr:rowOff>
    </xdr:from>
    <xdr:to>
      <xdr:col>8</xdr:col>
      <xdr:colOff>0</xdr:colOff>
      <xdr:row>95</xdr:row>
      <xdr:rowOff>0</xdr:rowOff>
    </xdr:to>
    <xdr:sp macro="" textlink="">
      <xdr:nvSpPr>
        <xdr:cNvPr id="4" name="Text Box 4"/>
        <xdr:cNvSpPr txBox="1">
          <a:spLocks noChangeArrowheads="1"/>
        </xdr:cNvSpPr>
      </xdr:nvSpPr>
      <xdr:spPr bwMode="auto">
        <a:xfrm>
          <a:off x="11687175" y="4254150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s-MX" sz="1000" b="1" i="0" u="none" strike="noStrike" baseline="0">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95</xdr:row>
      <xdr:rowOff>0</xdr:rowOff>
    </xdr:from>
    <xdr:to>
      <xdr:col>8</xdr:col>
      <xdr:colOff>0</xdr:colOff>
      <xdr:row>95</xdr:row>
      <xdr:rowOff>0</xdr:rowOff>
    </xdr:to>
    <xdr:sp macro="" textlink="">
      <xdr:nvSpPr>
        <xdr:cNvPr id="5" name="Text Box 5"/>
        <xdr:cNvSpPr txBox="1">
          <a:spLocks noChangeArrowheads="1"/>
        </xdr:cNvSpPr>
      </xdr:nvSpPr>
      <xdr:spPr bwMode="auto">
        <a:xfrm>
          <a:off x="11687175" y="4254150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s-MX" sz="1000" b="1" i="0" u="none" strike="noStrike" baseline="0">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95</xdr:row>
      <xdr:rowOff>0</xdr:rowOff>
    </xdr:from>
    <xdr:to>
      <xdr:col>8</xdr:col>
      <xdr:colOff>0</xdr:colOff>
      <xdr:row>95</xdr:row>
      <xdr:rowOff>0</xdr:rowOff>
    </xdr:to>
    <xdr:sp macro="" textlink="">
      <xdr:nvSpPr>
        <xdr:cNvPr id="6" name="Text Box 6"/>
        <xdr:cNvSpPr txBox="1">
          <a:spLocks noChangeArrowheads="1"/>
        </xdr:cNvSpPr>
      </xdr:nvSpPr>
      <xdr:spPr bwMode="auto">
        <a:xfrm>
          <a:off x="11687175" y="4254150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s-MX" sz="1000" b="1" i="0" u="none" strike="noStrike" baseline="0">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95</xdr:row>
      <xdr:rowOff>0</xdr:rowOff>
    </xdr:from>
    <xdr:to>
      <xdr:col>8</xdr:col>
      <xdr:colOff>0</xdr:colOff>
      <xdr:row>95</xdr:row>
      <xdr:rowOff>0</xdr:rowOff>
    </xdr:to>
    <xdr:sp macro="" textlink="">
      <xdr:nvSpPr>
        <xdr:cNvPr id="7" name="Text Box 7"/>
        <xdr:cNvSpPr txBox="1">
          <a:spLocks noChangeArrowheads="1"/>
        </xdr:cNvSpPr>
      </xdr:nvSpPr>
      <xdr:spPr bwMode="auto">
        <a:xfrm>
          <a:off x="11687175" y="4254150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s-MX" sz="1000" b="1" i="0" u="none" strike="noStrike" baseline="0">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7</xdr:col>
      <xdr:colOff>47625</xdr:colOff>
      <xdr:row>95</xdr:row>
      <xdr:rowOff>0</xdr:rowOff>
    </xdr:from>
    <xdr:to>
      <xdr:col>8</xdr:col>
      <xdr:colOff>0</xdr:colOff>
      <xdr:row>95</xdr:row>
      <xdr:rowOff>0</xdr:rowOff>
    </xdr:to>
    <xdr:sp macro="" textlink="">
      <xdr:nvSpPr>
        <xdr:cNvPr id="8" name="Text Box 8"/>
        <xdr:cNvSpPr txBox="1">
          <a:spLocks noChangeArrowheads="1"/>
        </xdr:cNvSpPr>
      </xdr:nvSpPr>
      <xdr:spPr bwMode="auto">
        <a:xfrm>
          <a:off x="10620375" y="42541507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s-MX" sz="1000" b="1" i="0" u="none" strike="noStrike" baseline="0">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95</xdr:row>
      <xdr:rowOff>0</xdr:rowOff>
    </xdr:from>
    <xdr:to>
      <xdr:col>8</xdr:col>
      <xdr:colOff>0</xdr:colOff>
      <xdr:row>95</xdr:row>
      <xdr:rowOff>0</xdr:rowOff>
    </xdr:to>
    <xdr:sp macro="" textlink="">
      <xdr:nvSpPr>
        <xdr:cNvPr id="9" name="Text Box 10"/>
        <xdr:cNvSpPr txBox="1">
          <a:spLocks noChangeArrowheads="1"/>
        </xdr:cNvSpPr>
      </xdr:nvSpPr>
      <xdr:spPr bwMode="auto">
        <a:xfrm>
          <a:off x="11687175" y="4254150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s-MX" sz="1000" b="1" i="0" u="none" strike="noStrike" baseline="0">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95</xdr:row>
      <xdr:rowOff>0</xdr:rowOff>
    </xdr:from>
    <xdr:to>
      <xdr:col>8</xdr:col>
      <xdr:colOff>0</xdr:colOff>
      <xdr:row>95</xdr:row>
      <xdr:rowOff>0</xdr:rowOff>
    </xdr:to>
    <xdr:sp macro="" textlink="">
      <xdr:nvSpPr>
        <xdr:cNvPr id="10" name="Text Box 11"/>
        <xdr:cNvSpPr txBox="1">
          <a:spLocks noChangeArrowheads="1"/>
        </xdr:cNvSpPr>
      </xdr:nvSpPr>
      <xdr:spPr bwMode="auto">
        <a:xfrm>
          <a:off x="11687175" y="4254150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s-MX" sz="1000" b="1" i="0" u="none" strike="noStrike" baseline="0">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95</xdr:row>
      <xdr:rowOff>0</xdr:rowOff>
    </xdr:from>
    <xdr:to>
      <xdr:col>8</xdr:col>
      <xdr:colOff>0</xdr:colOff>
      <xdr:row>95</xdr:row>
      <xdr:rowOff>0</xdr:rowOff>
    </xdr:to>
    <xdr:sp macro="" textlink="">
      <xdr:nvSpPr>
        <xdr:cNvPr id="11" name="Text Box 12"/>
        <xdr:cNvSpPr txBox="1">
          <a:spLocks noChangeArrowheads="1"/>
        </xdr:cNvSpPr>
      </xdr:nvSpPr>
      <xdr:spPr bwMode="auto">
        <a:xfrm>
          <a:off x="11687175" y="4254150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s-MX" sz="1000" b="1" i="0" u="none" strike="noStrike" baseline="0">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95</xdr:row>
      <xdr:rowOff>0</xdr:rowOff>
    </xdr:from>
    <xdr:to>
      <xdr:col>8</xdr:col>
      <xdr:colOff>0</xdr:colOff>
      <xdr:row>95</xdr:row>
      <xdr:rowOff>0</xdr:rowOff>
    </xdr:to>
    <xdr:sp macro="" textlink="">
      <xdr:nvSpPr>
        <xdr:cNvPr id="12" name="Text Box 13"/>
        <xdr:cNvSpPr txBox="1">
          <a:spLocks noChangeArrowheads="1"/>
        </xdr:cNvSpPr>
      </xdr:nvSpPr>
      <xdr:spPr bwMode="auto">
        <a:xfrm>
          <a:off x="11687175" y="4254150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s-MX" sz="1000" b="1" i="0" u="none" strike="noStrike" baseline="0">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95</xdr:row>
      <xdr:rowOff>0</xdr:rowOff>
    </xdr:from>
    <xdr:to>
      <xdr:col>8</xdr:col>
      <xdr:colOff>0</xdr:colOff>
      <xdr:row>95</xdr:row>
      <xdr:rowOff>0</xdr:rowOff>
    </xdr:to>
    <xdr:sp macro="" textlink="">
      <xdr:nvSpPr>
        <xdr:cNvPr id="13" name="Text Box 14"/>
        <xdr:cNvSpPr txBox="1">
          <a:spLocks noChangeArrowheads="1"/>
        </xdr:cNvSpPr>
      </xdr:nvSpPr>
      <xdr:spPr bwMode="auto">
        <a:xfrm>
          <a:off x="11687175" y="4254150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s-MX" sz="1000" b="1" i="0" u="none" strike="noStrike" baseline="0">
              <a:solidFill>
                <a:srgbClr val="000000"/>
              </a:solidFill>
              <a:latin typeface="Arial"/>
              <a:cs typeface="Arial"/>
            </a:rPr>
            <a:t>CATALOGO DE CONCEPTOS Y CANTIDADES DE OBRAS PARA PROPOSICIÓN DE PRECIOS UNITARIOS Y MONTO TOTAL DE LA PROPUESTA.</a:t>
          </a:r>
        </a:p>
      </xdr:txBody>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9525</xdr:rowOff>
    </xdr:to>
    <xdr:sp macro="" textlink="">
      <xdr:nvSpPr>
        <xdr:cNvPr id="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0" name="Text Box 535"/>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 name="Text Box 536"/>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9525</xdr:rowOff>
    </xdr:to>
    <xdr:sp macro="" textlink="">
      <xdr:nvSpPr>
        <xdr:cNvPr id="22" name="Text Box 537"/>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3" name="Text Box 539"/>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4" name="Text Box 23"/>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 name="Text Box 24"/>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9525</xdr:rowOff>
    </xdr:to>
    <xdr:sp macro="" textlink="">
      <xdr:nvSpPr>
        <xdr:cNvPr id="26" name="Text Box 25"/>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7" name="Text Box 27"/>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8" name="Text Box 23"/>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9" name="Text Box 24"/>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9525</xdr:rowOff>
    </xdr:to>
    <xdr:sp macro="" textlink="">
      <xdr:nvSpPr>
        <xdr:cNvPr id="30" name="Text Box 25"/>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1" name="Text Box 27"/>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32" name="Text Box 56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33" name="Text Box 56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9525</xdr:rowOff>
    </xdr:to>
    <xdr:sp macro="" textlink="">
      <xdr:nvSpPr>
        <xdr:cNvPr id="34" name="Text Box 56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5" name="Text Box 56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3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9525</xdr:rowOff>
    </xdr:to>
    <xdr:sp macro="" textlink="">
      <xdr:nvSpPr>
        <xdr:cNvPr id="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40" name="Text Box 639"/>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41" name="Text Box 640"/>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9525</xdr:rowOff>
    </xdr:to>
    <xdr:sp macro="" textlink="">
      <xdr:nvSpPr>
        <xdr:cNvPr id="42" name="Text Box 641"/>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3" name="Text Box 643"/>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44" name="Text Box 86"/>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45" name="Text Box 87"/>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9525</xdr:rowOff>
    </xdr:to>
    <xdr:sp macro="" textlink="">
      <xdr:nvSpPr>
        <xdr:cNvPr id="46" name="Text Box 88"/>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47" name="Text Box 639"/>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48" name="Text Box 640"/>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9525</xdr:rowOff>
    </xdr:to>
    <xdr:sp macro="" textlink="">
      <xdr:nvSpPr>
        <xdr:cNvPr id="49" name="Text Box 641"/>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0" name="Text Box 643"/>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51" name="Text Box 95"/>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52" name="Text Box 96"/>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9525</xdr:rowOff>
    </xdr:to>
    <xdr:sp macro="" textlink="">
      <xdr:nvSpPr>
        <xdr:cNvPr id="53" name="Text Box 97"/>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4" name="Text Box 99"/>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55" name="Text Box 86"/>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56" name="Text Box 87"/>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9525</xdr:rowOff>
    </xdr:to>
    <xdr:sp macro="" textlink="">
      <xdr:nvSpPr>
        <xdr:cNvPr id="57" name="Text Box 88"/>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58" name="Text Box 639"/>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59" name="Text Box 640"/>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9525</xdr:rowOff>
    </xdr:to>
    <xdr:sp macro="" textlink="">
      <xdr:nvSpPr>
        <xdr:cNvPr id="60" name="Text Box 641"/>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1" name="Text Box 643"/>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2" name="Text Box 639"/>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63" name="Text Box 640"/>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0</xdr:colOff>
      <xdr:row>95</xdr:row>
      <xdr:rowOff>0</xdr:rowOff>
    </xdr:from>
    <xdr:to>
      <xdr:col>2</xdr:col>
      <xdr:colOff>76200</xdr:colOff>
      <xdr:row>96</xdr:row>
      <xdr:rowOff>9525</xdr:rowOff>
    </xdr:to>
    <xdr:sp macro="" textlink="">
      <xdr:nvSpPr>
        <xdr:cNvPr id="64" name="Text Box 643"/>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 name="Text Box 10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66" name="Text Box 10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9525</xdr:rowOff>
    </xdr:to>
    <xdr:sp macro="" textlink="">
      <xdr:nvSpPr>
        <xdr:cNvPr id="67" name="Text Box 10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8" name="Text Box 10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 name="Text Box 649"/>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70" name="Text Box 650"/>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9525</xdr:rowOff>
    </xdr:to>
    <xdr:sp macro="" textlink="">
      <xdr:nvSpPr>
        <xdr:cNvPr id="71" name="Text Box 651"/>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2" name="Text Box 653"/>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3" name="Text Box 32"/>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74" name="Text Box 33"/>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9525</xdr:rowOff>
    </xdr:to>
    <xdr:sp macro="" textlink="">
      <xdr:nvSpPr>
        <xdr:cNvPr id="75" name="Text Box 34"/>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6" name="Text Box 36"/>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7" name="Text Box 659"/>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78" name="Text Box 660"/>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9525</xdr:rowOff>
    </xdr:to>
    <xdr:sp macro="" textlink="">
      <xdr:nvSpPr>
        <xdr:cNvPr id="79" name="Text Box 661"/>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0" name="Text Box 663"/>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1" name="Text Box 659"/>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82" name="Text Box 660"/>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9525</xdr:rowOff>
    </xdr:to>
    <xdr:sp macro="" textlink="">
      <xdr:nvSpPr>
        <xdr:cNvPr id="83" name="Text Box 661"/>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4" name="Text Box 663"/>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5" name="Text Box 50"/>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86" name="Text Box 51"/>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9525</xdr:rowOff>
    </xdr:to>
    <xdr:sp macro="" textlink="">
      <xdr:nvSpPr>
        <xdr:cNvPr id="87" name="Text Box 52"/>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8" name="Text Box 54"/>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 name="Text Box 41"/>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90" name="Text Box 42"/>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9525</xdr:rowOff>
    </xdr:to>
    <xdr:sp macro="" textlink="">
      <xdr:nvSpPr>
        <xdr:cNvPr id="91" name="Text Box 43"/>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2" name="Text Box 45"/>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3" name="Text Box 673"/>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4" name="Text Box 675"/>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5" name="Text Box 52"/>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6" name="Text Box 54"/>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7" name="Text Box 70"/>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8" name="Text Box 61"/>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9" name="Text Box 52"/>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504825</xdr:colOff>
      <xdr:row>95</xdr:row>
      <xdr:rowOff>0</xdr:rowOff>
    </xdr:from>
    <xdr:to>
      <xdr:col>1</xdr:col>
      <xdr:colOff>581025</xdr:colOff>
      <xdr:row>96</xdr:row>
      <xdr:rowOff>9525</xdr:rowOff>
    </xdr:to>
    <xdr:sp macro="" textlink="">
      <xdr:nvSpPr>
        <xdr:cNvPr id="100" name="Text Box 54"/>
        <xdr:cNvSpPr txBox="1">
          <a:spLocks noChangeArrowheads="1"/>
        </xdr:cNvSpPr>
      </xdr:nvSpPr>
      <xdr:spPr bwMode="auto">
        <a:xfrm>
          <a:off x="123825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 name="Text Box 70"/>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 name="Text Box 43"/>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 name="Text Box 675"/>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 name="Text Box 675"/>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5" name="Text Box 68"/>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06" name="Text Box 69"/>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9525</xdr:rowOff>
    </xdr:to>
    <xdr:sp macro="" textlink="">
      <xdr:nvSpPr>
        <xdr:cNvPr id="107" name="Text Box 70"/>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8" name="Text Box 573"/>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09" name="Text Box 574"/>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9525</xdr:rowOff>
    </xdr:to>
    <xdr:sp macro="" textlink="">
      <xdr:nvSpPr>
        <xdr:cNvPr id="110" name="Text Box 575"/>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 name="Text Box 77"/>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12" name="Text Box 78"/>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9525</xdr:rowOff>
    </xdr:to>
    <xdr:sp macro="" textlink="">
      <xdr:nvSpPr>
        <xdr:cNvPr id="113" name="Text Box 79"/>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4" name="Text Box 81"/>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504825</xdr:colOff>
      <xdr:row>95</xdr:row>
      <xdr:rowOff>0</xdr:rowOff>
    </xdr:from>
    <xdr:to>
      <xdr:col>1</xdr:col>
      <xdr:colOff>581025</xdr:colOff>
      <xdr:row>96</xdr:row>
      <xdr:rowOff>9525</xdr:rowOff>
    </xdr:to>
    <xdr:sp macro="" textlink="">
      <xdr:nvSpPr>
        <xdr:cNvPr id="115" name="Text Box 54"/>
        <xdr:cNvSpPr txBox="1">
          <a:spLocks noChangeArrowheads="1"/>
        </xdr:cNvSpPr>
      </xdr:nvSpPr>
      <xdr:spPr bwMode="auto">
        <a:xfrm>
          <a:off x="123825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504825</xdr:colOff>
      <xdr:row>95</xdr:row>
      <xdr:rowOff>0</xdr:rowOff>
    </xdr:from>
    <xdr:to>
      <xdr:col>1</xdr:col>
      <xdr:colOff>581025</xdr:colOff>
      <xdr:row>96</xdr:row>
      <xdr:rowOff>9525</xdr:rowOff>
    </xdr:to>
    <xdr:sp macro="" textlink="">
      <xdr:nvSpPr>
        <xdr:cNvPr id="116" name="Text Box 54"/>
        <xdr:cNvSpPr txBox="1">
          <a:spLocks noChangeArrowheads="1"/>
        </xdr:cNvSpPr>
      </xdr:nvSpPr>
      <xdr:spPr bwMode="auto">
        <a:xfrm>
          <a:off x="123825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7" name="Text Box 68"/>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18" name="Text Box 69"/>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9525</xdr:rowOff>
    </xdr:to>
    <xdr:sp macro="" textlink="">
      <xdr:nvSpPr>
        <xdr:cNvPr id="119" name="Text Box 70"/>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0" name="Text Box 573"/>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21" name="Text Box 574"/>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9525</xdr:rowOff>
    </xdr:to>
    <xdr:sp macro="" textlink="">
      <xdr:nvSpPr>
        <xdr:cNvPr id="122" name="Text Box 575"/>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504825</xdr:colOff>
      <xdr:row>95</xdr:row>
      <xdr:rowOff>0</xdr:rowOff>
    </xdr:from>
    <xdr:to>
      <xdr:col>1</xdr:col>
      <xdr:colOff>581025</xdr:colOff>
      <xdr:row>96</xdr:row>
      <xdr:rowOff>9525</xdr:rowOff>
    </xdr:to>
    <xdr:sp macro="" textlink="">
      <xdr:nvSpPr>
        <xdr:cNvPr id="123" name="Text Box 54"/>
        <xdr:cNvSpPr txBox="1">
          <a:spLocks noChangeArrowheads="1"/>
        </xdr:cNvSpPr>
      </xdr:nvSpPr>
      <xdr:spPr bwMode="auto">
        <a:xfrm>
          <a:off x="123825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 name="Text Box 480"/>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25" name="Text Box 481"/>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9525</xdr:rowOff>
    </xdr:to>
    <xdr:sp macro="" textlink="">
      <xdr:nvSpPr>
        <xdr:cNvPr id="126" name="Text Box 482"/>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7" name="Text Box 484"/>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8" name="Text Box 113"/>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29" name="Text Box 114"/>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9525</xdr:rowOff>
    </xdr:to>
    <xdr:sp macro="" textlink="">
      <xdr:nvSpPr>
        <xdr:cNvPr id="130" name="Text Box 115"/>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504825</xdr:colOff>
      <xdr:row>95</xdr:row>
      <xdr:rowOff>0</xdr:rowOff>
    </xdr:from>
    <xdr:to>
      <xdr:col>1</xdr:col>
      <xdr:colOff>581025</xdr:colOff>
      <xdr:row>96</xdr:row>
      <xdr:rowOff>9525</xdr:rowOff>
    </xdr:to>
    <xdr:sp macro="" textlink="">
      <xdr:nvSpPr>
        <xdr:cNvPr id="131" name="Text Box 54"/>
        <xdr:cNvSpPr txBox="1">
          <a:spLocks noChangeArrowheads="1"/>
        </xdr:cNvSpPr>
      </xdr:nvSpPr>
      <xdr:spPr bwMode="auto">
        <a:xfrm>
          <a:off x="123825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504825</xdr:colOff>
      <xdr:row>95</xdr:row>
      <xdr:rowOff>0</xdr:rowOff>
    </xdr:from>
    <xdr:to>
      <xdr:col>1</xdr:col>
      <xdr:colOff>581025</xdr:colOff>
      <xdr:row>96</xdr:row>
      <xdr:rowOff>9525</xdr:rowOff>
    </xdr:to>
    <xdr:sp macro="" textlink="">
      <xdr:nvSpPr>
        <xdr:cNvPr id="132" name="Text Box 54"/>
        <xdr:cNvSpPr txBox="1">
          <a:spLocks noChangeArrowheads="1"/>
        </xdr:cNvSpPr>
      </xdr:nvSpPr>
      <xdr:spPr bwMode="auto">
        <a:xfrm>
          <a:off x="123825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3" name="Text Box 122"/>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34" name="Text Box 123"/>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9525</xdr:rowOff>
    </xdr:to>
    <xdr:sp macro="" textlink="">
      <xdr:nvSpPr>
        <xdr:cNvPr id="135" name="Text Box 124"/>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504825</xdr:colOff>
      <xdr:row>95</xdr:row>
      <xdr:rowOff>0</xdr:rowOff>
    </xdr:from>
    <xdr:to>
      <xdr:col>1</xdr:col>
      <xdr:colOff>581025</xdr:colOff>
      <xdr:row>96</xdr:row>
      <xdr:rowOff>9525</xdr:rowOff>
    </xdr:to>
    <xdr:sp macro="" textlink="">
      <xdr:nvSpPr>
        <xdr:cNvPr id="136" name="Text Box 54"/>
        <xdr:cNvSpPr txBox="1">
          <a:spLocks noChangeArrowheads="1"/>
        </xdr:cNvSpPr>
      </xdr:nvSpPr>
      <xdr:spPr bwMode="auto">
        <a:xfrm>
          <a:off x="123825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7" name="Text Box 573"/>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38" name="Text Box 574"/>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9525</xdr:rowOff>
    </xdr:to>
    <xdr:sp macro="" textlink="">
      <xdr:nvSpPr>
        <xdr:cNvPr id="139" name="Text Box 575"/>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504825</xdr:colOff>
      <xdr:row>95</xdr:row>
      <xdr:rowOff>0</xdr:rowOff>
    </xdr:from>
    <xdr:to>
      <xdr:col>1</xdr:col>
      <xdr:colOff>581025</xdr:colOff>
      <xdr:row>96</xdr:row>
      <xdr:rowOff>9525</xdr:rowOff>
    </xdr:to>
    <xdr:sp macro="" textlink="">
      <xdr:nvSpPr>
        <xdr:cNvPr id="140" name="Text Box 54"/>
        <xdr:cNvSpPr txBox="1">
          <a:spLocks noChangeArrowheads="1"/>
        </xdr:cNvSpPr>
      </xdr:nvSpPr>
      <xdr:spPr bwMode="auto">
        <a:xfrm>
          <a:off x="123825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1" name="Text Box 131"/>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42" name="Text Box 132"/>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9525</xdr:rowOff>
    </xdr:to>
    <xdr:sp macro="" textlink="">
      <xdr:nvSpPr>
        <xdr:cNvPr id="143" name="Text Box 133"/>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504825</xdr:colOff>
      <xdr:row>95</xdr:row>
      <xdr:rowOff>0</xdr:rowOff>
    </xdr:from>
    <xdr:to>
      <xdr:col>1</xdr:col>
      <xdr:colOff>581025</xdr:colOff>
      <xdr:row>96</xdr:row>
      <xdr:rowOff>9525</xdr:rowOff>
    </xdr:to>
    <xdr:sp macro="" textlink="">
      <xdr:nvSpPr>
        <xdr:cNvPr id="144" name="Text Box 54"/>
        <xdr:cNvSpPr txBox="1">
          <a:spLocks noChangeArrowheads="1"/>
        </xdr:cNvSpPr>
      </xdr:nvSpPr>
      <xdr:spPr bwMode="auto">
        <a:xfrm>
          <a:off x="123825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504825</xdr:colOff>
      <xdr:row>95</xdr:row>
      <xdr:rowOff>0</xdr:rowOff>
    </xdr:from>
    <xdr:to>
      <xdr:col>1</xdr:col>
      <xdr:colOff>581025</xdr:colOff>
      <xdr:row>96</xdr:row>
      <xdr:rowOff>9525</xdr:rowOff>
    </xdr:to>
    <xdr:sp macro="" textlink="">
      <xdr:nvSpPr>
        <xdr:cNvPr id="145" name="Text Box 54"/>
        <xdr:cNvSpPr txBox="1">
          <a:spLocks noChangeArrowheads="1"/>
        </xdr:cNvSpPr>
      </xdr:nvSpPr>
      <xdr:spPr bwMode="auto">
        <a:xfrm>
          <a:off x="123825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 name="Text Box 77"/>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47" name="Text Box 78"/>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0</xdr:colOff>
      <xdr:row>95</xdr:row>
      <xdr:rowOff>0</xdr:rowOff>
    </xdr:from>
    <xdr:to>
      <xdr:col>2</xdr:col>
      <xdr:colOff>76200</xdr:colOff>
      <xdr:row>96</xdr:row>
      <xdr:rowOff>9525</xdr:rowOff>
    </xdr:to>
    <xdr:sp macro="" textlink="">
      <xdr:nvSpPr>
        <xdr:cNvPr id="148" name="Text Box 81"/>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504825</xdr:colOff>
      <xdr:row>95</xdr:row>
      <xdr:rowOff>0</xdr:rowOff>
    </xdr:from>
    <xdr:to>
      <xdr:col>1</xdr:col>
      <xdr:colOff>581025</xdr:colOff>
      <xdr:row>96</xdr:row>
      <xdr:rowOff>9525</xdr:rowOff>
    </xdr:to>
    <xdr:sp macro="" textlink="">
      <xdr:nvSpPr>
        <xdr:cNvPr id="149" name="Text Box 54"/>
        <xdr:cNvSpPr txBox="1">
          <a:spLocks noChangeArrowheads="1"/>
        </xdr:cNvSpPr>
      </xdr:nvSpPr>
      <xdr:spPr bwMode="auto">
        <a:xfrm>
          <a:off x="123825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0" name="Text Box 95"/>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51" name="Text Box 96"/>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0</xdr:colOff>
      <xdr:row>95</xdr:row>
      <xdr:rowOff>0</xdr:rowOff>
    </xdr:from>
    <xdr:to>
      <xdr:col>2</xdr:col>
      <xdr:colOff>76200</xdr:colOff>
      <xdr:row>96</xdr:row>
      <xdr:rowOff>9525</xdr:rowOff>
    </xdr:to>
    <xdr:sp macro="" textlink="">
      <xdr:nvSpPr>
        <xdr:cNvPr id="152" name="Text Box 99"/>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 name="Text Box 86"/>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54" name="Text Box 87"/>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657225</xdr:colOff>
      <xdr:row>95</xdr:row>
      <xdr:rowOff>0</xdr:rowOff>
    </xdr:from>
    <xdr:to>
      <xdr:col>2</xdr:col>
      <xdr:colOff>733425</xdr:colOff>
      <xdr:row>96</xdr:row>
      <xdr:rowOff>9525</xdr:rowOff>
    </xdr:to>
    <xdr:sp macro="" textlink="">
      <xdr:nvSpPr>
        <xdr:cNvPr id="155" name="Text Box 10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56" name="Text Box 10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0</xdr:colOff>
      <xdr:row>95</xdr:row>
      <xdr:rowOff>0</xdr:rowOff>
    </xdr:from>
    <xdr:to>
      <xdr:col>2</xdr:col>
      <xdr:colOff>76200</xdr:colOff>
      <xdr:row>96</xdr:row>
      <xdr:rowOff>9525</xdr:rowOff>
    </xdr:to>
    <xdr:sp macro="" textlink="">
      <xdr:nvSpPr>
        <xdr:cNvPr id="157" name="Text Box 10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6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6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6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6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7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7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7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7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8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8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8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8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9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9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9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9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9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0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0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0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0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1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1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1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1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2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2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2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2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2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3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3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3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3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4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4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4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4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5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5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5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5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6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6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6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6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7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7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7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7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8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8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8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8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8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9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9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9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0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0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3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0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0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0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3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1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3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1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1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1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2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2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2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3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2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3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3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3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3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3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3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4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3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4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4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3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4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5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5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3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5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3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5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6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3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6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6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3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6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7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7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3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7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3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7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8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8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8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8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8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3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9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9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3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9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39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3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0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4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0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0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4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0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1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1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4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1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4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1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2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4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2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2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4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2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3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3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4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3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4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3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4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4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4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4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4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4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5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5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4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5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5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6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4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6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6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4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6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7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7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4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7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4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7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8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4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8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8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4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8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9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9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4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9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4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49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4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0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5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0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5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0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5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0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5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0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5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5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1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104775</xdr:rowOff>
    </xdr:to>
    <xdr:sp macro="" textlink="">
      <xdr:nvSpPr>
        <xdr:cNvPr id="512" name="Text Box 16"/>
        <xdr:cNvSpPr txBox="1">
          <a:spLocks noChangeArrowheads="1"/>
        </xdr:cNvSpPr>
      </xdr:nvSpPr>
      <xdr:spPr bwMode="auto">
        <a:xfrm>
          <a:off x="6029325" y="4254150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97</xdr:row>
      <xdr:rowOff>104775</xdr:rowOff>
    </xdr:to>
    <xdr:sp macro="" textlink="">
      <xdr:nvSpPr>
        <xdr:cNvPr id="513" name="Text Box 18"/>
        <xdr:cNvSpPr txBox="1">
          <a:spLocks noChangeArrowheads="1"/>
        </xdr:cNvSpPr>
      </xdr:nvSpPr>
      <xdr:spPr bwMode="auto">
        <a:xfrm>
          <a:off x="1400175" y="4254150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5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5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1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517"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101</xdr:row>
      <xdr:rowOff>28575</xdr:rowOff>
    </xdr:to>
    <xdr:sp macro="" textlink="">
      <xdr:nvSpPr>
        <xdr:cNvPr id="518" name="Text Box 18"/>
        <xdr:cNvSpPr txBox="1">
          <a:spLocks noChangeArrowheads="1"/>
        </xdr:cNvSpPr>
      </xdr:nvSpPr>
      <xdr:spPr bwMode="auto">
        <a:xfrm>
          <a:off x="140017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119</xdr:row>
      <xdr:rowOff>47625</xdr:rowOff>
    </xdr:to>
    <xdr:sp macro="" textlink="">
      <xdr:nvSpPr>
        <xdr:cNvPr id="519" name="Text Box 16"/>
        <xdr:cNvSpPr txBox="1">
          <a:spLocks noChangeArrowheads="1"/>
        </xdr:cNvSpPr>
      </xdr:nvSpPr>
      <xdr:spPr bwMode="auto">
        <a:xfrm>
          <a:off x="6029325" y="425415075"/>
          <a:ext cx="76200" cy="393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119</xdr:row>
      <xdr:rowOff>47625</xdr:rowOff>
    </xdr:to>
    <xdr:sp macro="" textlink="">
      <xdr:nvSpPr>
        <xdr:cNvPr id="520" name="Text Box 18"/>
        <xdr:cNvSpPr txBox="1">
          <a:spLocks noChangeArrowheads="1"/>
        </xdr:cNvSpPr>
      </xdr:nvSpPr>
      <xdr:spPr bwMode="auto">
        <a:xfrm>
          <a:off x="1400175" y="425415075"/>
          <a:ext cx="76200" cy="393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117</xdr:row>
      <xdr:rowOff>47625</xdr:rowOff>
    </xdr:to>
    <xdr:sp macro="" textlink="">
      <xdr:nvSpPr>
        <xdr:cNvPr id="521" name="Text Box 16"/>
        <xdr:cNvSpPr txBox="1">
          <a:spLocks noChangeArrowheads="1"/>
        </xdr:cNvSpPr>
      </xdr:nvSpPr>
      <xdr:spPr bwMode="auto">
        <a:xfrm>
          <a:off x="6029325" y="425415075"/>
          <a:ext cx="76200" cy="3609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117</xdr:row>
      <xdr:rowOff>47625</xdr:rowOff>
    </xdr:to>
    <xdr:sp macro="" textlink="">
      <xdr:nvSpPr>
        <xdr:cNvPr id="522" name="Text Box 18"/>
        <xdr:cNvSpPr txBox="1">
          <a:spLocks noChangeArrowheads="1"/>
        </xdr:cNvSpPr>
      </xdr:nvSpPr>
      <xdr:spPr bwMode="auto">
        <a:xfrm>
          <a:off x="1400175" y="425415075"/>
          <a:ext cx="76200" cy="3609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134</xdr:row>
      <xdr:rowOff>57150</xdr:rowOff>
    </xdr:to>
    <xdr:sp macro="" textlink="">
      <xdr:nvSpPr>
        <xdr:cNvPr id="523" name="Text Box 16"/>
        <xdr:cNvSpPr txBox="1">
          <a:spLocks noChangeArrowheads="1"/>
        </xdr:cNvSpPr>
      </xdr:nvSpPr>
      <xdr:spPr bwMode="auto">
        <a:xfrm>
          <a:off x="6029325" y="425415075"/>
          <a:ext cx="76200" cy="6372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134</xdr:row>
      <xdr:rowOff>57150</xdr:rowOff>
    </xdr:to>
    <xdr:sp macro="" textlink="">
      <xdr:nvSpPr>
        <xdr:cNvPr id="524" name="Text Box 18"/>
        <xdr:cNvSpPr txBox="1">
          <a:spLocks noChangeArrowheads="1"/>
        </xdr:cNvSpPr>
      </xdr:nvSpPr>
      <xdr:spPr bwMode="auto">
        <a:xfrm>
          <a:off x="1400175" y="425415075"/>
          <a:ext cx="76200" cy="6372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125</xdr:row>
      <xdr:rowOff>104775</xdr:rowOff>
    </xdr:to>
    <xdr:sp macro="" textlink="">
      <xdr:nvSpPr>
        <xdr:cNvPr id="525" name="Text Box 16"/>
        <xdr:cNvSpPr txBox="1">
          <a:spLocks noChangeArrowheads="1"/>
        </xdr:cNvSpPr>
      </xdr:nvSpPr>
      <xdr:spPr bwMode="auto">
        <a:xfrm>
          <a:off x="6029325" y="425415075"/>
          <a:ext cx="76200" cy="496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125</xdr:row>
      <xdr:rowOff>104775</xdr:rowOff>
    </xdr:to>
    <xdr:sp macro="" textlink="">
      <xdr:nvSpPr>
        <xdr:cNvPr id="526" name="Text Box 18"/>
        <xdr:cNvSpPr txBox="1">
          <a:spLocks noChangeArrowheads="1"/>
        </xdr:cNvSpPr>
      </xdr:nvSpPr>
      <xdr:spPr bwMode="auto">
        <a:xfrm>
          <a:off x="1400175" y="425415075"/>
          <a:ext cx="76200" cy="496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151</xdr:row>
      <xdr:rowOff>123825</xdr:rowOff>
    </xdr:to>
    <xdr:sp macro="" textlink="">
      <xdr:nvSpPr>
        <xdr:cNvPr id="527" name="Text Box 16"/>
        <xdr:cNvSpPr txBox="1">
          <a:spLocks noChangeArrowheads="1"/>
        </xdr:cNvSpPr>
      </xdr:nvSpPr>
      <xdr:spPr bwMode="auto">
        <a:xfrm>
          <a:off x="6029325" y="425415075"/>
          <a:ext cx="76200" cy="919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151</xdr:row>
      <xdr:rowOff>123825</xdr:rowOff>
    </xdr:to>
    <xdr:sp macro="" textlink="">
      <xdr:nvSpPr>
        <xdr:cNvPr id="528" name="Text Box 18"/>
        <xdr:cNvSpPr txBox="1">
          <a:spLocks noChangeArrowheads="1"/>
        </xdr:cNvSpPr>
      </xdr:nvSpPr>
      <xdr:spPr bwMode="auto">
        <a:xfrm>
          <a:off x="1400175" y="425415075"/>
          <a:ext cx="76200" cy="919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177</xdr:row>
      <xdr:rowOff>142875</xdr:rowOff>
    </xdr:to>
    <xdr:sp macro="" textlink="">
      <xdr:nvSpPr>
        <xdr:cNvPr id="529" name="Text Box 16"/>
        <xdr:cNvSpPr txBox="1">
          <a:spLocks noChangeArrowheads="1"/>
        </xdr:cNvSpPr>
      </xdr:nvSpPr>
      <xdr:spPr bwMode="auto">
        <a:xfrm>
          <a:off x="6029325" y="425415075"/>
          <a:ext cx="76200" cy="1342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177</xdr:row>
      <xdr:rowOff>142875</xdr:rowOff>
    </xdr:to>
    <xdr:sp macro="" textlink="">
      <xdr:nvSpPr>
        <xdr:cNvPr id="530" name="Text Box 18"/>
        <xdr:cNvSpPr txBox="1">
          <a:spLocks noChangeArrowheads="1"/>
        </xdr:cNvSpPr>
      </xdr:nvSpPr>
      <xdr:spPr bwMode="auto">
        <a:xfrm>
          <a:off x="1400175" y="425415075"/>
          <a:ext cx="76200" cy="1342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169</xdr:row>
      <xdr:rowOff>28575</xdr:rowOff>
    </xdr:to>
    <xdr:sp macro="" textlink="">
      <xdr:nvSpPr>
        <xdr:cNvPr id="531" name="Text Box 18"/>
        <xdr:cNvSpPr txBox="1">
          <a:spLocks noChangeArrowheads="1"/>
        </xdr:cNvSpPr>
      </xdr:nvSpPr>
      <xdr:spPr bwMode="auto">
        <a:xfrm>
          <a:off x="1400175" y="425415075"/>
          <a:ext cx="76200" cy="1201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5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5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3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5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3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5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5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3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5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4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5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5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4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5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4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5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4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5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5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5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5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5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5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5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5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5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5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5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6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5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6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5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6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5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5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6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5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6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5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5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7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5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7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5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7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5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5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7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5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5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8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5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8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5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5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8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5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5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9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5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9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5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9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5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9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5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5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59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0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0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0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1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1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1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1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1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2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2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2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3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3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3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3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3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4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4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4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5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5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5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5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5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6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6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6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7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7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7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7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7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8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8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8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9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9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9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9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9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0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0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0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1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1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1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1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1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2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2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2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3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3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3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3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3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4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4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4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5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5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5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5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6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6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6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6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7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7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7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7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7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8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8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8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8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9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9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9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9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0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0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0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0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1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1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1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1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2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2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2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2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3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3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3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3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4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4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4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4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5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5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5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5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6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6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6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6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7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7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7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7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8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8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8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8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9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9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9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89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0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0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0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0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1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1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1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1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2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2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2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2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3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3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3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3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4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4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4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4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5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5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5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5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6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6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6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6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7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7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7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7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8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8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8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8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9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9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9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99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0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0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0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0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1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1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1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1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2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2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2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2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3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3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3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3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4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4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4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4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5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5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5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5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6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6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6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6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6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7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7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7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7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8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8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8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8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9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9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9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09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0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0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0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0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1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1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1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1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2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2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2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3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3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3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3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4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4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4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4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5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5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5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5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6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6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6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6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7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7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7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7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8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8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8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9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9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9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19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0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0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0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0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1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1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1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1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1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2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2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2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2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3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3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3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3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4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4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4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4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5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5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5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5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6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6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6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6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7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7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7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7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8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8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8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8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9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9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9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29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0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0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0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0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1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1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1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1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2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2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2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2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3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3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3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3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4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4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4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4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4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5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5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5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6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6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6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6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7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7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7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7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8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8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8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8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9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9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9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39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0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0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0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0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1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1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1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1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2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2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2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2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3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3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3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3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3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4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4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4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4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5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5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5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6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6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6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6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6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7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7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7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8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8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8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8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8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9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9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9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49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0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0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0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0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1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1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1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1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2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2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2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2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3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3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3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3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4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4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4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4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5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5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5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5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6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6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6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6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7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7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7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7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8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8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8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8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9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9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59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60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60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161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77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1778"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81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82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82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1827"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83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83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83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84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85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98</xdr:row>
      <xdr:rowOff>57150</xdr:rowOff>
    </xdr:to>
    <xdr:sp macro="" textlink="">
      <xdr:nvSpPr>
        <xdr:cNvPr id="1859" name="Text Box 16"/>
        <xdr:cNvSpPr txBox="1">
          <a:spLocks noChangeArrowheads="1"/>
        </xdr:cNvSpPr>
      </xdr:nvSpPr>
      <xdr:spPr bwMode="auto">
        <a:xfrm>
          <a:off x="6029325" y="4254150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86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86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100</xdr:row>
      <xdr:rowOff>95250</xdr:rowOff>
    </xdr:to>
    <xdr:sp macro="" textlink="">
      <xdr:nvSpPr>
        <xdr:cNvPr id="1870" name="Text Box 16"/>
        <xdr:cNvSpPr txBox="1">
          <a:spLocks noChangeArrowheads="1"/>
        </xdr:cNvSpPr>
      </xdr:nvSpPr>
      <xdr:spPr bwMode="auto">
        <a:xfrm>
          <a:off x="6029325"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98</xdr:row>
      <xdr:rowOff>57150</xdr:rowOff>
    </xdr:to>
    <xdr:sp macro="" textlink="">
      <xdr:nvSpPr>
        <xdr:cNvPr id="1878" name="Text Box 16"/>
        <xdr:cNvSpPr txBox="1">
          <a:spLocks noChangeArrowheads="1"/>
        </xdr:cNvSpPr>
      </xdr:nvSpPr>
      <xdr:spPr bwMode="auto">
        <a:xfrm>
          <a:off x="6029325" y="4254150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88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88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8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8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98</xdr:row>
      <xdr:rowOff>95250</xdr:rowOff>
    </xdr:to>
    <xdr:sp macro="" textlink="">
      <xdr:nvSpPr>
        <xdr:cNvPr id="1896" name="Text Box 16"/>
        <xdr:cNvSpPr txBox="1">
          <a:spLocks noChangeArrowheads="1"/>
        </xdr:cNvSpPr>
      </xdr:nvSpPr>
      <xdr:spPr bwMode="auto">
        <a:xfrm>
          <a:off x="6029325" y="4254150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1897"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142875</xdr:rowOff>
    </xdr:to>
    <xdr:sp macro="" textlink="">
      <xdr:nvSpPr>
        <xdr:cNvPr id="1898"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89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1900"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1901"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90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1903"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1905"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90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100</xdr:row>
      <xdr:rowOff>95250</xdr:rowOff>
    </xdr:to>
    <xdr:sp macro="" textlink="">
      <xdr:nvSpPr>
        <xdr:cNvPr id="1907" name="Text Box 16"/>
        <xdr:cNvSpPr txBox="1">
          <a:spLocks noChangeArrowheads="1"/>
        </xdr:cNvSpPr>
      </xdr:nvSpPr>
      <xdr:spPr bwMode="auto">
        <a:xfrm>
          <a:off x="6029325"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9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9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9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9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91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100</xdr:row>
      <xdr:rowOff>95250</xdr:rowOff>
    </xdr:to>
    <xdr:sp macro="" textlink="">
      <xdr:nvSpPr>
        <xdr:cNvPr id="1920" name="Text Box 16"/>
        <xdr:cNvSpPr txBox="1">
          <a:spLocks noChangeArrowheads="1"/>
        </xdr:cNvSpPr>
      </xdr:nvSpPr>
      <xdr:spPr bwMode="auto">
        <a:xfrm>
          <a:off x="6029325"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9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9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9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93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100</xdr:row>
      <xdr:rowOff>95250</xdr:rowOff>
    </xdr:to>
    <xdr:sp macro="" textlink="">
      <xdr:nvSpPr>
        <xdr:cNvPr id="1931" name="Text Box 14"/>
        <xdr:cNvSpPr txBox="1">
          <a:spLocks noChangeArrowheads="1"/>
        </xdr:cNvSpPr>
      </xdr:nvSpPr>
      <xdr:spPr bwMode="auto">
        <a:xfrm>
          <a:off x="2057400"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100</xdr:row>
      <xdr:rowOff>95250</xdr:rowOff>
    </xdr:to>
    <xdr:sp macro="" textlink="">
      <xdr:nvSpPr>
        <xdr:cNvPr id="1932" name="Text Box 16"/>
        <xdr:cNvSpPr txBox="1">
          <a:spLocks noChangeArrowheads="1"/>
        </xdr:cNvSpPr>
      </xdr:nvSpPr>
      <xdr:spPr bwMode="auto">
        <a:xfrm>
          <a:off x="6029325"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9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9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9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94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100</xdr:row>
      <xdr:rowOff>95250</xdr:rowOff>
    </xdr:to>
    <xdr:sp macro="" textlink="">
      <xdr:nvSpPr>
        <xdr:cNvPr id="1943" name="Text Box 14"/>
        <xdr:cNvSpPr txBox="1">
          <a:spLocks noChangeArrowheads="1"/>
        </xdr:cNvSpPr>
      </xdr:nvSpPr>
      <xdr:spPr bwMode="auto">
        <a:xfrm>
          <a:off x="2057400"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100</xdr:row>
      <xdr:rowOff>95250</xdr:rowOff>
    </xdr:to>
    <xdr:sp macro="" textlink="">
      <xdr:nvSpPr>
        <xdr:cNvPr id="1944" name="Text Box 16"/>
        <xdr:cNvSpPr txBox="1">
          <a:spLocks noChangeArrowheads="1"/>
        </xdr:cNvSpPr>
      </xdr:nvSpPr>
      <xdr:spPr bwMode="auto">
        <a:xfrm>
          <a:off x="6029325"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9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9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9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98</xdr:row>
      <xdr:rowOff>57150</xdr:rowOff>
    </xdr:to>
    <xdr:sp macro="" textlink="">
      <xdr:nvSpPr>
        <xdr:cNvPr id="1952" name="Text Box 16"/>
        <xdr:cNvSpPr txBox="1">
          <a:spLocks noChangeArrowheads="1"/>
        </xdr:cNvSpPr>
      </xdr:nvSpPr>
      <xdr:spPr bwMode="auto">
        <a:xfrm>
          <a:off x="6029325" y="4254150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95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9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9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96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100</xdr:row>
      <xdr:rowOff>95250</xdr:rowOff>
    </xdr:to>
    <xdr:sp macro="" textlink="">
      <xdr:nvSpPr>
        <xdr:cNvPr id="1963" name="Text Box 14"/>
        <xdr:cNvSpPr txBox="1">
          <a:spLocks noChangeArrowheads="1"/>
        </xdr:cNvSpPr>
      </xdr:nvSpPr>
      <xdr:spPr bwMode="auto">
        <a:xfrm>
          <a:off x="2057400"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100</xdr:row>
      <xdr:rowOff>95250</xdr:rowOff>
    </xdr:to>
    <xdr:sp macro="" textlink="">
      <xdr:nvSpPr>
        <xdr:cNvPr id="1964" name="Text Box 16"/>
        <xdr:cNvSpPr txBox="1">
          <a:spLocks noChangeArrowheads="1"/>
        </xdr:cNvSpPr>
      </xdr:nvSpPr>
      <xdr:spPr bwMode="auto">
        <a:xfrm>
          <a:off x="6029325"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96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1966"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9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9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9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9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100</xdr:row>
      <xdr:rowOff>95250</xdr:rowOff>
    </xdr:to>
    <xdr:sp macro="" textlink="">
      <xdr:nvSpPr>
        <xdr:cNvPr id="1975" name="Text Box 14"/>
        <xdr:cNvSpPr txBox="1">
          <a:spLocks noChangeArrowheads="1"/>
        </xdr:cNvSpPr>
      </xdr:nvSpPr>
      <xdr:spPr bwMode="auto">
        <a:xfrm>
          <a:off x="2057400"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9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9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9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98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9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9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98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9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9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38100</xdr:rowOff>
    </xdr:to>
    <xdr:sp macro="" textlink="">
      <xdr:nvSpPr>
        <xdr:cNvPr id="1995" name="Text Box 16"/>
        <xdr:cNvSpPr txBox="1">
          <a:spLocks noChangeArrowheads="1"/>
        </xdr:cNvSpPr>
      </xdr:nvSpPr>
      <xdr:spPr bwMode="auto">
        <a:xfrm>
          <a:off x="6029325" y="425415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9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9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0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200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100</xdr:row>
      <xdr:rowOff>104775</xdr:rowOff>
    </xdr:to>
    <xdr:sp macro="" textlink="">
      <xdr:nvSpPr>
        <xdr:cNvPr id="2003" name="Text Box 14"/>
        <xdr:cNvSpPr txBox="1">
          <a:spLocks noChangeArrowheads="1"/>
        </xdr:cNvSpPr>
      </xdr:nvSpPr>
      <xdr:spPr bwMode="auto">
        <a:xfrm>
          <a:off x="2057400" y="425415075"/>
          <a:ext cx="762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100</xdr:row>
      <xdr:rowOff>104775</xdr:rowOff>
    </xdr:to>
    <xdr:sp macro="" textlink="">
      <xdr:nvSpPr>
        <xdr:cNvPr id="2004" name="Text Box 16"/>
        <xdr:cNvSpPr txBox="1">
          <a:spLocks noChangeArrowheads="1"/>
        </xdr:cNvSpPr>
      </xdr:nvSpPr>
      <xdr:spPr bwMode="auto">
        <a:xfrm>
          <a:off x="6029325" y="425415075"/>
          <a:ext cx="762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0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0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0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201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0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0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0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0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202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0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0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0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0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203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0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0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204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0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0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0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205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0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0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0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0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0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206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206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0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206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0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96</xdr:row>
      <xdr:rowOff>0</xdr:rowOff>
    </xdr:from>
    <xdr:to>
      <xdr:col>8</xdr:col>
      <xdr:colOff>0</xdr:colOff>
      <xdr:row>96</xdr:row>
      <xdr:rowOff>0</xdr:rowOff>
    </xdr:to>
    <xdr:sp macro="" textlink="">
      <xdr:nvSpPr>
        <xdr:cNvPr id="2068" name="Text Box 2"/>
        <xdr:cNvSpPr txBox="1">
          <a:spLocks noChangeArrowheads="1"/>
        </xdr:cNvSpPr>
      </xdr:nvSpPr>
      <xdr:spPr bwMode="auto">
        <a:xfrm>
          <a:off x="11687175" y="42557700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96</xdr:row>
      <xdr:rowOff>0</xdr:rowOff>
    </xdr:from>
    <xdr:to>
      <xdr:col>8</xdr:col>
      <xdr:colOff>0</xdr:colOff>
      <xdr:row>96</xdr:row>
      <xdr:rowOff>0</xdr:rowOff>
    </xdr:to>
    <xdr:sp macro="" textlink="">
      <xdr:nvSpPr>
        <xdr:cNvPr id="2069" name="Text Box 3"/>
        <xdr:cNvSpPr txBox="1">
          <a:spLocks noChangeArrowheads="1"/>
        </xdr:cNvSpPr>
      </xdr:nvSpPr>
      <xdr:spPr bwMode="auto">
        <a:xfrm>
          <a:off x="11687175" y="42557700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96</xdr:row>
      <xdr:rowOff>0</xdr:rowOff>
    </xdr:from>
    <xdr:to>
      <xdr:col>8</xdr:col>
      <xdr:colOff>0</xdr:colOff>
      <xdr:row>96</xdr:row>
      <xdr:rowOff>0</xdr:rowOff>
    </xdr:to>
    <xdr:sp macro="" textlink="">
      <xdr:nvSpPr>
        <xdr:cNvPr id="2070" name="Text Box 4"/>
        <xdr:cNvSpPr txBox="1">
          <a:spLocks noChangeArrowheads="1"/>
        </xdr:cNvSpPr>
      </xdr:nvSpPr>
      <xdr:spPr bwMode="auto">
        <a:xfrm>
          <a:off x="11687175" y="42557700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96</xdr:row>
      <xdr:rowOff>0</xdr:rowOff>
    </xdr:from>
    <xdr:to>
      <xdr:col>8</xdr:col>
      <xdr:colOff>0</xdr:colOff>
      <xdr:row>96</xdr:row>
      <xdr:rowOff>0</xdr:rowOff>
    </xdr:to>
    <xdr:sp macro="" textlink="">
      <xdr:nvSpPr>
        <xdr:cNvPr id="2071" name="Text Box 5"/>
        <xdr:cNvSpPr txBox="1">
          <a:spLocks noChangeArrowheads="1"/>
        </xdr:cNvSpPr>
      </xdr:nvSpPr>
      <xdr:spPr bwMode="auto">
        <a:xfrm>
          <a:off x="11687175" y="42557700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96</xdr:row>
      <xdr:rowOff>0</xdr:rowOff>
    </xdr:from>
    <xdr:to>
      <xdr:col>8</xdr:col>
      <xdr:colOff>0</xdr:colOff>
      <xdr:row>96</xdr:row>
      <xdr:rowOff>0</xdr:rowOff>
    </xdr:to>
    <xdr:sp macro="" textlink="">
      <xdr:nvSpPr>
        <xdr:cNvPr id="2072" name="Text Box 6"/>
        <xdr:cNvSpPr txBox="1">
          <a:spLocks noChangeArrowheads="1"/>
        </xdr:cNvSpPr>
      </xdr:nvSpPr>
      <xdr:spPr bwMode="auto">
        <a:xfrm>
          <a:off x="11687175" y="42557700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96</xdr:row>
      <xdr:rowOff>0</xdr:rowOff>
    </xdr:from>
    <xdr:to>
      <xdr:col>8</xdr:col>
      <xdr:colOff>0</xdr:colOff>
      <xdr:row>96</xdr:row>
      <xdr:rowOff>0</xdr:rowOff>
    </xdr:to>
    <xdr:sp macro="" textlink="">
      <xdr:nvSpPr>
        <xdr:cNvPr id="2073" name="Text Box 7"/>
        <xdr:cNvSpPr txBox="1">
          <a:spLocks noChangeArrowheads="1"/>
        </xdr:cNvSpPr>
      </xdr:nvSpPr>
      <xdr:spPr bwMode="auto">
        <a:xfrm>
          <a:off x="11687175" y="42557700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7</xdr:col>
      <xdr:colOff>47625</xdr:colOff>
      <xdr:row>96</xdr:row>
      <xdr:rowOff>0</xdr:rowOff>
    </xdr:from>
    <xdr:to>
      <xdr:col>8</xdr:col>
      <xdr:colOff>0</xdr:colOff>
      <xdr:row>96</xdr:row>
      <xdr:rowOff>0</xdr:rowOff>
    </xdr:to>
    <xdr:sp macro="" textlink="">
      <xdr:nvSpPr>
        <xdr:cNvPr id="2074" name="Text Box 8"/>
        <xdr:cNvSpPr txBox="1">
          <a:spLocks noChangeArrowheads="1"/>
        </xdr:cNvSpPr>
      </xdr:nvSpPr>
      <xdr:spPr bwMode="auto">
        <a:xfrm>
          <a:off x="10620375" y="425577000"/>
          <a:ext cx="106680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96</xdr:row>
      <xdr:rowOff>0</xdr:rowOff>
    </xdr:from>
    <xdr:to>
      <xdr:col>8</xdr:col>
      <xdr:colOff>0</xdr:colOff>
      <xdr:row>96</xdr:row>
      <xdr:rowOff>0</xdr:rowOff>
    </xdr:to>
    <xdr:sp macro="" textlink="">
      <xdr:nvSpPr>
        <xdr:cNvPr id="2075" name="Text Box 10"/>
        <xdr:cNvSpPr txBox="1">
          <a:spLocks noChangeArrowheads="1"/>
        </xdr:cNvSpPr>
      </xdr:nvSpPr>
      <xdr:spPr bwMode="auto">
        <a:xfrm>
          <a:off x="11687175" y="42557700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96</xdr:row>
      <xdr:rowOff>0</xdr:rowOff>
    </xdr:from>
    <xdr:to>
      <xdr:col>8</xdr:col>
      <xdr:colOff>0</xdr:colOff>
      <xdr:row>96</xdr:row>
      <xdr:rowOff>0</xdr:rowOff>
    </xdr:to>
    <xdr:sp macro="" textlink="">
      <xdr:nvSpPr>
        <xdr:cNvPr id="2076" name="Text Box 11"/>
        <xdr:cNvSpPr txBox="1">
          <a:spLocks noChangeArrowheads="1"/>
        </xdr:cNvSpPr>
      </xdr:nvSpPr>
      <xdr:spPr bwMode="auto">
        <a:xfrm>
          <a:off x="11687175" y="42557700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96</xdr:row>
      <xdr:rowOff>0</xdr:rowOff>
    </xdr:from>
    <xdr:to>
      <xdr:col>8</xdr:col>
      <xdr:colOff>0</xdr:colOff>
      <xdr:row>96</xdr:row>
      <xdr:rowOff>0</xdr:rowOff>
    </xdr:to>
    <xdr:sp macro="" textlink="">
      <xdr:nvSpPr>
        <xdr:cNvPr id="2077" name="Text Box 12"/>
        <xdr:cNvSpPr txBox="1">
          <a:spLocks noChangeArrowheads="1"/>
        </xdr:cNvSpPr>
      </xdr:nvSpPr>
      <xdr:spPr bwMode="auto">
        <a:xfrm>
          <a:off x="11687175" y="42557700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96</xdr:row>
      <xdr:rowOff>0</xdr:rowOff>
    </xdr:from>
    <xdr:to>
      <xdr:col>8</xdr:col>
      <xdr:colOff>0</xdr:colOff>
      <xdr:row>96</xdr:row>
      <xdr:rowOff>0</xdr:rowOff>
    </xdr:to>
    <xdr:sp macro="" textlink="">
      <xdr:nvSpPr>
        <xdr:cNvPr id="2078" name="Text Box 13"/>
        <xdr:cNvSpPr txBox="1">
          <a:spLocks noChangeArrowheads="1"/>
        </xdr:cNvSpPr>
      </xdr:nvSpPr>
      <xdr:spPr bwMode="auto">
        <a:xfrm>
          <a:off x="11687175" y="42557700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CATALOGO DE CONCEPTOS Y CANTIDADES DE OBRAS PARA PROPOSICIÓN DE PRECIOS UNITARIOS Y MONTO TOTAL DE LA PROPUESTA.</a:t>
          </a:r>
        </a:p>
      </xdr:txBody>
    </xdr:sp>
    <xdr:clientData/>
  </xdr:twoCellAnchor>
  <xdr:twoCellAnchor>
    <xdr:from>
      <xdr:col>8</xdr:col>
      <xdr:colOff>0</xdr:colOff>
      <xdr:row>96</xdr:row>
      <xdr:rowOff>0</xdr:rowOff>
    </xdr:from>
    <xdr:to>
      <xdr:col>8</xdr:col>
      <xdr:colOff>0</xdr:colOff>
      <xdr:row>96</xdr:row>
      <xdr:rowOff>0</xdr:rowOff>
    </xdr:to>
    <xdr:sp macro="" textlink="">
      <xdr:nvSpPr>
        <xdr:cNvPr id="2079" name="Text Box 14"/>
        <xdr:cNvSpPr txBox="1">
          <a:spLocks noChangeArrowheads="1"/>
        </xdr:cNvSpPr>
      </xdr:nvSpPr>
      <xdr:spPr bwMode="auto">
        <a:xfrm>
          <a:off x="11687175" y="42557700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just" rtl="0">
            <a:defRPr sz="1000"/>
          </a:pPr>
          <a:r>
            <a:rPr lang="en-US" sz="1000" b="1" i="0" strike="noStrike">
              <a:solidFill>
                <a:srgbClr val="000000"/>
              </a:solidFill>
              <a:latin typeface="Arial"/>
              <a:cs typeface="Arial"/>
            </a:rPr>
            <a:t>CATALOGO DE CONCEPTOS Y CANTIDADES DE OBRAS PARA PROPOSICIÓN DE PRECIOS UNITARIOS Y MONTO TOTAL DE LA PROPUESTA.</a:t>
          </a:r>
        </a:p>
      </xdr:txBody>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0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08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08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3728</xdr:rowOff>
    </xdr:from>
    <xdr:ext cx="18531" cy="318036"/>
    <xdr:sp macro="" textlink="">
      <xdr:nvSpPr>
        <xdr:cNvPr id="2083" name="Text Box 15"/>
        <xdr:cNvSpPr txBox="1">
          <a:spLocks noChangeArrowheads="1"/>
        </xdr:cNvSpPr>
      </xdr:nvSpPr>
      <xdr:spPr bwMode="auto">
        <a:xfrm>
          <a:off x="2027237" y="42558072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96</xdr:row>
      <xdr:rowOff>0</xdr:rowOff>
    </xdr:from>
    <xdr:to>
      <xdr:col>3</xdr:col>
      <xdr:colOff>76200</xdr:colOff>
      <xdr:row>100</xdr:row>
      <xdr:rowOff>0</xdr:rowOff>
    </xdr:to>
    <xdr:sp macro="" textlink="">
      <xdr:nvSpPr>
        <xdr:cNvPr id="20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08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086" name="Text Box 535"/>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3728</xdr:rowOff>
    </xdr:from>
    <xdr:ext cx="18531" cy="318036"/>
    <xdr:sp macro="" textlink="">
      <xdr:nvSpPr>
        <xdr:cNvPr id="2087" name="Text Box 536"/>
        <xdr:cNvSpPr txBox="1">
          <a:spLocks noChangeArrowheads="1"/>
        </xdr:cNvSpPr>
      </xdr:nvSpPr>
      <xdr:spPr bwMode="auto">
        <a:xfrm>
          <a:off x="2027237" y="42558072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96</xdr:row>
      <xdr:rowOff>0</xdr:rowOff>
    </xdr:from>
    <xdr:to>
      <xdr:col>3</xdr:col>
      <xdr:colOff>76200</xdr:colOff>
      <xdr:row>100</xdr:row>
      <xdr:rowOff>0</xdr:rowOff>
    </xdr:to>
    <xdr:sp macro="" textlink="">
      <xdr:nvSpPr>
        <xdr:cNvPr id="2088" name="Text Box 537"/>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089" name="Text Box 539"/>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090" name="Text Box 23"/>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3728</xdr:rowOff>
    </xdr:from>
    <xdr:ext cx="18531" cy="318036"/>
    <xdr:sp macro="" textlink="">
      <xdr:nvSpPr>
        <xdr:cNvPr id="2091" name="Text Box 24"/>
        <xdr:cNvSpPr txBox="1">
          <a:spLocks noChangeArrowheads="1"/>
        </xdr:cNvSpPr>
      </xdr:nvSpPr>
      <xdr:spPr bwMode="auto">
        <a:xfrm>
          <a:off x="2027237" y="42558072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96</xdr:row>
      <xdr:rowOff>0</xdr:rowOff>
    </xdr:from>
    <xdr:to>
      <xdr:col>3</xdr:col>
      <xdr:colOff>76200</xdr:colOff>
      <xdr:row>100</xdr:row>
      <xdr:rowOff>0</xdr:rowOff>
    </xdr:to>
    <xdr:sp macro="" textlink="">
      <xdr:nvSpPr>
        <xdr:cNvPr id="2092" name="Text Box 25"/>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093" name="Text Box 27"/>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094" name="Text Box 23"/>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3728</xdr:rowOff>
    </xdr:from>
    <xdr:ext cx="18531" cy="318036"/>
    <xdr:sp macro="" textlink="">
      <xdr:nvSpPr>
        <xdr:cNvPr id="2095" name="Text Box 24"/>
        <xdr:cNvSpPr txBox="1">
          <a:spLocks noChangeArrowheads="1"/>
        </xdr:cNvSpPr>
      </xdr:nvSpPr>
      <xdr:spPr bwMode="auto">
        <a:xfrm>
          <a:off x="2027237" y="42558072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96</xdr:row>
      <xdr:rowOff>0</xdr:rowOff>
    </xdr:from>
    <xdr:to>
      <xdr:col>3</xdr:col>
      <xdr:colOff>76200</xdr:colOff>
      <xdr:row>100</xdr:row>
      <xdr:rowOff>0</xdr:rowOff>
    </xdr:to>
    <xdr:sp macro="" textlink="">
      <xdr:nvSpPr>
        <xdr:cNvPr id="2096" name="Text Box 25"/>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097" name="Text Box 27"/>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098" name="Text Box 56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3728</xdr:rowOff>
    </xdr:from>
    <xdr:ext cx="18531" cy="318036"/>
    <xdr:sp macro="" textlink="">
      <xdr:nvSpPr>
        <xdr:cNvPr id="2099" name="Text Box 565"/>
        <xdr:cNvSpPr txBox="1">
          <a:spLocks noChangeArrowheads="1"/>
        </xdr:cNvSpPr>
      </xdr:nvSpPr>
      <xdr:spPr bwMode="auto">
        <a:xfrm>
          <a:off x="2027237" y="42558072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96</xdr:row>
      <xdr:rowOff>0</xdr:rowOff>
    </xdr:from>
    <xdr:to>
      <xdr:col>3</xdr:col>
      <xdr:colOff>76200</xdr:colOff>
      <xdr:row>100</xdr:row>
      <xdr:rowOff>0</xdr:rowOff>
    </xdr:to>
    <xdr:sp macro="" textlink="">
      <xdr:nvSpPr>
        <xdr:cNvPr id="2100" name="Text Box 56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101" name="Text Box 56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10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3728</xdr:rowOff>
    </xdr:from>
    <xdr:ext cx="18531" cy="318036"/>
    <xdr:sp macro="" textlink="">
      <xdr:nvSpPr>
        <xdr:cNvPr id="2103" name="Text Box 15"/>
        <xdr:cNvSpPr txBox="1">
          <a:spLocks noChangeArrowheads="1"/>
        </xdr:cNvSpPr>
      </xdr:nvSpPr>
      <xdr:spPr bwMode="auto">
        <a:xfrm>
          <a:off x="2027237" y="42558072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96</xdr:row>
      <xdr:rowOff>0</xdr:rowOff>
    </xdr:from>
    <xdr:to>
      <xdr:col>3</xdr:col>
      <xdr:colOff>76200</xdr:colOff>
      <xdr:row>100</xdr:row>
      <xdr:rowOff>0</xdr:rowOff>
    </xdr:to>
    <xdr:sp macro="" textlink="">
      <xdr:nvSpPr>
        <xdr:cNvPr id="21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10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106" name="Text Box 639"/>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3728</xdr:rowOff>
    </xdr:from>
    <xdr:ext cx="18531" cy="318036"/>
    <xdr:sp macro="" textlink="">
      <xdr:nvSpPr>
        <xdr:cNvPr id="2107" name="Text Box 640"/>
        <xdr:cNvSpPr txBox="1">
          <a:spLocks noChangeArrowheads="1"/>
        </xdr:cNvSpPr>
      </xdr:nvSpPr>
      <xdr:spPr bwMode="auto">
        <a:xfrm>
          <a:off x="2027237" y="42558072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96</xdr:row>
      <xdr:rowOff>0</xdr:rowOff>
    </xdr:from>
    <xdr:to>
      <xdr:col>3</xdr:col>
      <xdr:colOff>76200</xdr:colOff>
      <xdr:row>100</xdr:row>
      <xdr:rowOff>0</xdr:rowOff>
    </xdr:to>
    <xdr:sp macro="" textlink="">
      <xdr:nvSpPr>
        <xdr:cNvPr id="2108" name="Text Box 641"/>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109" name="Text Box 643"/>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110" name="Text Box 86"/>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10078</xdr:rowOff>
    </xdr:from>
    <xdr:ext cx="18531" cy="318036"/>
    <xdr:sp macro="" textlink="">
      <xdr:nvSpPr>
        <xdr:cNvPr id="2111" name="Text Box 87"/>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96</xdr:row>
      <xdr:rowOff>0</xdr:rowOff>
    </xdr:from>
    <xdr:to>
      <xdr:col>3</xdr:col>
      <xdr:colOff>76200</xdr:colOff>
      <xdr:row>100</xdr:row>
      <xdr:rowOff>0</xdr:rowOff>
    </xdr:to>
    <xdr:sp macro="" textlink="">
      <xdr:nvSpPr>
        <xdr:cNvPr id="2112" name="Text Box 88"/>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113" name="Text Box 639"/>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3728</xdr:rowOff>
    </xdr:from>
    <xdr:ext cx="18531" cy="318036"/>
    <xdr:sp macro="" textlink="">
      <xdr:nvSpPr>
        <xdr:cNvPr id="2114" name="Text Box 640"/>
        <xdr:cNvSpPr txBox="1">
          <a:spLocks noChangeArrowheads="1"/>
        </xdr:cNvSpPr>
      </xdr:nvSpPr>
      <xdr:spPr bwMode="auto">
        <a:xfrm>
          <a:off x="2027237" y="42558072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96</xdr:row>
      <xdr:rowOff>0</xdr:rowOff>
    </xdr:from>
    <xdr:to>
      <xdr:col>3</xdr:col>
      <xdr:colOff>76200</xdr:colOff>
      <xdr:row>100</xdr:row>
      <xdr:rowOff>0</xdr:rowOff>
    </xdr:to>
    <xdr:sp macro="" textlink="">
      <xdr:nvSpPr>
        <xdr:cNvPr id="2115" name="Text Box 641"/>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116" name="Text Box 643"/>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117" name="Text Box 95"/>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10078</xdr:rowOff>
    </xdr:from>
    <xdr:ext cx="18531" cy="318036"/>
    <xdr:sp macro="" textlink="">
      <xdr:nvSpPr>
        <xdr:cNvPr id="2118" name="Text Box 96"/>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96</xdr:row>
      <xdr:rowOff>0</xdr:rowOff>
    </xdr:from>
    <xdr:to>
      <xdr:col>3</xdr:col>
      <xdr:colOff>76200</xdr:colOff>
      <xdr:row>100</xdr:row>
      <xdr:rowOff>0</xdr:rowOff>
    </xdr:to>
    <xdr:sp macro="" textlink="">
      <xdr:nvSpPr>
        <xdr:cNvPr id="2119" name="Text Box 97"/>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120" name="Text Box 99"/>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121" name="Text Box 86"/>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10078</xdr:rowOff>
    </xdr:from>
    <xdr:ext cx="18531" cy="318036"/>
    <xdr:sp macro="" textlink="">
      <xdr:nvSpPr>
        <xdr:cNvPr id="2122" name="Text Box 87"/>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96</xdr:row>
      <xdr:rowOff>0</xdr:rowOff>
    </xdr:from>
    <xdr:to>
      <xdr:col>3</xdr:col>
      <xdr:colOff>76200</xdr:colOff>
      <xdr:row>100</xdr:row>
      <xdr:rowOff>0</xdr:rowOff>
    </xdr:to>
    <xdr:sp macro="" textlink="">
      <xdr:nvSpPr>
        <xdr:cNvPr id="2123" name="Text Box 88"/>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124" name="Text Box 639"/>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3728</xdr:rowOff>
    </xdr:from>
    <xdr:ext cx="18531" cy="318036"/>
    <xdr:sp macro="" textlink="">
      <xdr:nvSpPr>
        <xdr:cNvPr id="2125" name="Text Box 640"/>
        <xdr:cNvSpPr txBox="1">
          <a:spLocks noChangeArrowheads="1"/>
        </xdr:cNvSpPr>
      </xdr:nvSpPr>
      <xdr:spPr bwMode="auto">
        <a:xfrm>
          <a:off x="2027237" y="42558072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96</xdr:row>
      <xdr:rowOff>0</xdr:rowOff>
    </xdr:from>
    <xdr:to>
      <xdr:col>3</xdr:col>
      <xdr:colOff>76200</xdr:colOff>
      <xdr:row>100</xdr:row>
      <xdr:rowOff>0</xdr:rowOff>
    </xdr:to>
    <xdr:sp macro="" textlink="">
      <xdr:nvSpPr>
        <xdr:cNvPr id="2126" name="Text Box 641"/>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127" name="Text Box 643"/>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128" name="Text Box 639"/>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3728</xdr:rowOff>
    </xdr:from>
    <xdr:ext cx="18531" cy="318036"/>
    <xdr:sp macro="" textlink="">
      <xdr:nvSpPr>
        <xdr:cNvPr id="2129" name="Text Box 640"/>
        <xdr:cNvSpPr txBox="1">
          <a:spLocks noChangeArrowheads="1"/>
        </xdr:cNvSpPr>
      </xdr:nvSpPr>
      <xdr:spPr bwMode="auto">
        <a:xfrm>
          <a:off x="2027237" y="42558072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0</xdr:colOff>
      <xdr:row>96</xdr:row>
      <xdr:rowOff>0</xdr:rowOff>
    </xdr:from>
    <xdr:to>
      <xdr:col>2</xdr:col>
      <xdr:colOff>76200</xdr:colOff>
      <xdr:row>100</xdr:row>
      <xdr:rowOff>0</xdr:rowOff>
    </xdr:to>
    <xdr:sp macro="" textlink="">
      <xdr:nvSpPr>
        <xdr:cNvPr id="2130" name="Text Box 643"/>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131" name="Text Box 10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10078</xdr:rowOff>
    </xdr:from>
    <xdr:ext cx="18531" cy="318036"/>
    <xdr:sp macro="" textlink="">
      <xdr:nvSpPr>
        <xdr:cNvPr id="2132" name="Text Box 105"/>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96</xdr:row>
      <xdr:rowOff>0</xdr:rowOff>
    </xdr:from>
    <xdr:to>
      <xdr:col>3</xdr:col>
      <xdr:colOff>76200</xdr:colOff>
      <xdr:row>100</xdr:row>
      <xdr:rowOff>0</xdr:rowOff>
    </xdr:to>
    <xdr:sp macro="" textlink="">
      <xdr:nvSpPr>
        <xdr:cNvPr id="2133" name="Text Box 10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134" name="Text Box 10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135" name="Text Box 649"/>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10078</xdr:rowOff>
    </xdr:from>
    <xdr:ext cx="18531" cy="318036"/>
    <xdr:sp macro="" textlink="">
      <xdr:nvSpPr>
        <xdr:cNvPr id="2136" name="Text Box 650"/>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96</xdr:row>
      <xdr:rowOff>0</xdr:rowOff>
    </xdr:from>
    <xdr:to>
      <xdr:col>3</xdr:col>
      <xdr:colOff>76200</xdr:colOff>
      <xdr:row>100</xdr:row>
      <xdr:rowOff>0</xdr:rowOff>
    </xdr:to>
    <xdr:sp macro="" textlink="">
      <xdr:nvSpPr>
        <xdr:cNvPr id="2137" name="Text Box 651"/>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138" name="Text Box 653"/>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139" name="Text Box 32"/>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10078</xdr:rowOff>
    </xdr:from>
    <xdr:ext cx="18531" cy="318036"/>
    <xdr:sp macro="" textlink="">
      <xdr:nvSpPr>
        <xdr:cNvPr id="2140" name="Text Box 33"/>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96</xdr:row>
      <xdr:rowOff>0</xdr:rowOff>
    </xdr:from>
    <xdr:to>
      <xdr:col>3</xdr:col>
      <xdr:colOff>76200</xdr:colOff>
      <xdr:row>100</xdr:row>
      <xdr:rowOff>0</xdr:rowOff>
    </xdr:to>
    <xdr:sp macro="" textlink="">
      <xdr:nvSpPr>
        <xdr:cNvPr id="2141" name="Text Box 34"/>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142" name="Text Box 36"/>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143" name="Text Box 659"/>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10078</xdr:rowOff>
    </xdr:from>
    <xdr:ext cx="18531" cy="318036"/>
    <xdr:sp macro="" textlink="">
      <xdr:nvSpPr>
        <xdr:cNvPr id="2144" name="Text Box 660"/>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96</xdr:row>
      <xdr:rowOff>0</xdr:rowOff>
    </xdr:from>
    <xdr:to>
      <xdr:col>3</xdr:col>
      <xdr:colOff>76200</xdr:colOff>
      <xdr:row>100</xdr:row>
      <xdr:rowOff>0</xdr:rowOff>
    </xdr:to>
    <xdr:sp macro="" textlink="">
      <xdr:nvSpPr>
        <xdr:cNvPr id="2145" name="Text Box 661"/>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146" name="Text Box 663"/>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147" name="Text Box 659"/>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10078</xdr:rowOff>
    </xdr:from>
    <xdr:ext cx="18531" cy="318036"/>
    <xdr:sp macro="" textlink="">
      <xdr:nvSpPr>
        <xdr:cNvPr id="2148" name="Text Box 660"/>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96</xdr:row>
      <xdr:rowOff>0</xdr:rowOff>
    </xdr:from>
    <xdr:to>
      <xdr:col>3</xdr:col>
      <xdr:colOff>76200</xdr:colOff>
      <xdr:row>100</xdr:row>
      <xdr:rowOff>0</xdr:rowOff>
    </xdr:to>
    <xdr:sp macro="" textlink="">
      <xdr:nvSpPr>
        <xdr:cNvPr id="2149" name="Text Box 661"/>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150" name="Text Box 663"/>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151" name="Text Box 50"/>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10078</xdr:rowOff>
    </xdr:from>
    <xdr:ext cx="18531" cy="318036"/>
    <xdr:sp macro="" textlink="">
      <xdr:nvSpPr>
        <xdr:cNvPr id="2152" name="Text Box 51"/>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96</xdr:row>
      <xdr:rowOff>0</xdr:rowOff>
    </xdr:from>
    <xdr:to>
      <xdr:col>3</xdr:col>
      <xdr:colOff>76200</xdr:colOff>
      <xdr:row>100</xdr:row>
      <xdr:rowOff>0</xdr:rowOff>
    </xdr:to>
    <xdr:sp macro="" textlink="">
      <xdr:nvSpPr>
        <xdr:cNvPr id="2153" name="Text Box 52"/>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154" name="Text Box 54"/>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155" name="Text Box 41"/>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10078</xdr:rowOff>
    </xdr:from>
    <xdr:ext cx="18531" cy="318036"/>
    <xdr:sp macro="" textlink="">
      <xdr:nvSpPr>
        <xdr:cNvPr id="2156" name="Text Box 42"/>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96</xdr:row>
      <xdr:rowOff>0</xdr:rowOff>
    </xdr:from>
    <xdr:to>
      <xdr:col>3</xdr:col>
      <xdr:colOff>76200</xdr:colOff>
      <xdr:row>100</xdr:row>
      <xdr:rowOff>0</xdr:rowOff>
    </xdr:to>
    <xdr:sp macro="" textlink="">
      <xdr:nvSpPr>
        <xdr:cNvPr id="2157" name="Text Box 43"/>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158" name="Text Box 45"/>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159" name="Text Box 673"/>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160" name="Text Box 675"/>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161" name="Text Box 52"/>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162" name="Text Box 54"/>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163" name="Text Box 70"/>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164" name="Text Box 61"/>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165" name="Text Box 52"/>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166" name="Text Box 70"/>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167" name="Text Box 43"/>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168" name="Text Box 675"/>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169" name="Text Box 675"/>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170" name="Text Box 68"/>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10078</xdr:rowOff>
    </xdr:from>
    <xdr:ext cx="18531" cy="318036"/>
    <xdr:sp macro="" textlink="">
      <xdr:nvSpPr>
        <xdr:cNvPr id="2171" name="Text Box 69"/>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96</xdr:row>
      <xdr:rowOff>0</xdr:rowOff>
    </xdr:from>
    <xdr:to>
      <xdr:col>3</xdr:col>
      <xdr:colOff>76200</xdr:colOff>
      <xdr:row>100</xdr:row>
      <xdr:rowOff>0</xdr:rowOff>
    </xdr:to>
    <xdr:sp macro="" textlink="">
      <xdr:nvSpPr>
        <xdr:cNvPr id="2172" name="Text Box 70"/>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173" name="Text Box 573"/>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10078</xdr:rowOff>
    </xdr:from>
    <xdr:ext cx="18531" cy="318036"/>
    <xdr:sp macro="" textlink="">
      <xdr:nvSpPr>
        <xdr:cNvPr id="2174" name="Text Box 574"/>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96</xdr:row>
      <xdr:rowOff>0</xdr:rowOff>
    </xdr:from>
    <xdr:to>
      <xdr:col>3</xdr:col>
      <xdr:colOff>76200</xdr:colOff>
      <xdr:row>100</xdr:row>
      <xdr:rowOff>0</xdr:rowOff>
    </xdr:to>
    <xdr:sp macro="" textlink="">
      <xdr:nvSpPr>
        <xdr:cNvPr id="2175" name="Text Box 575"/>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176" name="Text Box 77"/>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10078</xdr:rowOff>
    </xdr:from>
    <xdr:ext cx="18531" cy="318036"/>
    <xdr:sp macro="" textlink="">
      <xdr:nvSpPr>
        <xdr:cNvPr id="2177" name="Text Box 78"/>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96</xdr:row>
      <xdr:rowOff>0</xdr:rowOff>
    </xdr:from>
    <xdr:to>
      <xdr:col>3</xdr:col>
      <xdr:colOff>76200</xdr:colOff>
      <xdr:row>100</xdr:row>
      <xdr:rowOff>0</xdr:rowOff>
    </xdr:to>
    <xdr:sp macro="" textlink="">
      <xdr:nvSpPr>
        <xdr:cNvPr id="2178" name="Text Box 79"/>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179" name="Text Box 81"/>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180" name="Text Box 68"/>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10078</xdr:rowOff>
    </xdr:from>
    <xdr:ext cx="18531" cy="318036"/>
    <xdr:sp macro="" textlink="">
      <xdr:nvSpPr>
        <xdr:cNvPr id="2181" name="Text Box 69"/>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96</xdr:row>
      <xdr:rowOff>0</xdr:rowOff>
    </xdr:from>
    <xdr:to>
      <xdr:col>3</xdr:col>
      <xdr:colOff>76200</xdr:colOff>
      <xdr:row>100</xdr:row>
      <xdr:rowOff>0</xdr:rowOff>
    </xdr:to>
    <xdr:sp macro="" textlink="">
      <xdr:nvSpPr>
        <xdr:cNvPr id="2182" name="Text Box 70"/>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183" name="Text Box 573"/>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10078</xdr:rowOff>
    </xdr:from>
    <xdr:ext cx="18531" cy="318036"/>
    <xdr:sp macro="" textlink="">
      <xdr:nvSpPr>
        <xdr:cNvPr id="2184" name="Text Box 574"/>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96</xdr:row>
      <xdr:rowOff>0</xdr:rowOff>
    </xdr:from>
    <xdr:to>
      <xdr:col>3</xdr:col>
      <xdr:colOff>76200</xdr:colOff>
      <xdr:row>100</xdr:row>
      <xdr:rowOff>0</xdr:rowOff>
    </xdr:to>
    <xdr:sp macro="" textlink="">
      <xdr:nvSpPr>
        <xdr:cNvPr id="2185" name="Text Box 575"/>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186" name="Text Box 480"/>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10078</xdr:rowOff>
    </xdr:from>
    <xdr:ext cx="18531" cy="318036"/>
    <xdr:sp macro="" textlink="">
      <xdr:nvSpPr>
        <xdr:cNvPr id="2187" name="Text Box 481"/>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96</xdr:row>
      <xdr:rowOff>0</xdr:rowOff>
    </xdr:from>
    <xdr:to>
      <xdr:col>3</xdr:col>
      <xdr:colOff>76200</xdr:colOff>
      <xdr:row>100</xdr:row>
      <xdr:rowOff>0</xdr:rowOff>
    </xdr:to>
    <xdr:sp macro="" textlink="">
      <xdr:nvSpPr>
        <xdr:cNvPr id="2188" name="Text Box 482"/>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189" name="Text Box 484"/>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190" name="Text Box 113"/>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10078</xdr:rowOff>
    </xdr:from>
    <xdr:ext cx="18531" cy="318036"/>
    <xdr:sp macro="" textlink="">
      <xdr:nvSpPr>
        <xdr:cNvPr id="2191" name="Text Box 114"/>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96</xdr:row>
      <xdr:rowOff>0</xdr:rowOff>
    </xdr:from>
    <xdr:to>
      <xdr:col>3</xdr:col>
      <xdr:colOff>76200</xdr:colOff>
      <xdr:row>100</xdr:row>
      <xdr:rowOff>0</xdr:rowOff>
    </xdr:to>
    <xdr:sp macro="" textlink="">
      <xdr:nvSpPr>
        <xdr:cNvPr id="2192" name="Text Box 115"/>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193" name="Text Box 122"/>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10078</xdr:rowOff>
    </xdr:from>
    <xdr:ext cx="18531" cy="318036"/>
    <xdr:sp macro="" textlink="">
      <xdr:nvSpPr>
        <xdr:cNvPr id="2194" name="Text Box 123"/>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96</xdr:row>
      <xdr:rowOff>0</xdr:rowOff>
    </xdr:from>
    <xdr:to>
      <xdr:col>3</xdr:col>
      <xdr:colOff>76200</xdr:colOff>
      <xdr:row>100</xdr:row>
      <xdr:rowOff>0</xdr:rowOff>
    </xdr:to>
    <xdr:sp macro="" textlink="">
      <xdr:nvSpPr>
        <xdr:cNvPr id="2195" name="Text Box 124"/>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196" name="Text Box 573"/>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10078</xdr:rowOff>
    </xdr:from>
    <xdr:ext cx="18531" cy="318036"/>
    <xdr:sp macro="" textlink="">
      <xdr:nvSpPr>
        <xdr:cNvPr id="2197" name="Text Box 574"/>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96</xdr:row>
      <xdr:rowOff>0</xdr:rowOff>
    </xdr:from>
    <xdr:to>
      <xdr:col>3</xdr:col>
      <xdr:colOff>76200</xdr:colOff>
      <xdr:row>100</xdr:row>
      <xdr:rowOff>0</xdr:rowOff>
    </xdr:to>
    <xdr:sp macro="" textlink="">
      <xdr:nvSpPr>
        <xdr:cNvPr id="2198" name="Text Box 575"/>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199" name="Text Box 131"/>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10078</xdr:rowOff>
    </xdr:from>
    <xdr:ext cx="18531" cy="318036"/>
    <xdr:sp macro="" textlink="">
      <xdr:nvSpPr>
        <xdr:cNvPr id="2200" name="Text Box 132"/>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96</xdr:row>
      <xdr:rowOff>0</xdr:rowOff>
    </xdr:from>
    <xdr:to>
      <xdr:col>3</xdr:col>
      <xdr:colOff>76200</xdr:colOff>
      <xdr:row>100</xdr:row>
      <xdr:rowOff>0</xdr:rowOff>
    </xdr:to>
    <xdr:sp macro="" textlink="">
      <xdr:nvSpPr>
        <xdr:cNvPr id="2201" name="Text Box 133"/>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202" name="Text Box 77"/>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10078</xdr:rowOff>
    </xdr:from>
    <xdr:ext cx="18531" cy="318036"/>
    <xdr:sp macro="" textlink="">
      <xdr:nvSpPr>
        <xdr:cNvPr id="2203" name="Text Box 78"/>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0</xdr:colOff>
      <xdr:row>96</xdr:row>
      <xdr:rowOff>0</xdr:rowOff>
    </xdr:from>
    <xdr:to>
      <xdr:col>2</xdr:col>
      <xdr:colOff>76200</xdr:colOff>
      <xdr:row>100</xdr:row>
      <xdr:rowOff>0</xdr:rowOff>
    </xdr:to>
    <xdr:sp macro="" textlink="">
      <xdr:nvSpPr>
        <xdr:cNvPr id="2204" name="Text Box 81"/>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205" name="Text Box 95"/>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10078</xdr:rowOff>
    </xdr:from>
    <xdr:ext cx="18531" cy="318036"/>
    <xdr:sp macro="" textlink="">
      <xdr:nvSpPr>
        <xdr:cNvPr id="2206" name="Text Box 96"/>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0</xdr:colOff>
      <xdr:row>96</xdr:row>
      <xdr:rowOff>0</xdr:rowOff>
    </xdr:from>
    <xdr:to>
      <xdr:col>2</xdr:col>
      <xdr:colOff>76200</xdr:colOff>
      <xdr:row>100</xdr:row>
      <xdr:rowOff>0</xdr:rowOff>
    </xdr:to>
    <xdr:sp macro="" textlink="">
      <xdr:nvSpPr>
        <xdr:cNvPr id="2207" name="Text Box 99"/>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208" name="Text Box 86"/>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10078</xdr:rowOff>
    </xdr:from>
    <xdr:ext cx="18531" cy="318036"/>
    <xdr:sp macro="" textlink="">
      <xdr:nvSpPr>
        <xdr:cNvPr id="2209" name="Text Box 87"/>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657225</xdr:colOff>
      <xdr:row>96</xdr:row>
      <xdr:rowOff>0</xdr:rowOff>
    </xdr:from>
    <xdr:to>
      <xdr:col>2</xdr:col>
      <xdr:colOff>733425</xdr:colOff>
      <xdr:row>100</xdr:row>
      <xdr:rowOff>0</xdr:rowOff>
    </xdr:to>
    <xdr:sp macro="" textlink="">
      <xdr:nvSpPr>
        <xdr:cNvPr id="2210" name="Text Box 10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10078</xdr:rowOff>
    </xdr:from>
    <xdr:ext cx="18531" cy="318036"/>
    <xdr:sp macro="" textlink="">
      <xdr:nvSpPr>
        <xdr:cNvPr id="2211" name="Text Box 105"/>
        <xdr:cNvSpPr txBox="1">
          <a:spLocks noChangeArrowheads="1"/>
        </xdr:cNvSpPr>
      </xdr:nvSpPr>
      <xdr:spPr bwMode="auto">
        <a:xfrm>
          <a:off x="2027237" y="42558707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0</xdr:colOff>
      <xdr:row>96</xdr:row>
      <xdr:rowOff>0</xdr:rowOff>
    </xdr:from>
    <xdr:to>
      <xdr:col>2</xdr:col>
      <xdr:colOff>76200</xdr:colOff>
      <xdr:row>100</xdr:row>
      <xdr:rowOff>0</xdr:rowOff>
    </xdr:to>
    <xdr:sp macro="" textlink="">
      <xdr:nvSpPr>
        <xdr:cNvPr id="2212" name="Text Box 10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1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1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21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1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1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1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22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2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2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2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2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22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2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2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23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3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3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3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3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3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3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23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3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3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4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4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4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4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4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5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5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5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5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25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5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6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6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6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26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6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6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6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27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7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7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27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7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7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7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7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7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8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8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8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8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28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8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8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8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9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29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9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9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9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29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29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29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0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30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0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0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0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30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0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0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0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1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31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1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1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1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1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31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1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2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32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2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2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2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2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3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3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3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33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3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3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3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3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33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4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4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4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34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4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4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34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5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5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35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5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5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5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5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35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6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6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6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6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6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36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6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6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36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7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7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7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7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7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7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7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7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8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38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8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8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8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8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38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8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8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9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9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39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9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9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39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3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39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0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0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40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0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0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0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0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0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0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40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1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41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1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1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1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1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41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1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1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2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42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2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2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2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2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2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2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42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3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43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3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3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3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3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3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3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3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4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4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4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4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4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44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4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4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45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5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5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5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5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5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5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45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5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5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6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6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46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6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6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6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6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6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6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46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7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47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7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7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7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7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47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7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7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8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48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8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8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8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8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8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8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48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9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49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9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9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9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9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9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49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49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0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0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0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0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0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50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0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0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0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51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1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1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1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1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1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1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51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1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1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2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52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2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2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2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2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2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2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52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3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53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3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3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3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3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53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3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3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4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54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4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4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4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4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4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4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54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5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55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5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5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5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5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5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5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5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6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6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6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6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6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56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6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56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6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7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57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7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7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7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57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7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7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7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8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58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8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8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8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8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8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58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8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9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59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9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9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9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9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5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59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0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0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0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0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60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0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0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0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0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60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1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1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1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1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61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1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1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61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2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2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62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2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2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62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2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3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3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3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3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63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3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3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63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4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4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64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4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4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64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4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5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5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5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65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5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5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65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6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6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6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6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66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6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6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66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6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7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7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7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7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67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7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7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67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8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8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8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68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8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8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68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8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8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9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9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9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9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69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69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69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69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0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0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0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0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70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0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0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70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0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1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1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1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1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71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1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1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71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2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2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72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2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2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72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2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3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3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3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3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73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3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3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73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4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4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74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4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4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74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4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5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5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5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75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5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5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75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6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6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6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6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76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6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6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76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6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7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7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7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7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77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7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7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77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8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8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8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78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8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8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78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8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8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79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9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9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9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9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79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9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7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79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80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0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0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0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0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0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0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80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0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81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1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1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1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1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1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1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1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1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1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2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2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2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82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2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2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82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2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3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3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3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3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3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83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3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83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3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4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4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4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84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4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84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4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4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4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5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5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5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5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5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85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5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85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5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6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6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6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86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6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86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6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6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6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7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7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7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7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7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87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7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7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87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7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8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8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8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88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8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88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8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8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8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9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9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9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9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9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89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89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89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89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0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0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0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90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0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90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0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0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0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1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1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1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1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1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91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1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91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1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2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2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2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92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2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92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2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2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2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3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3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3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3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3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93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3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93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3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4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4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4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94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4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94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4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4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4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5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5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5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5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5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95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5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95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5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6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6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6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96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6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96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6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6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6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7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7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7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7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7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97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7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7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97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7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8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8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8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98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8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98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8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8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8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9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9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9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9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9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99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299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299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299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0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0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0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00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0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00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0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0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00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1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1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1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01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1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1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1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1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01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2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2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2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02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2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2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02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3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3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3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3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3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3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3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4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04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4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4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4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4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04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4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5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5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05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5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5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05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5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5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6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6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06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6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6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06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6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6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7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7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7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07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7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7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07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7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7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8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08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8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8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08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8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8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8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8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9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9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09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9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9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09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0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09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0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0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0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0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10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0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0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0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0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0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1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1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1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11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1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11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1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1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1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2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12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2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12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2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2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2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2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2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3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3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3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13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3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13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3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3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3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4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14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4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14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4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4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4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4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4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5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5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5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15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5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15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5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5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5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16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6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6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16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6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6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6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7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17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7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7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17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7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7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7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7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18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8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8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18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8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8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8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8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8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9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19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9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9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19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9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1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19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20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0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0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20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0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0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0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0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1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21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1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1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21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1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1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1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22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2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22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2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2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22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2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2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23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3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3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3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3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23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3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3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3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4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24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4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4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24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4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4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5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5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5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5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25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5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6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6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6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26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6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6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6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27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7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7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27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7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7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7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27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7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8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28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8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8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8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8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8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8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8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29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9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9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29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9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9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29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29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29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0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30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0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0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0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0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0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0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31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1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1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31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1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1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31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1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2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32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2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2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2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2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33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3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3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33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3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3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33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3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4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34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4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4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4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4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35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5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5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35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5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5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35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5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6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36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6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6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6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6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6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7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37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7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7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7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7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37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7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7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38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8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8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8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8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8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8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8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8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38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9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9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9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39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39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39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39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0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0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0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0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0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0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0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40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0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41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1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1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1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1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41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1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41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1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2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2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2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2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2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2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2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42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2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43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3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3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3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3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43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3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43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3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4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44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4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4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44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4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4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4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5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45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5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5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5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45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5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6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46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6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6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6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6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6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7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7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7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47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7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7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7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7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47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8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8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8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8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48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8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8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48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9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9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49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9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9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49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4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49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0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0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0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0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0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50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0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0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50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1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1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1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51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1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1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51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1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1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2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2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2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2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52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2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3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3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3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53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3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53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3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3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3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4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4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4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4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4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54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4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54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4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5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5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5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55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5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55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5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5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5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6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6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6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6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6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56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6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56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6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7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7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7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57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7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57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7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7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7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8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8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8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8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8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58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8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8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58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8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9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9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9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59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9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9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59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9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59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59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0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60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0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60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0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60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60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0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60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60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1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61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1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61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6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1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61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61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1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61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2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62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2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62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2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62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6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2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62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62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3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63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3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63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6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3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63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63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3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63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4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64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4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64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4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64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6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4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64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64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5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65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5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65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6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5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6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5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65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3728</xdr:rowOff>
    </xdr:from>
    <xdr:ext cx="18531" cy="318036"/>
    <xdr:sp macro="" textlink="">
      <xdr:nvSpPr>
        <xdr:cNvPr id="3659" name="Text Box 15"/>
        <xdr:cNvSpPr txBox="1">
          <a:spLocks noChangeArrowheads="1"/>
        </xdr:cNvSpPr>
      </xdr:nvSpPr>
      <xdr:spPr bwMode="auto">
        <a:xfrm>
          <a:off x="2027237" y="42558072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96</xdr:row>
      <xdr:rowOff>0</xdr:rowOff>
    </xdr:from>
    <xdr:to>
      <xdr:col>3</xdr:col>
      <xdr:colOff>76200</xdr:colOff>
      <xdr:row>100</xdr:row>
      <xdr:rowOff>0</xdr:rowOff>
    </xdr:to>
    <xdr:sp macro="" textlink="">
      <xdr:nvSpPr>
        <xdr:cNvPr id="366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6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66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3728</xdr:rowOff>
    </xdr:from>
    <xdr:ext cx="18531" cy="318036"/>
    <xdr:sp macro="" textlink="">
      <xdr:nvSpPr>
        <xdr:cNvPr id="3663" name="Text Box 15"/>
        <xdr:cNvSpPr txBox="1">
          <a:spLocks noChangeArrowheads="1"/>
        </xdr:cNvSpPr>
      </xdr:nvSpPr>
      <xdr:spPr bwMode="auto">
        <a:xfrm>
          <a:off x="2027237" y="42558072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96</xdr:row>
      <xdr:rowOff>0</xdr:rowOff>
    </xdr:from>
    <xdr:to>
      <xdr:col>3</xdr:col>
      <xdr:colOff>76200</xdr:colOff>
      <xdr:row>100</xdr:row>
      <xdr:rowOff>0</xdr:rowOff>
    </xdr:to>
    <xdr:sp macro="" textlink="">
      <xdr:nvSpPr>
        <xdr:cNvPr id="36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6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666" name="Text Box 165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3728</xdr:rowOff>
    </xdr:from>
    <xdr:ext cx="18531" cy="318036"/>
    <xdr:sp macro="" textlink="">
      <xdr:nvSpPr>
        <xdr:cNvPr id="3667" name="Text Box 1655"/>
        <xdr:cNvSpPr txBox="1">
          <a:spLocks noChangeArrowheads="1"/>
        </xdr:cNvSpPr>
      </xdr:nvSpPr>
      <xdr:spPr bwMode="auto">
        <a:xfrm>
          <a:off x="2027237" y="42558072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0</xdr:colOff>
      <xdr:row>96</xdr:row>
      <xdr:rowOff>0</xdr:rowOff>
    </xdr:from>
    <xdr:to>
      <xdr:col>2</xdr:col>
      <xdr:colOff>76200</xdr:colOff>
      <xdr:row>100</xdr:row>
      <xdr:rowOff>0</xdr:rowOff>
    </xdr:to>
    <xdr:sp macro="" textlink="">
      <xdr:nvSpPr>
        <xdr:cNvPr id="3668" name="Text Box 1656"/>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66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627062</xdr:colOff>
      <xdr:row>96</xdr:row>
      <xdr:rowOff>3728</xdr:rowOff>
    </xdr:from>
    <xdr:ext cx="18531" cy="318036"/>
    <xdr:sp macro="" textlink="">
      <xdr:nvSpPr>
        <xdr:cNvPr id="3670" name="Text Box 15"/>
        <xdr:cNvSpPr txBox="1">
          <a:spLocks noChangeArrowheads="1"/>
        </xdr:cNvSpPr>
      </xdr:nvSpPr>
      <xdr:spPr bwMode="auto">
        <a:xfrm>
          <a:off x="2027237" y="425580728"/>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96</xdr:row>
      <xdr:rowOff>0</xdr:rowOff>
    </xdr:from>
    <xdr:to>
      <xdr:col>3</xdr:col>
      <xdr:colOff>76200</xdr:colOff>
      <xdr:row>100</xdr:row>
      <xdr:rowOff>0</xdr:rowOff>
    </xdr:to>
    <xdr:sp macro="" textlink="">
      <xdr:nvSpPr>
        <xdr:cNvPr id="367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7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67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6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7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67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67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7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67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6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8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68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68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8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68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68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8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68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68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9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69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6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9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69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69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9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69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6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69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70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70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70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70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7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70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70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70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70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70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7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71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71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71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71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71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7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71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71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71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72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72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7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72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72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72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72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72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7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72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73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73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73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73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7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73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73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73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73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73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7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74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74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74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74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74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7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74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74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74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75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75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7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75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75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75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75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75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75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75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76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76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76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76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7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76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76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76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76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76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7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77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77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77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77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77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77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77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77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77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78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78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78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78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78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78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78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78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78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78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79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79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79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79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79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79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79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79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79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79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80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80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80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80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80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80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80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80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80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80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81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81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81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81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81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81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81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81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81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81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82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82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82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82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8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82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82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82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82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82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8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83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83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83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83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83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8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83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83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83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84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84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8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84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84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84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84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84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8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84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85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85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85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85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8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85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85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85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85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85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86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86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86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86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86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86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8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86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86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86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87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87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87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87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87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87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87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87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87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87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88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88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88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88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8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88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88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88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88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88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8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89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89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89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89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89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8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89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89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89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90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90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90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90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90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90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90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90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9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90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91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91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91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91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9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91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91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91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91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91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9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92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92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92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92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92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9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92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92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92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93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93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93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93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93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93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93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93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93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93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94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94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94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94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9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94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94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94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94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94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9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95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95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95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95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95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9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95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95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95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96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96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96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96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96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96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96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96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9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96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97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97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97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97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9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97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97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97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97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97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9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98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98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98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98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98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98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98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98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98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99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99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9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99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99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99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399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99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39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399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00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00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00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00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00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00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00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00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00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00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01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01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01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01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01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01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01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01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01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01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02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02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02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02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0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02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02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02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02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02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0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03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03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03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03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03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0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03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03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03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04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04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0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04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04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04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04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04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0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04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05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05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05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05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0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05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05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05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05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05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06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06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06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06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06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06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0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06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06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06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07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07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07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07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07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07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07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07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07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07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08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08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08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08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0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08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08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08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08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08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0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09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09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09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09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09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0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09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09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09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10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10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10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10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10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10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10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10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1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10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11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11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11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11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1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11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11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11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11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11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1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12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12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12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12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12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1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12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12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12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13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13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13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13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13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13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13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13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13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13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14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14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14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14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1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14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14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14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14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14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1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15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15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15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15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15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1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15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15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15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16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16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16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16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16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16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16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16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1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16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17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17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17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17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1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17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17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17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17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17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1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18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18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18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18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18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18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18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18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18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19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19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1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19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19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19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19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19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1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19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20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20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20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20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2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20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20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20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20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20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2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21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21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21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21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21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2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21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21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21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22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22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2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22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22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22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22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22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2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22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23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23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23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23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2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23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23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23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23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23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2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24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24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24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24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24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2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24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24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24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25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25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2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25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25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25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25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25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25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25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26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26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26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26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2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26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26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26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26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26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2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27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27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27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27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27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27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27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27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27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28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28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28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28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28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28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28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28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28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28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29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29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29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29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29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29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29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29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29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29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30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30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30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30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30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30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30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30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30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30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31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31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31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31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31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31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31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31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31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31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32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32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32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32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3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32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32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32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32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32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3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33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33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33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33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33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3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33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33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33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34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34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3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34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34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34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34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34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3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34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35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35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35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35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3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35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35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35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35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35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36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36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36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36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36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36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3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36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36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36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37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37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37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37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37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37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37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37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37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37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38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38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38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38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3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38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38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38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38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38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3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39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39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39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39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39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3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39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39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39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40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40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40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40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40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40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40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40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4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40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41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41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41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41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4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41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41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41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41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41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4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42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42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42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42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42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4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42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42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42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43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43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43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43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43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43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43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43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43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43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44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44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44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44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4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44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44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44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44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44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4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45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45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45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45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45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4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45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45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45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46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46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46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46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46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46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46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46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4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46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47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47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47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47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4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47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47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47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47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47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4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48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48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48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48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48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48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48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48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48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49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49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4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49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49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49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49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49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4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49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50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50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50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50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5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50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50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50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50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50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5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51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51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51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51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51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5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51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51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51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52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52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5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52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52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52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52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52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5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52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53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53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53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53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5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53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53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53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53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53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5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54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54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54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54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54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5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54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54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54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55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55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5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55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55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55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55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55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55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55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56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56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56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56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5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56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56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56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56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56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5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57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57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57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57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57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57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57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57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57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58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58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58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58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58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58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58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58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58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58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59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59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59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59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59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59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59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59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59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59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60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60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60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60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60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60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60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60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60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60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61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61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61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61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61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61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61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61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61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61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62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62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62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62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6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62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62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62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62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62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6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63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63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63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63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63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6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63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63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63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64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64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6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64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64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64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64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64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6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64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65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65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65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65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6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65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65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65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65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65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66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66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66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66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66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66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6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66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66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66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67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67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67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67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67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67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67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67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67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67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68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68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68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68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6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68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68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68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68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68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6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69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69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69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69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69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6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69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69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69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70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70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70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70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70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70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70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70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7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70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71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71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71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71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7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71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71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71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71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71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7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72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72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72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72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72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7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72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72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72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73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73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73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73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73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73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73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73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73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73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74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74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74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74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7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74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74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74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74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74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7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75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75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75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75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75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7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75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75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75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76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76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76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76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76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76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76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76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7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76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77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77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77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77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7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77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77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77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77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77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7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78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78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78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78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78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78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78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78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78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79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79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7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79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79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79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79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79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7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79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80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80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80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80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8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80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80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80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80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80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8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81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81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81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81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81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8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81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81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81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82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82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8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82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82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82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82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82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8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82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83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83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83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83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8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83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83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83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83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83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8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84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84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84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84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84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8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84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84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84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85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85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8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85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85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85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85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85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85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85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86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86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86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86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8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86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86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86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86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86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8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87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87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87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87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87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87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87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87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87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88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88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88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88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88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88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88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88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88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88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89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89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89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89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89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89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89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89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89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89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90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90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90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90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90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90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90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90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90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90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91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91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91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91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91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91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91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91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91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91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92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92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92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92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9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92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92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92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92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92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9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93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93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93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93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93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9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93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93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93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94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94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9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94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94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94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94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94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9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94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95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95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95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95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9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95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95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95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95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95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96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96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96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96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96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96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9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96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96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96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97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97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97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97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97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97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97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97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97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97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98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98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98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98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9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98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98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98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98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98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9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99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99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99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99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99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9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499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499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499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00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00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00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00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00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00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00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00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0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00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01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01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01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01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0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01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01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01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01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01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0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02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02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02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02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02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0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02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02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02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03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03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03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03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03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03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03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03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03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03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04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04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04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04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0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04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04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04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04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04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0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05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05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05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05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05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0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05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05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05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06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06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06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06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06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06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06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06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0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06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07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07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07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07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0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07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07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07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07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07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0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08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08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08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08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08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08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08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08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08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09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09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0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09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09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09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09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09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0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09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10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10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10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10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1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10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10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10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10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10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1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11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11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11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11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11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1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11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11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11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12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12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1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12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12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12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12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12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1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12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13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13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13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13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1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13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13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13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13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13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1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14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14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14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14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14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1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14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14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14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15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15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1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15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15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15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15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15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15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15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16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16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16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16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1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16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16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16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16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16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1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17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17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17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17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17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17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17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17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17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18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18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18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18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18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18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18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18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18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18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19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19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19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19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19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19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19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19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19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19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20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20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20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20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20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20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20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20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20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20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21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21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21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21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21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21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21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21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21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21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22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22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22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22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2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22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22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22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22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22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2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23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23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23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23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23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2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23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23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23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24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24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2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24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24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24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24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24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2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24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25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25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25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25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2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25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25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25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25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25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26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26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26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26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26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26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2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26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26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26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27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27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27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27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27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27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27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27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27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27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28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28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28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28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2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28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28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28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28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28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2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29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29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29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29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29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2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29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29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29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30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30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30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30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30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30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30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30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3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30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31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31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31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31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3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31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31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31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31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31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3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32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32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32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32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32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3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32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32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32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33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33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33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33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33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33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33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33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33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33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34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34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34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34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3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34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34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34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34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34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3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35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35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35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35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35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3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35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35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35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36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36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36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36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36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36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36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36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3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36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37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37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37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37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3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37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37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37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37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37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3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38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38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38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38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38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38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38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38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38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39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39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3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39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39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39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39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39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3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39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40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40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40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40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4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40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40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40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40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40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4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41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41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41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41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41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4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41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41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41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42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42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4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42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42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42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42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42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4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42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43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43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43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43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4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43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43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43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43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43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4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44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44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44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44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44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4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44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44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44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45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45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4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45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45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45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45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45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45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45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46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46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46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46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4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46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46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46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46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46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4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47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47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47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47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47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47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47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47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47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48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48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48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48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48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48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48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48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48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48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49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49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49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49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49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49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49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49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49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49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50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50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50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50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50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50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50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50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50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50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51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51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51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51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51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51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51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51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51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51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52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52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52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52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5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52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52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52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52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52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5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53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53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53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53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53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5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53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53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53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54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54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5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54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54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54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54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54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5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54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55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55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55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55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5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55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55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55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55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55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56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56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56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56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56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56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5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56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56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56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57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57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57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57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57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57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57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57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57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57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58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58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58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58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5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58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58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58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58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58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5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59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59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59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59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59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5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59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59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59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60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60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60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60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60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60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60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60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6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60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61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61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61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61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6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61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61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61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61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61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6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62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62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62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62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62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6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62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62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62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63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63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63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63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63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63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63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63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63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63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64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64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64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64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6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64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64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64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64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64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6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65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65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65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65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65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6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65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65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65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66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66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66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66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66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66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66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66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6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66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67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67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67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67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6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67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67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67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67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67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6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68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68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68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68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68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68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68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68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68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69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69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6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69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69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69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69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69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6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69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70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70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70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70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7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70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70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70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70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70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7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71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71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71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71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71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7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71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71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71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72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72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7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72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72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72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72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72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7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72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73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73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73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73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7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73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73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73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73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73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7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74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74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74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74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74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7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74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74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74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75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75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7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75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75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75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75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75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75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75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76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76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76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76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7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76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76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76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76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76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7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77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77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77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77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77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77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77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77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77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78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78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78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78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78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78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78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78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78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78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79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79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79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79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79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79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79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79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79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79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80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80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80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80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80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80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80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80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80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80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81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81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81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81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81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81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81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81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81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81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82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82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82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82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8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82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82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82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82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82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8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83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83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83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83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83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8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83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83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83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84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84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8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84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84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84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84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84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8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84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85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85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85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85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8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85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85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85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85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85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86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86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86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86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86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86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8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86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86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86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87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87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87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87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87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87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87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87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87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87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88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88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88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88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8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88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88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88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88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88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8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89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89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89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89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89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8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89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89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89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90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90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90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90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90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90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90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90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9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90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91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91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91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91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9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91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91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91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91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91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9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92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92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92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92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92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9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92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92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92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93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93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93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93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93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93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93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93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93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93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94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94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94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94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9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94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94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94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94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94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9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95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95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95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95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95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9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95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95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95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96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96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96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96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96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96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96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96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9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96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97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97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97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97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9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97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97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97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97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97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9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98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98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98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98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98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98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98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98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98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99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99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9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99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99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99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99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599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59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599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00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00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600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00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0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600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00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00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600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00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0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601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01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01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601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01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0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601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01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01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602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02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0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602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02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02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602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02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0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602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03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03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603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03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0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603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03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03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603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03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0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604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04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04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604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04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0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604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04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04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605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05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0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605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05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05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605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05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05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605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06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06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606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06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0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606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06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06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606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06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0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607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07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07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607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07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07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6077"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078"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079"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6080"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08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08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6083"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084"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085"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6086"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08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08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6089"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090"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091"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6092"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09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09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6095"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096"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09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6098"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09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0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6101"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02"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03"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96</xdr:row>
      <xdr:rowOff>0</xdr:rowOff>
    </xdr:from>
    <xdr:to>
      <xdr:col>2</xdr:col>
      <xdr:colOff>76200</xdr:colOff>
      <xdr:row>100</xdr:row>
      <xdr:rowOff>0</xdr:rowOff>
    </xdr:to>
    <xdr:sp macro="" textlink="">
      <xdr:nvSpPr>
        <xdr:cNvPr id="6104" name="Text Box 18"/>
        <xdr:cNvSpPr txBox="1">
          <a:spLocks noChangeArrowheads="1"/>
        </xdr:cNvSpPr>
      </xdr:nvSpPr>
      <xdr:spPr bwMode="auto">
        <a:xfrm>
          <a:off x="140017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0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0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0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0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1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1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1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1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1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1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1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2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2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2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2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2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3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3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3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3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3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3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3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4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4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4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4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4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5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5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5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5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5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5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6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6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6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6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6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6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6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7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7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7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7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7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7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7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7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8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8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8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8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8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8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8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8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9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9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9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9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9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1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19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0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0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0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0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0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0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0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0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1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1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1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1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1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1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1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2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2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2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2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2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3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3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3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3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3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3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3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4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4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4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4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4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5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5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5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5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5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5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6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6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6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6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6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6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6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7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7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7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7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7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7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7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7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8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8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8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8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8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8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8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8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9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9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9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9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9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2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29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0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0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0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0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0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0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0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0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1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1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1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1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1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1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1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2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2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2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2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2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3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3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3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3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3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3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3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4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4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4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4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4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4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5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5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5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5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5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5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5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5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5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5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6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6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6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6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6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6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6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6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6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6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7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7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7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7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7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7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7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7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7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7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8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8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8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8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8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8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8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8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8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8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9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9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9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9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9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9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9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9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39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39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40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40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40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40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40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40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40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40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40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40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41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41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41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41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41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41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41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41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41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41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42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42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42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42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42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42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42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42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42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42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43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43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43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43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43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43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43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437"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438"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439"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440"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441"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442"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443"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444"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96</xdr:row>
      <xdr:rowOff>0</xdr:rowOff>
    </xdr:from>
    <xdr:to>
      <xdr:col>2</xdr:col>
      <xdr:colOff>733425</xdr:colOff>
      <xdr:row>100</xdr:row>
      <xdr:rowOff>0</xdr:rowOff>
    </xdr:to>
    <xdr:sp macro="" textlink="">
      <xdr:nvSpPr>
        <xdr:cNvPr id="6445" name="Text Box 14"/>
        <xdr:cNvSpPr txBox="1">
          <a:spLocks noChangeArrowheads="1"/>
        </xdr:cNvSpPr>
      </xdr:nvSpPr>
      <xdr:spPr bwMode="auto">
        <a:xfrm>
          <a:off x="2057400"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446"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96</xdr:row>
      <xdr:rowOff>0</xdr:rowOff>
    </xdr:from>
    <xdr:to>
      <xdr:col>3</xdr:col>
      <xdr:colOff>76200</xdr:colOff>
      <xdr:row>100</xdr:row>
      <xdr:rowOff>0</xdr:rowOff>
    </xdr:to>
    <xdr:sp macro="" textlink="">
      <xdr:nvSpPr>
        <xdr:cNvPr id="6447" name="Text Box 16"/>
        <xdr:cNvSpPr txBox="1">
          <a:spLocks noChangeArrowheads="1"/>
        </xdr:cNvSpPr>
      </xdr:nvSpPr>
      <xdr:spPr bwMode="auto">
        <a:xfrm>
          <a:off x="6029325" y="425577000"/>
          <a:ext cx="76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4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4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4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4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4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4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45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4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4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45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4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4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46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4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4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46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4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4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4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4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4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4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47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4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4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47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4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4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4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4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4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4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48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4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4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48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4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4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4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4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4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4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49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4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4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49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4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4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4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4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4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4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50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50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51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51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52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52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53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53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54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54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55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55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56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56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57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57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58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58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59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59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5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5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60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60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61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61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62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62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63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63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64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64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65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65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66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66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67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67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68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68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69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69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6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6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70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70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71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71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72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72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73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73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74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74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75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75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76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76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77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77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78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78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78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79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7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79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7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80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80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81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81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82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82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83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84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84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85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85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86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86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87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87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88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88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89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89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8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8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90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90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91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91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92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92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93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93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94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94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95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95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19050</xdr:rowOff>
    </xdr:to>
    <xdr:sp macro="" textlink="">
      <xdr:nvSpPr>
        <xdr:cNvPr id="6960"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19050</xdr:rowOff>
    </xdr:to>
    <xdr:sp macro="" textlink="">
      <xdr:nvSpPr>
        <xdr:cNvPr id="6961"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19050</xdr:rowOff>
    </xdr:to>
    <xdr:sp macro="" textlink="">
      <xdr:nvSpPr>
        <xdr:cNvPr id="6962"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19050</xdr:rowOff>
    </xdr:to>
    <xdr:sp macro="" textlink="">
      <xdr:nvSpPr>
        <xdr:cNvPr id="6963"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97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97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98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98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99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699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69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69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00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00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01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01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02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02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03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04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05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05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06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06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07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07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08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08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09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0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0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09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11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11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12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12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13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13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14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14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15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15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16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17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17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18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18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19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19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1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1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20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20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21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21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22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19050</xdr:rowOff>
    </xdr:to>
    <xdr:sp macro="" textlink="">
      <xdr:nvSpPr>
        <xdr:cNvPr id="7221"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19050</xdr:rowOff>
    </xdr:to>
    <xdr:sp macro="" textlink="">
      <xdr:nvSpPr>
        <xdr:cNvPr id="7222"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19050</xdr:rowOff>
    </xdr:to>
    <xdr:sp macro="" textlink="">
      <xdr:nvSpPr>
        <xdr:cNvPr id="7223"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19050</xdr:rowOff>
    </xdr:to>
    <xdr:sp macro="" textlink="">
      <xdr:nvSpPr>
        <xdr:cNvPr id="7224"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22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23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23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24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24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25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19050</xdr:rowOff>
    </xdr:to>
    <xdr:sp macro="" textlink="">
      <xdr:nvSpPr>
        <xdr:cNvPr id="7251"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19050</xdr:rowOff>
    </xdr:to>
    <xdr:sp macro="" textlink="">
      <xdr:nvSpPr>
        <xdr:cNvPr id="7252"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19050</xdr:rowOff>
    </xdr:to>
    <xdr:sp macro="" textlink="">
      <xdr:nvSpPr>
        <xdr:cNvPr id="7253"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19050</xdr:rowOff>
    </xdr:to>
    <xdr:sp macro="" textlink="">
      <xdr:nvSpPr>
        <xdr:cNvPr id="7254"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25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26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26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26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27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142875</xdr:rowOff>
    </xdr:to>
    <xdr:sp macro="" textlink="">
      <xdr:nvSpPr>
        <xdr:cNvPr id="7272"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7273"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27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27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28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28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28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29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29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2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2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30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3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30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19050</xdr:rowOff>
    </xdr:to>
    <xdr:sp macro="" textlink="">
      <xdr:nvSpPr>
        <xdr:cNvPr id="7305"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19050</xdr:rowOff>
    </xdr:to>
    <xdr:sp macro="" textlink="">
      <xdr:nvSpPr>
        <xdr:cNvPr id="7306"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19050</xdr:rowOff>
    </xdr:to>
    <xdr:sp macro="" textlink="">
      <xdr:nvSpPr>
        <xdr:cNvPr id="7307"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19050</xdr:rowOff>
    </xdr:to>
    <xdr:sp macro="" textlink="">
      <xdr:nvSpPr>
        <xdr:cNvPr id="7308"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3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3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31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3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31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31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142875</xdr:rowOff>
    </xdr:to>
    <xdr:sp macro="" textlink="">
      <xdr:nvSpPr>
        <xdr:cNvPr id="7320"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7321"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3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32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3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32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3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33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3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33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3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33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3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33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3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34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3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3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3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34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3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35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19050</xdr:rowOff>
    </xdr:to>
    <xdr:sp macro="" textlink="">
      <xdr:nvSpPr>
        <xdr:cNvPr id="7353"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19050</xdr:rowOff>
    </xdr:to>
    <xdr:sp macro="" textlink="">
      <xdr:nvSpPr>
        <xdr:cNvPr id="7354"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19050</xdr:rowOff>
    </xdr:to>
    <xdr:sp macro="" textlink="">
      <xdr:nvSpPr>
        <xdr:cNvPr id="7355"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19050</xdr:rowOff>
    </xdr:to>
    <xdr:sp macro="" textlink="">
      <xdr:nvSpPr>
        <xdr:cNvPr id="7356"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3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3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36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3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36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36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142875</xdr:rowOff>
    </xdr:to>
    <xdr:sp macro="" textlink="">
      <xdr:nvSpPr>
        <xdr:cNvPr id="7368"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7369"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3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37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3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37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3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37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3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38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3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38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3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38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3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39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3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3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3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39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3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3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40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19050</xdr:rowOff>
    </xdr:to>
    <xdr:sp macro="" textlink="">
      <xdr:nvSpPr>
        <xdr:cNvPr id="7401"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19050</xdr:rowOff>
    </xdr:to>
    <xdr:sp macro="" textlink="">
      <xdr:nvSpPr>
        <xdr:cNvPr id="7402"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19050</xdr:rowOff>
    </xdr:to>
    <xdr:sp macro="" textlink="">
      <xdr:nvSpPr>
        <xdr:cNvPr id="7403"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19050</xdr:rowOff>
    </xdr:to>
    <xdr:sp macro="" textlink="">
      <xdr:nvSpPr>
        <xdr:cNvPr id="7404"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4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4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41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4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41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41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142875</xdr:rowOff>
    </xdr:to>
    <xdr:sp macro="" textlink="">
      <xdr:nvSpPr>
        <xdr:cNvPr id="7416"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7417"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4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42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4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42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4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42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4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42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4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43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4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43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4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43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4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4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4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44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4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44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19050</xdr:rowOff>
    </xdr:to>
    <xdr:sp macro="" textlink="">
      <xdr:nvSpPr>
        <xdr:cNvPr id="7449"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19050</xdr:rowOff>
    </xdr:to>
    <xdr:sp macro="" textlink="">
      <xdr:nvSpPr>
        <xdr:cNvPr id="7450"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19050</xdr:rowOff>
    </xdr:to>
    <xdr:sp macro="" textlink="">
      <xdr:nvSpPr>
        <xdr:cNvPr id="7451"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19050</xdr:rowOff>
    </xdr:to>
    <xdr:sp macro="" textlink="">
      <xdr:nvSpPr>
        <xdr:cNvPr id="7452"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4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4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45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4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46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46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142875</xdr:rowOff>
    </xdr:to>
    <xdr:sp macro="" textlink="">
      <xdr:nvSpPr>
        <xdr:cNvPr id="7464"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7465"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4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46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4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47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4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47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4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47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4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48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4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48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4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48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4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4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4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49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4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4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49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19050</xdr:rowOff>
    </xdr:to>
    <xdr:sp macro="" textlink="">
      <xdr:nvSpPr>
        <xdr:cNvPr id="7497"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19050</xdr:rowOff>
    </xdr:to>
    <xdr:sp macro="" textlink="">
      <xdr:nvSpPr>
        <xdr:cNvPr id="7498"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19050</xdr:rowOff>
    </xdr:to>
    <xdr:sp macro="" textlink="">
      <xdr:nvSpPr>
        <xdr:cNvPr id="7499"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19050</xdr:rowOff>
    </xdr:to>
    <xdr:sp macro="" textlink="">
      <xdr:nvSpPr>
        <xdr:cNvPr id="7500"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5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5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50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5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50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51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142875</xdr:rowOff>
    </xdr:to>
    <xdr:sp macro="" textlink="">
      <xdr:nvSpPr>
        <xdr:cNvPr id="7512"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7513"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5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51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5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51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5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52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5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52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5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52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5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53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5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53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5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5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5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54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5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54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19050</xdr:rowOff>
    </xdr:to>
    <xdr:sp macro="" textlink="">
      <xdr:nvSpPr>
        <xdr:cNvPr id="7545"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19050</xdr:rowOff>
    </xdr:to>
    <xdr:sp macro="" textlink="">
      <xdr:nvSpPr>
        <xdr:cNvPr id="7546"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19050</xdr:rowOff>
    </xdr:to>
    <xdr:sp macro="" textlink="">
      <xdr:nvSpPr>
        <xdr:cNvPr id="7547"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19050</xdr:rowOff>
    </xdr:to>
    <xdr:sp macro="" textlink="">
      <xdr:nvSpPr>
        <xdr:cNvPr id="7548"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5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5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55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5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55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55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142875</xdr:rowOff>
    </xdr:to>
    <xdr:sp macro="" textlink="">
      <xdr:nvSpPr>
        <xdr:cNvPr id="7560"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7561"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5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56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5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56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5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57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5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57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5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57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5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57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5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58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5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5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5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58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5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59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19050</xdr:rowOff>
    </xdr:to>
    <xdr:sp macro="" textlink="">
      <xdr:nvSpPr>
        <xdr:cNvPr id="7593"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19050</xdr:rowOff>
    </xdr:to>
    <xdr:sp macro="" textlink="">
      <xdr:nvSpPr>
        <xdr:cNvPr id="7594"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19050</xdr:rowOff>
    </xdr:to>
    <xdr:sp macro="" textlink="">
      <xdr:nvSpPr>
        <xdr:cNvPr id="7595"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19050</xdr:rowOff>
    </xdr:to>
    <xdr:sp macro="" textlink="">
      <xdr:nvSpPr>
        <xdr:cNvPr id="7596"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5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5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5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60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6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60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60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142875</xdr:rowOff>
    </xdr:to>
    <xdr:sp macro="" textlink="">
      <xdr:nvSpPr>
        <xdr:cNvPr id="7608"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7609"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6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61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6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61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6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61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6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62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6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62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6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62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6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63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6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6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6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63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6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64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19050</xdr:rowOff>
    </xdr:to>
    <xdr:sp macro="" textlink="">
      <xdr:nvSpPr>
        <xdr:cNvPr id="7641"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19050</xdr:rowOff>
    </xdr:to>
    <xdr:sp macro="" textlink="">
      <xdr:nvSpPr>
        <xdr:cNvPr id="7642"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19050</xdr:rowOff>
    </xdr:to>
    <xdr:sp macro="" textlink="">
      <xdr:nvSpPr>
        <xdr:cNvPr id="7643"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19050</xdr:rowOff>
    </xdr:to>
    <xdr:sp macro="" textlink="">
      <xdr:nvSpPr>
        <xdr:cNvPr id="7644"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6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6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65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6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65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65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142875</xdr:rowOff>
    </xdr:to>
    <xdr:sp macro="" textlink="">
      <xdr:nvSpPr>
        <xdr:cNvPr id="7656"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7657"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6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66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6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66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6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66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6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66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6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67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6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67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6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67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6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6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6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68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6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68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19050</xdr:rowOff>
    </xdr:to>
    <xdr:sp macro="" textlink="">
      <xdr:nvSpPr>
        <xdr:cNvPr id="7689"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19050</xdr:rowOff>
    </xdr:to>
    <xdr:sp macro="" textlink="">
      <xdr:nvSpPr>
        <xdr:cNvPr id="7690"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19050</xdr:rowOff>
    </xdr:to>
    <xdr:sp macro="" textlink="">
      <xdr:nvSpPr>
        <xdr:cNvPr id="7691"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19050</xdr:rowOff>
    </xdr:to>
    <xdr:sp macro="" textlink="">
      <xdr:nvSpPr>
        <xdr:cNvPr id="7692"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6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6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6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69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6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70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70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142875</xdr:rowOff>
    </xdr:to>
    <xdr:sp macro="" textlink="">
      <xdr:nvSpPr>
        <xdr:cNvPr id="7704"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7705"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7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70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7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71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7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71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7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71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7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720"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7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72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7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72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7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7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7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733"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7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73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19050</xdr:rowOff>
    </xdr:to>
    <xdr:sp macro="" textlink="">
      <xdr:nvSpPr>
        <xdr:cNvPr id="7737"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19050</xdr:rowOff>
    </xdr:to>
    <xdr:sp macro="" textlink="">
      <xdr:nvSpPr>
        <xdr:cNvPr id="7738"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19050</xdr:rowOff>
    </xdr:to>
    <xdr:sp macro="" textlink="">
      <xdr:nvSpPr>
        <xdr:cNvPr id="7739"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19050</xdr:rowOff>
    </xdr:to>
    <xdr:sp macro="" textlink="">
      <xdr:nvSpPr>
        <xdr:cNvPr id="7740"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7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7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74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7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74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75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142875</xdr:rowOff>
    </xdr:to>
    <xdr:sp macro="" textlink="">
      <xdr:nvSpPr>
        <xdr:cNvPr id="7752"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7753"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7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756"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7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75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7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762"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7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765"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7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768"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7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77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7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77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7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7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7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781"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7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78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19050</xdr:rowOff>
    </xdr:to>
    <xdr:sp macro="" textlink="">
      <xdr:nvSpPr>
        <xdr:cNvPr id="7785"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19050</xdr:rowOff>
    </xdr:to>
    <xdr:sp macro="" textlink="">
      <xdr:nvSpPr>
        <xdr:cNvPr id="7786"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19050</xdr:rowOff>
    </xdr:to>
    <xdr:sp macro="" textlink="">
      <xdr:nvSpPr>
        <xdr:cNvPr id="7787" name="Text Box 14"/>
        <xdr:cNvSpPr txBox="1">
          <a:spLocks noChangeArrowheads="1"/>
        </xdr:cNvSpPr>
      </xdr:nvSpPr>
      <xdr:spPr bwMode="auto">
        <a:xfrm>
          <a:off x="2057400"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19050</xdr:rowOff>
    </xdr:to>
    <xdr:sp macro="" textlink="">
      <xdr:nvSpPr>
        <xdr:cNvPr id="7788" name="Text Box 16"/>
        <xdr:cNvSpPr txBox="1">
          <a:spLocks noChangeArrowheads="1"/>
        </xdr:cNvSpPr>
      </xdr:nvSpPr>
      <xdr:spPr bwMode="auto">
        <a:xfrm>
          <a:off x="6029325" y="4254150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7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7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79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7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797"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7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799"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142875</xdr:rowOff>
    </xdr:to>
    <xdr:sp macro="" textlink="">
      <xdr:nvSpPr>
        <xdr:cNvPr id="7800"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7801"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8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7804" name="Text Box 18"/>
        <xdr:cNvSpPr txBox="1">
          <a:spLocks noChangeArrowheads="1"/>
        </xdr:cNvSpPr>
      </xdr:nvSpPr>
      <xdr:spPr bwMode="auto">
        <a:xfrm>
          <a:off x="140017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8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8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8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781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7815"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8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781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8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782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8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8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8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98</xdr:row>
      <xdr:rowOff>57150</xdr:rowOff>
    </xdr:to>
    <xdr:sp macro="" textlink="">
      <xdr:nvSpPr>
        <xdr:cNvPr id="7832" name="Text Box 16"/>
        <xdr:cNvSpPr txBox="1">
          <a:spLocks noChangeArrowheads="1"/>
        </xdr:cNvSpPr>
      </xdr:nvSpPr>
      <xdr:spPr bwMode="auto">
        <a:xfrm>
          <a:off x="6029325" y="4254150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783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8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8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784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8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8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8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98</xdr:row>
      <xdr:rowOff>95250</xdr:rowOff>
    </xdr:to>
    <xdr:sp macro="" textlink="">
      <xdr:nvSpPr>
        <xdr:cNvPr id="7850" name="Text Box 16"/>
        <xdr:cNvSpPr txBox="1">
          <a:spLocks noChangeArrowheads="1"/>
        </xdr:cNvSpPr>
      </xdr:nvSpPr>
      <xdr:spPr bwMode="auto">
        <a:xfrm>
          <a:off x="6029325" y="4254150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7851"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142875</xdr:rowOff>
    </xdr:to>
    <xdr:sp macro="" textlink="">
      <xdr:nvSpPr>
        <xdr:cNvPr id="7852"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785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7854"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7855"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785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7857"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7859"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786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100</xdr:row>
      <xdr:rowOff>95250</xdr:rowOff>
    </xdr:to>
    <xdr:sp macro="" textlink="">
      <xdr:nvSpPr>
        <xdr:cNvPr id="7861" name="Text Box 14"/>
        <xdr:cNvSpPr txBox="1">
          <a:spLocks noChangeArrowheads="1"/>
        </xdr:cNvSpPr>
      </xdr:nvSpPr>
      <xdr:spPr bwMode="auto">
        <a:xfrm>
          <a:off x="2057400"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100</xdr:row>
      <xdr:rowOff>95250</xdr:rowOff>
    </xdr:to>
    <xdr:sp macro="" textlink="">
      <xdr:nvSpPr>
        <xdr:cNvPr id="7862" name="Text Box 16"/>
        <xdr:cNvSpPr txBox="1">
          <a:spLocks noChangeArrowheads="1"/>
        </xdr:cNvSpPr>
      </xdr:nvSpPr>
      <xdr:spPr bwMode="auto">
        <a:xfrm>
          <a:off x="6029325"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8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8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8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787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100</xdr:row>
      <xdr:rowOff>95250</xdr:rowOff>
    </xdr:to>
    <xdr:sp macro="" textlink="">
      <xdr:nvSpPr>
        <xdr:cNvPr id="7873" name="Text Box 14"/>
        <xdr:cNvSpPr txBox="1">
          <a:spLocks noChangeArrowheads="1"/>
        </xdr:cNvSpPr>
      </xdr:nvSpPr>
      <xdr:spPr bwMode="auto">
        <a:xfrm>
          <a:off x="2057400"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100</xdr:row>
      <xdr:rowOff>95250</xdr:rowOff>
    </xdr:to>
    <xdr:sp macro="" textlink="">
      <xdr:nvSpPr>
        <xdr:cNvPr id="7874" name="Text Box 16"/>
        <xdr:cNvSpPr txBox="1">
          <a:spLocks noChangeArrowheads="1"/>
        </xdr:cNvSpPr>
      </xdr:nvSpPr>
      <xdr:spPr bwMode="auto">
        <a:xfrm>
          <a:off x="6029325"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8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8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8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100</xdr:row>
      <xdr:rowOff>95250</xdr:rowOff>
    </xdr:to>
    <xdr:sp macro="" textlink="">
      <xdr:nvSpPr>
        <xdr:cNvPr id="7884" name="Text Box 14"/>
        <xdr:cNvSpPr txBox="1">
          <a:spLocks noChangeArrowheads="1"/>
        </xdr:cNvSpPr>
      </xdr:nvSpPr>
      <xdr:spPr bwMode="auto">
        <a:xfrm>
          <a:off x="2057400"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100</xdr:row>
      <xdr:rowOff>95250</xdr:rowOff>
    </xdr:to>
    <xdr:sp macro="" textlink="">
      <xdr:nvSpPr>
        <xdr:cNvPr id="7885" name="Text Box 16"/>
        <xdr:cNvSpPr txBox="1">
          <a:spLocks noChangeArrowheads="1"/>
        </xdr:cNvSpPr>
      </xdr:nvSpPr>
      <xdr:spPr bwMode="auto">
        <a:xfrm>
          <a:off x="6029325"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8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8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8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789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7896"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8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8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790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9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790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9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9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9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98</xdr:row>
      <xdr:rowOff>57150</xdr:rowOff>
    </xdr:to>
    <xdr:sp macro="" textlink="">
      <xdr:nvSpPr>
        <xdr:cNvPr id="7913" name="Text Box 16"/>
        <xdr:cNvSpPr txBox="1">
          <a:spLocks noChangeArrowheads="1"/>
        </xdr:cNvSpPr>
      </xdr:nvSpPr>
      <xdr:spPr bwMode="auto">
        <a:xfrm>
          <a:off x="6029325" y="4254150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791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9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9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792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9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9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9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98</xdr:row>
      <xdr:rowOff>95250</xdr:rowOff>
    </xdr:to>
    <xdr:sp macro="" textlink="">
      <xdr:nvSpPr>
        <xdr:cNvPr id="7931" name="Text Box 16"/>
        <xdr:cNvSpPr txBox="1">
          <a:spLocks noChangeArrowheads="1"/>
        </xdr:cNvSpPr>
      </xdr:nvSpPr>
      <xdr:spPr bwMode="auto">
        <a:xfrm>
          <a:off x="6029325" y="425415075"/>
          <a:ext cx="762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7932"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142875</xdr:rowOff>
    </xdr:to>
    <xdr:sp macro="" textlink="">
      <xdr:nvSpPr>
        <xdr:cNvPr id="7933"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793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7935"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7936"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793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7938"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7940"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794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100</xdr:row>
      <xdr:rowOff>95250</xdr:rowOff>
    </xdr:to>
    <xdr:sp macro="" textlink="">
      <xdr:nvSpPr>
        <xdr:cNvPr id="7942" name="Text Box 14"/>
        <xdr:cNvSpPr txBox="1">
          <a:spLocks noChangeArrowheads="1"/>
        </xdr:cNvSpPr>
      </xdr:nvSpPr>
      <xdr:spPr bwMode="auto">
        <a:xfrm>
          <a:off x="2057400"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100</xdr:row>
      <xdr:rowOff>95250</xdr:rowOff>
    </xdr:to>
    <xdr:sp macro="" textlink="">
      <xdr:nvSpPr>
        <xdr:cNvPr id="7943" name="Text Box 16"/>
        <xdr:cNvSpPr txBox="1">
          <a:spLocks noChangeArrowheads="1"/>
        </xdr:cNvSpPr>
      </xdr:nvSpPr>
      <xdr:spPr bwMode="auto">
        <a:xfrm>
          <a:off x="6029325"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9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9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9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795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100</xdr:row>
      <xdr:rowOff>95250</xdr:rowOff>
    </xdr:to>
    <xdr:sp macro="" textlink="">
      <xdr:nvSpPr>
        <xdr:cNvPr id="7954" name="Text Box 14"/>
        <xdr:cNvSpPr txBox="1">
          <a:spLocks noChangeArrowheads="1"/>
        </xdr:cNvSpPr>
      </xdr:nvSpPr>
      <xdr:spPr bwMode="auto">
        <a:xfrm>
          <a:off x="2057400"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100</xdr:row>
      <xdr:rowOff>95250</xdr:rowOff>
    </xdr:to>
    <xdr:sp macro="" textlink="">
      <xdr:nvSpPr>
        <xdr:cNvPr id="7955" name="Text Box 16"/>
        <xdr:cNvSpPr txBox="1">
          <a:spLocks noChangeArrowheads="1"/>
        </xdr:cNvSpPr>
      </xdr:nvSpPr>
      <xdr:spPr bwMode="auto">
        <a:xfrm>
          <a:off x="6029325"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9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9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9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100</xdr:row>
      <xdr:rowOff>95250</xdr:rowOff>
    </xdr:to>
    <xdr:sp macro="" textlink="">
      <xdr:nvSpPr>
        <xdr:cNvPr id="7965" name="Text Box 14"/>
        <xdr:cNvSpPr txBox="1">
          <a:spLocks noChangeArrowheads="1"/>
        </xdr:cNvSpPr>
      </xdr:nvSpPr>
      <xdr:spPr bwMode="auto">
        <a:xfrm>
          <a:off x="2057400"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100</xdr:row>
      <xdr:rowOff>95250</xdr:rowOff>
    </xdr:to>
    <xdr:sp macro="" textlink="">
      <xdr:nvSpPr>
        <xdr:cNvPr id="7966" name="Text Box 16"/>
        <xdr:cNvSpPr txBox="1">
          <a:spLocks noChangeArrowheads="1"/>
        </xdr:cNvSpPr>
      </xdr:nvSpPr>
      <xdr:spPr bwMode="auto">
        <a:xfrm>
          <a:off x="6029325" y="425415075"/>
          <a:ext cx="762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9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9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9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9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9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9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9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9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9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9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9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79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79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0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0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0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0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800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0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00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0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0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0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01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102</xdr:row>
      <xdr:rowOff>38100</xdr:rowOff>
    </xdr:to>
    <xdr:sp macro="" textlink="">
      <xdr:nvSpPr>
        <xdr:cNvPr id="8019" name="Text Box 16"/>
        <xdr:cNvSpPr txBox="1">
          <a:spLocks noChangeArrowheads="1"/>
        </xdr:cNvSpPr>
      </xdr:nvSpPr>
      <xdr:spPr bwMode="auto">
        <a:xfrm>
          <a:off x="6029325" y="425415075"/>
          <a:ext cx="762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0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0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0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99</xdr:row>
      <xdr:rowOff>47625</xdr:rowOff>
    </xdr:to>
    <xdr:sp macro="" textlink="">
      <xdr:nvSpPr>
        <xdr:cNvPr id="8027" name="Text Box 16"/>
        <xdr:cNvSpPr txBox="1">
          <a:spLocks noChangeArrowheads="1"/>
        </xdr:cNvSpPr>
      </xdr:nvSpPr>
      <xdr:spPr bwMode="auto">
        <a:xfrm>
          <a:off x="6029325" y="425415075"/>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02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0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0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03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102</xdr:row>
      <xdr:rowOff>47625</xdr:rowOff>
    </xdr:to>
    <xdr:sp macro="" textlink="">
      <xdr:nvSpPr>
        <xdr:cNvPr id="8038" name="Text Box 14"/>
        <xdr:cNvSpPr txBox="1">
          <a:spLocks noChangeArrowheads="1"/>
        </xdr:cNvSpPr>
      </xdr:nvSpPr>
      <xdr:spPr bwMode="auto">
        <a:xfrm>
          <a:off x="2057400" y="425415075"/>
          <a:ext cx="762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102</xdr:row>
      <xdr:rowOff>47625</xdr:rowOff>
    </xdr:to>
    <xdr:sp macro="" textlink="">
      <xdr:nvSpPr>
        <xdr:cNvPr id="8039" name="Text Box 16"/>
        <xdr:cNvSpPr txBox="1">
          <a:spLocks noChangeArrowheads="1"/>
        </xdr:cNvSpPr>
      </xdr:nvSpPr>
      <xdr:spPr bwMode="auto">
        <a:xfrm>
          <a:off x="6029325" y="425415075"/>
          <a:ext cx="762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804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8041"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0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0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0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0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114300</xdr:rowOff>
    </xdr:to>
    <xdr:sp macro="" textlink="">
      <xdr:nvSpPr>
        <xdr:cNvPr id="8050" name="Text Box 14"/>
        <xdr:cNvSpPr txBox="1">
          <a:spLocks noChangeArrowheads="1"/>
        </xdr:cNvSpPr>
      </xdr:nvSpPr>
      <xdr:spPr bwMode="auto">
        <a:xfrm>
          <a:off x="2057400" y="425415075"/>
          <a:ext cx="7620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0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0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0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05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0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0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06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0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0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38100</xdr:rowOff>
    </xdr:to>
    <xdr:sp macro="" textlink="">
      <xdr:nvSpPr>
        <xdr:cNvPr id="8070" name="Text Box 16"/>
        <xdr:cNvSpPr txBox="1">
          <a:spLocks noChangeArrowheads="1"/>
        </xdr:cNvSpPr>
      </xdr:nvSpPr>
      <xdr:spPr bwMode="auto">
        <a:xfrm>
          <a:off x="6029325" y="425415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0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0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07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57150</xdr:rowOff>
    </xdr:to>
    <xdr:sp macro="" textlink="">
      <xdr:nvSpPr>
        <xdr:cNvPr id="8078" name="Text Box 14"/>
        <xdr:cNvSpPr txBox="1">
          <a:spLocks noChangeArrowheads="1"/>
        </xdr:cNvSpPr>
      </xdr:nvSpPr>
      <xdr:spPr bwMode="auto">
        <a:xfrm>
          <a:off x="2057400" y="42541507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57150</xdr:rowOff>
    </xdr:to>
    <xdr:sp macro="" textlink="">
      <xdr:nvSpPr>
        <xdr:cNvPr id="8079" name="Text Box 16"/>
        <xdr:cNvSpPr txBox="1">
          <a:spLocks noChangeArrowheads="1"/>
        </xdr:cNvSpPr>
      </xdr:nvSpPr>
      <xdr:spPr bwMode="auto">
        <a:xfrm>
          <a:off x="6029325" y="42541507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0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0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0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08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0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0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0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0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0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09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1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1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1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1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11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1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1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11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1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1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1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13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1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1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1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1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1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813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813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1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14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1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1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1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1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815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8153"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1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15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1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1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1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98</xdr:row>
      <xdr:rowOff>114300</xdr:rowOff>
    </xdr:to>
    <xdr:sp macro="" textlink="">
      <xdr:nvSpPr>
        <xdr:cNvPr id="8165" name="Text Box 16"/>
        <xdr:cNvSpPr txBox="1">
          <a:spLocks noChangeArrowheads="1"/>
        </xdr:cNvSpPr>
      </xdr:nvSpPr>
      <xdr:spPr bwMode="auto">
        <a:xfrm>
          <a:off x="6029325" y="425415075"/>
          <a:ext cx="76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16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1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1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17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1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1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1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98</xdr:row>
      <xdr:rowOff>152400</xdr:rowOff>
    </xdr:to>
    <xdr:sp macro="" textlink="">
      <xdr:nvSpPr>
        <xdr:cNvPr id="8183" name="Text Box 16"/>
        <xdr:cNvSpPr txBox="1">
          <a:spLocks noChangeArrowheads="1"/>
        </xdr:cNvSpPr>
      </xdr:nvSpPr>
      <xdr:spPr bwMode="auto">
        <a:xfrm>
          <a:off x="6029325" y="425415075"/>
          <a:ext cx="76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8184"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142875</xdr:rowOff>
    </xdr:to>
    <xdr:sp macro="" textlink="">
      <xdr:nvSpPr>
        <xdr:cNvPr id="8185"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818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8187"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8188"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818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8190"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8192"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19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47625</xdr:rowOff>
    </xdr:to>
    <xdr:sp macro="" textlink="">
      <xdr:nvSpPr>
        <xdr:cNvPr id="8194" name="Text Box 14"/>
        <xdr:cNvSpPr txBox="1">
          <a:spLocks noChangeArrowheads="1"/>
        </xdr:cNvSpPr>
      </xdr:nvSpPr>
      <xdr:spPr bwMode="auto">
        <a:xfrm>
          <a:off x="2057400" y="425415075"/>
          <a:ext cx="76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47625</xdr:rowOff>
    </xdr:to>
    <xdr:sp macro="" textlink="">
      <xdr:nvSpPr>
        <xdr:cNvPr id="8195" name="Text Box 16"/>
        <xdr:cNvSpPr txBox="1">
          <a:spLocks noChangeArrowheads="1"/>
        </xdr:cNvSpPr>
      </xdr:nvSpPr>
      <xdr:spPr bwMode="auto">
        <a:xfrm>
          <a:off x="6029325" y="425415075"/>
          <a:ext cx="76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1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1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1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2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20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114300</xdr:rowOff>
    </xdr:to>
    <xdr:sp macro="" textlink="">
      <xdr:nvSpPr>
        <xdr:cNvPr id="8206" name="Text Box 14"/>
        <xdr:cNvSpPr txBox="1">
          <a:spLocks noChangeArrowheads="1"/>
        </xdr:cNvSpPr>
      </xdr:nvSpPr>
      <xdr:spPr bwMode="auto">
        <a:xfrm>
          <a:off x="2057400" y="425415075"/>
          <a:ext cx="7620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114300</xdr:rowOff>
    </xdr:to>
    <xdr:sp macro="" textlink="">
      <xdr:nvSpPr>
        <xdr:cNvPr id="8207" name="Text Box 16"/>
        <xdr:cNvSpPr txBox="1">
          <a:spLocks noChangeArrowheads="1"/>
        </xdr:cNvSpPr>
      </xdr:nvSpPr>
      <xdr:spPr bwMode="auto">
        <a:xfrm>
          <a:off x="6029325" y="425415075"/>
          <a:ext cx="7620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2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2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2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102</xdr:row>
      <xdr:rowOff>38100</xdr:rowOff>
    </xdr:to>
    <xdr:sp macro="" textlink="">
      <xdr:nvSpPr>
        <xdr:cNvPr id="8217" name="Text Box 14"/>
        <xdr:cNvSpPr txBox="1">
          <a:spLocks noChangeArrowheads="1"/>
        </xdr:cNvSpPr>
      </xdr:nvSpPr>
      <xdr:spPr bwMode="auto">
        <a:xfrm>
          <a:off x="2057400" y="425415075"/>
          <a:ext cx="762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102</xdr:row>
      <xdr:rowOff>38100</xdr:rowOff>
    </xdr:to>
    <xdr:sp macro="" textlink="">
      <xdr:nvSpPr>
        <xdr:cNvPr id="8218" name="Text Box 16"/>
        <xdr:cNvSpPr txBox="1">
          <a:spLocks noChangeArrowheads="1"/>
        </xdr:cNvSpPr>
      </xdr:nvSpPr>
      <xdr:spPr bwMode="auto">
        <a:xfrm>
          <a:off x="6029325" y="425415075"/>
          <a:ext cx="762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2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2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2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2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2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2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2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2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2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2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2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2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2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2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2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2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825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2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26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2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2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2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27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104</xdr:row>
      <xdr:rowOff>76200</xdr:rowOff>
    </xdr:to>
    <xdr:sp macro="" textlink="">
      <xdr:nvSpPr>
        <xdr:cNvPr id="8271" name="Text Box 14"/>
        <xdr:cNvSpPr txBox="1">
          <a:spLocks noChangeArrowheads="1"/>
        </xdr:cNvSpPr>
      </xdr:nvSpPr>
      <xdr:spPr bwMode="auto">
        <a:xfrm>
          <a:off x="2057400" y="425415075"/>
          <a:ext cx="76200"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104</xdr:row>
      <xdr:rowOff>76200</xdr:rowOff>
    </xdr:to>
    <xdr:sp macro="" textlink="">
      <xdr:nvSpPr>
        <xdr:cNvPr id="8272" name="Text Box 16"/>
        <xdr:cNvSpPr txBox="1">
          <a:spLocks noChangeArrowheads="1"/>
        </xdr:cNvSpPr>
      </xdr:nvSpPr>
      <xdr:spPr bwMode="auto">
        <a:xfrm>
          <a:off x="6029325" y="425415075"/>
          <a:ext cx="76200"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2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2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2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100</xdr:row>
      <xdr:rowOff>66675</xdr:rowOff>
    </xdr:to>
    <xdr:sp macro="" textlink="">
      <xdr:nvSpPr>
        <xdr:cNvPr id="8280" name="Text Box 16"/>
        <xdr:cNvSpPr txBox="1">
          <a:spLocks noChangeArrowheads="1"/>
        </xdr:cNvSpPr>
      </xdr:nvSpPr>
      <xdr:spPr bwMode="auto">
        <a:xfrm>
          <a:off x="6029325" y="425415075"/>
          <a:ext cx="762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28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2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2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29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104</xdr:row>
      <xdr:rowOff>28575</xdr:rowOff>
    </xdr:to>
    <xdr:sp macro="" textlink="">
      <xdr:nvSpPr>
        <xdr:cNvPr id="8291" name="Text Box 14"/>
        <xdr:cNvSpPr txBox="1">
          <a:spLocks noChangeArrowheads="1"/>
        </xdr:cNvSpPr>
      </xdr:nvSpPr>
      <xdr:spPr bwMode="auto">
        <a:xfrm>
          <a:off x="2057400" y="4254150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104</xdr:row>
      <xdr:rowOff>28575</xdr:rowOff>
    </xdr:to>
    <xdr:sp macro="" textlink="">
      <xdr:nvSpPr>
        <xdr:cNvPr id="8292" name="Text Box 16"/>
        <xdr:cNvSpPr txBox="1">
          <a:spLocks noChangeArrowheads="1"/>
        </xdr:cNvSpPr>
      </xdr:nvSpPr>
      <xdr:spPr bwMode="auto">
        <a:xfrm>
          <a:off x="6029325" y="425415075"/>
          <a:ext cx="762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829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8294"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2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2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2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102</xdr:row>
      <xdr:rowOff>133350</xdr:rowOff>
    </xdr:to>
    <xdr:sp macro="" textlink="">
      <xdr:nvSpPr>
        <xdr:cNvPr id="8303" name="Text Box 14"/>
        <xdr:cNvSpPr txBox="1">
          <a:spLocks noChangeArrowheads="1"/>
        </xdr:cNvSpPr>
      </xdr:nvSpPr>
      <xdr:spPr bwMode="auto">
        <a:xfrm>
          <a:off x="2057400" y="425415075"/>
          <a:ext cx="762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30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31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38100</xdr:rowOff>
    </xdr:to>
    <xdr:sp macro="" textlink="">
      <xdr:nvSpPr>
        <xdr:cNvPr id="8323" name="Text Box 16"/>
        <xdr:cNvSpPr txBox="1">
          <a:spLocks noChangeArrowheads="1"/>
        </xdr:cNvSpPr>
      </xdr:nvSpPr>
      <xdr:spPr bwMode="auto">
        <a:xfrm>
          <a:off x="6029325" y="425415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33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102</xdr:row>
      <xdr:rowOff>9525</xdr:rowOff>
    </xdr:to>
    <xdr:sp macro="" textlink="">
      <xdr:nvSpPr>
        <xdr:cNvPr id="8331" name="Text Box 14"/>
        <xdr:cNvSpPr txBox="1">
          <a:spLocks noChangeArrowheads="1"/>
        </xdr:cNvSpPr>
      </xdr:nvSpPr>
      <xdr:spPr bwMode="auto">
        <a:xfrm>
          <a:off x="2057400" y="425415075"/>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102</xdr:row>
      <xdr:rowOff>9525</xdr:rowOff>
    </xdr:to>
    <xdr:sp macro="" textlink="">
      <xdr:nvSpPr>
        <xdr:cNvPr id="8332" name="Text Box 16"/>
        <xdr:cNvSpPr txBox="1">
          <a:spLocks noChangeArrowheads="1"/>
        </xdr:cNvSpPr>
      </xdr:nvSpPr>
      <xdr:spPr bwMode="auto">
        <a:xfrm>
          <a:off x="6029325" y="425415075"/>
          <a:ext cx="762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34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35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36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37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38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839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839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39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3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3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4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4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840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8406"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4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41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4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4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4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99</xdr:row>
      <xdr:rowOff>9525</xdr:rowOff>
    </xdr:to>
    <xdr:sp macro="" textlink="">
      <xdr:nvSpPr>
        <xdr:cNvPr id="8418" name="Text Box 16"/>
        <xdr:cNvSpPr txBox="1">
          <a:spLocks noChangeArrowheads="1"/>
        </xdr:cNvSpPr>
      </xdr:nvSpPr>
      <xdr:spPr bwMode="auto">
        <a:xfrm>
          <a:off x="6029325" y="425415075"/>
          <a:ext cx="762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42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4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4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42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4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4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4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99</xdr:row>
      <xdr:rowOff>47625</xdr:rowOff>
    </xdr:to>
    <xdr:sp macro="" textlink="">
      <xdr:nvSpPr>
        <xdr:cNvPr id="8436" name="Text Box 16"/>
        <xdr:cNvSpPr txBox="1">
          <a:spLocks noChangeArrowheads="1"/>
        </xdr:cNvSpPr>
      </xdr:nvSpPr>
      <xdr:spPr bwMode="auto">
        <a:xfrm>
          <a:off x="6029325" y="425415075"/>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8437"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142875</xdr:rowOff>
    </xdr:to>
    <xdr:sp macro="" textlink="">
      <xdr:nvSpPr>
        <xdr:cNvPr id="8438"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843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8440"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8441"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844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8443"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8445"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44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102</xdr:row>
      <xdr:rowOff>0</xdr:rowOff>
    </xdr:to>
    <xdr:sp macro="" textlink="">
      <xdr:nvSpPr>
        <xdr:cNvPr id="8447" name="Text Box 14"/>
        <xdr:cNvSpPr txBox="1">
          <a:spLocks noChangeArrowheads="1"/>
        </xdr:cNvSpPr>
      </xdr:nvSpPr>
      <xdr:spPr bwMode="auto">
        <a:xfrm>
          <a:off x="2057400" y="425415075"/>
          <a:ext cx="762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102</xdr:row>
      <xdr:rowOff>0</xdr:rowOff>
    </xdr:to>
    <xdr:sp macro="" textlink="">
      <xdr:nvSpPr>
        <xdr:cNvPr id="8448" name="Text Box 16"/>
        <xdr:cNvSpPr txBox="1">
          <a:spLocks noChangeArrowheads="1"/>
        </xdr:cNvSpPr>
      </xdr:nvSpPr>
      <xdr:spPr bwMode="auto">
        <a:xfrm>
          <a:off x="6029325" y="425415075"/>
          <a:ext cx="762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4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4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4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45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102</xdr:row>
      <xdr:rowOff>133350</xdr:rowOff>
    </xdr:to>
    <xdr:sp macro="" textlink="">
      <xdr:nvSpPr>
        <xdr:cNvPr id="8459" name="Text Box 14"/>
        <xdr:cNvSpPr txBox="1">
          <a:spLocks noChangeArrowheads="1"/>
        </xdr:cNvSpPr>
      </xdr:nvSpPr>
      <xdr:spPr bwMode="auto">
        <a:xfrm>
          <a:off x="2057400" y="425415075"/>
          <a:ext cx="762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102</xdr:row>
      <xdr:rowOff>133350</xdr:rowOff>
    </xdr:to>
    <xdr:sp macro="" textlink="">
      <xdr:nvSpPr>
        <xdr:cNvPr id="8460" name="Text Box 16"/>
        <xdr:cNvSpPr txBox="1">
          <a:spLocks noChangeArrowheads="1"/>
        </xdr:cNvSpPr>
      </xdr:nvSpPr>
      <xdr:spPr bwMode="auto">
        <a:xfrm>
          <a:off x="6029325" y="425415075"/>
          <a:ext cx="7620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4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4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4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104</xdr:row>
      <xdr:rowOff>9525</xdr:rowOff>
    </xdr:to>
    <xdr:sp macro="" textlink="">
      <xdr:nvSpPr>
        <xdr:cNvPr id="8470" name="Text Box 14"/>
        <xdr:cNvSpPr txBox="1">
          <a:spLocks noChangeArrowheads="1"/>
        </xdr:cNvSpPr>
      </xdr:nvSpPr>
      <xdr:spPr bwMode="auto">
        <a:xfrm>
          <a:off x="2057400" y="425415075"/>
          <a:ext cx="76200"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104</xdr:row>
      <xdr:rowOff>9525</xdr:rowOff>
    </xdr:to>
    <xdr:sp macro="" textlink="">
      <xdr:nvSpPr>
        <xdr:cNvPr id="8471" name="Text Box 16"/>
        <xdr:cNvSpPr txBox="1">
          <a:spLocks noChangeArrowheads="1"/>
        </xdr:cNvSpPr>
      </xdr:nvSpPr>
      <xdr:spPr bwMode="auto">
        <a:xfrm>
          <a:off x="6029325" y="425415075"/>
          <a:ext cx="76200"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4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4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4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4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4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4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4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4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4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4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4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4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5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5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5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5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850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5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51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5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5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5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52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107</xdr:row>
      <xdr:rowOff>9525</xdr:rowOff>
    </xdr:to>
    <xdr:sp macro="" textlink="">
      <xdr:nvSpPr>
        <xdr:cNvPr id="8523" name="Text Box 14"/>
        <xdr:cNvSpPr txBox="1">
          <a:spLocks noChangeArrowheads="1"/>
        </xdr:cNvSpPr>
      </xdr:nvSpPr>
      <xdr:spPr bwMode="auto">
        <a:xfrm>
          <a:off x="2057400" y="425415075"/>
          <a:ext cx="76200" cy="1952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107</xdr:row>
      <xdr:rowOff>9525</xdr:rowOff>
    </xdr:to>
    <xdr:sp macro="" textlink="">
      <xdr:nvSpPr>
        <xdr:cNvPr id="8524" name="Text Box 16"/>
        <xdr:cNvSpPr txBox="1">
          <a:spLocks noChangeArrowheads="1"/>
        </xdr:cNvSpPr>
      </xdr:nvSpPr>
      <xdr:spPr bwMode="auto">
        <a:xfrm>
          <a:off x="6029325" y="425415075"/>
          <a:ext cx="76200" cy="1952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5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5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5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102</xdr:row>
      <xdr:rowOff>19050</xdr:rowOff>
    </xdr:to>
    <xdr:sp macro="" textlink="">
      <xdr:nvSpPr>
        <xdr:cNvPr id="8532" name="Text Box 16"/>
        <xdr:cNvSpPr txBox="1">
          <a:spLocks noChangeArrowheads="1"/>
        </xdr:cNvSpPr>
      </xdr:nvSpPr>
      <xdr:spPr bwMode="auto">
        <a:xfrm>
          <a:off x="6029325" y="425415075"/>
          <a:ext cx="762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53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5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5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54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106</xdr:row>
      <xdr:rowOff>123825</xdr:rowOff>
    </xdr:to>
    <xdr:sp macro="" textlink="">
      <xdr:nvSpPr>
        <xdr:cNvPr id="8543" name="Text Box 14"/>
        <xdr:cNvSpPr txBox="1">
          <a:spLocks noChangeArrowheads="1"/>
        </xdr:cNvSpPr>
      </xdr:nvSpPr>
      <xdr:spPr bwMode="auto">
        <a:xfrm>
          <a:off x="2057400" y="425415075"/>
          <a:ext cx="762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106</xdr:row>
      <xdr:rowOff>123825</xdr:rowOff>
    </xdr:to>
    <xdr:sp macro="" textlink="">
      <xdr:nvSpPr>
        <xdr:cNvPr id="8544" name="Text Box 16"/>
        <xdr:cNvSpPr txBox="1">
          <a:spLocks noChangeArrowheads="1"/>
        </xdr:cNvSpPr>
      </xdr:nvSpPr>
      <xdr:spPr bwMode="auto">
        <a:xfrm>
          <a:off x="6029325" y="425415075"/>
          <a:ext cx="762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854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8546"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5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5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5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5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104</xdr:row>
      <xdr:rowOff>19050</xdr:rowOff>
    </xdr:to>
    <xdr:sp macro="" textlink="">
      <xdr:nvSpPr>
        <xdr:cNvPr id="8555" name="Text Box 14"/>
        <xdr:cNvSpPr txBox="1">
          <a:spLocks noChangeArrowheads="1"/>
        </xdr:cNvSpPr>
      </xdr:nvSpPr>
      <xdr:spPr bwMode="auto">
        <a:xfrm>
          <a:off x="2057400" y="425415075"/>
          <a:ext cx="7620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5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5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5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56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5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5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56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5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5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38100</xdr:rowOff>
    </xdr:to>
    <xdr:sp macro="" textlink="">
      <xdr:nvSpPr>
        <xdr:cNvPr id="8575" name="Text Box 16"/>
        <xdr:cNvSpPr txBox="1">
          <a:spLocks noChangeArrowheads="1"/>
        </xdr:cNvSpPr>
      </xdr:nvSpPr>
      <xdr:spPr bwMode="auto">
        <a:xfrm>
          <a:off x="6029325" y="425415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5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5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58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102</xdr:row>
      <xdr:rowOff>152400</xdr:rowOff>
    </xdr:to>
    <xdr:sp macro="" textlink="">
      <xdr:nvSpPr>
        <xdr:cNvPr id="8583" name="Text Box 14"/>
        <xdr:cNvSpPr txBox="1">
          <a:spLocks noChangeArrowheads="1"/>
        </xdr:cNvSpPr>
      </xdr:nvSpPr>
      <xdr:spPr bwMode="auto">
        <a:xfrm>
          <a:off x="2057400" y="425415075"/>
          <a:ext cx="7620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102</xdr:row>
      <xdr:rowOff>152400</xdr:rowOff>
    </xdr:to>
    <xdr:sp macro="" textlink="">
      <xdr:nvSpPr>
        <xdr:cNvPr id="8584" name="Text Box 16"/>
        <xdr:cNvSpPr txBox="1">
          <a:spLocks noChangeArrowheads="1"/>
        </xdr:cNvSpPr>
      </xdr:nvSpPr>
      <xdr:spPr bwMode="auto">
        <a:xfrm>
          <a:off x="6029325" y="425415075"/>
          <a:ext cx="7620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5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5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5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59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5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5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5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6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6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60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6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6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6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6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61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6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6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62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6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6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6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63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6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6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6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6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6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864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864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6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64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6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6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6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6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865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8658"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6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66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6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6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6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99</xdr:row>
      <xdr:rowOff>95250</xdr:rowOff>
    </xdr:to>
    <xdr:sp macro="" textlink="">
      <xdr:nvSpPr>
        <xdr:cNvPr id="8670" name="Text Box 16"/>
        <xdr:cNvSpPr txBox="1">
          <a:spLocks noChangeArrowheads="1"/>
        </xdr:cNvSpPr>
      </xdr:nvSpPr>
      <xdr:spPr bwMode="auto">
        <a:xfrm>
          <a:off x="6029325" y="425415075"/>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67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6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6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68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6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6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6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99</xdr:row>
      <xdr:rowOff>133350</xdr:rowOff>
    </xdr:to>
    <xdr:sp macro="" textlink="">
      <xdr:nvSpPr>
        <xdr:cNvPr id="8688" name="Text Box 16"/>
        <xdr:cNvSpPr txBox="1">
          <a:spLocks noChangeArrowheads="1"/>
        </xdr:cNvSpPr>
      </xdr:nvSpPr>
      <xdr:spPr bwMode="auto">
        <a:xfrm>
          <a:off x="6029325" y="425415075"/>
          <a:ext cx="762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8689"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142875</xdr:rowOff>
    </xdr:to>
    <xdr:sp macro="" textlink="">
      <xdr:nvSpPr>
        <xdr:cNvPr id="8690"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869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8692"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8693"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869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8695"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6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8697"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69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102</xdr:row>
      <xdr:rowOff>142875</xdr:rowOff>
    </xdr:to>
    <xdr:sp macro="" textlink="">
      <xdr:nvSpPr>
        <xdr:cNvPr id="8699" name="Text Box 14"/>
        <xdr:cNvSpPr txBox="1">
          <a:spLocks noChangeArrowheads="1"/>
        </xdr:cNvSpPr>
      </xdr:nvSpPr>
      <xdr:spPr bwMode="auto">
        <a:xfrm>
          <a:off x="2057400" y="425415075"/>
          <a:ext cx="7620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102</xdr:row>
      <xdr:rowOff>142875</xdr:rowOff>
    </xdr:to>
    <xdr:sp macro="" textlink="">
      <xdr:nvSpPr>
        <xdr:cNvPr id="8700" name="Text Box 16"/>
        <xdr:cNvSpPr txBox="1">
          <a:spLocks noChangeArrowheads="1"/>
        </xdr:cNvSpPr>
      </xdr:nvSpPr>
      <xdr:spPr bwMode="auto">
        <a:xfrm>
          <a:off x="6029325" y="425415075"/>
          <a:ext cx="7620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71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104</xdr:row>
      <xdr:rowOff>19050</xdr:rowOff>
    </xdr:to>
    <xdr:sp macro="" textlink="">
      <xdr:nvSpPr>
        <xdr:cNvPr id="8711" name="Text Box 14"/>
        <xdr:cNvSpPr txBox="1">
          <a:spLocks noChangeArrowheads="1"/>
        </xdr:cNvSpPr>
      </xdr:nvSpPr>
      <xdr:spPr bwMode="auto">
        <a:xfrm>
          <a:off x="2057400" y="425415075"/>
          <a:ext cx="7620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104</xdr:row>
      <xdr:rowOff>19050</xdr:rowOff>
    </xdr:to>
    <xdr:sp macro="" textlink="">
      <xdr:nvSpPr>
        <xdr:cNvPr id="8712" name="Text Box 16"/>
        <xdr:cNvSpPr txBox="1">
          <a:spLocks noChangeArrowheads="1"/>
        </xdr:cNvSpPr>
      </xdr:nvSpPr>
      <xdr:spPr bwMode="auto">
        <a:xfrm>
          <a:off x="6029325" y="425415075"/>
          <a:ext cx="7620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106</xdr:row>
      <xdr:rowOff>9525</xdr:rowOff>
    </xdr:to>
    <xdr:sp macro="" textlink="">
      <xdr:nvSpPr>
        <xdr:cNvPr id="8722" name="Text Box 16"/>
        <xdr:cNvSpPr txBox="1">
          <a:spLocks noChangeArrowheads="1"/>
        </xdr:cNvSpPr>
      </xdr:nvSpPr>
      <xdr:spPr bwMode="auto">
        <a:xfrm>
          <a:off x="6029325" y="425415075"/>
          <a:ext cx="762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73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74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875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875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75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76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77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878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878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78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879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7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7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79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81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82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883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883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83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84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85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886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886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86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887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87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88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8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8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90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890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890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91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92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93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894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894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94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89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89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895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895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895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89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96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896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8964"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97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89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898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898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898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98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89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898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38100</xdr:rowOff>
    </xdr:to>
    <xdr:sp macro="" textlink="">
      <xdr:nvSpPr>
        <xdr:cNvPr id="8989" name="Text Box 16"/>
        <xdr:cNvSpPr txBox="1">
          <a:spLocks noChangeArrowheads="1"/>
        </xdr:cNvSpPr>
      </xdr:nvSpPr>
      <xdr:spPr bwMode="auto">
        <a:xfrm>
          <a:off x="6029325" y="425415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89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89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899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102</xdr:row>
      <xdr:rowOff>66675</xdr:rowOff>
    </xdr:to>
    <xdr:sp macro="" textlink="">
      <xdr:nvSpPr>
        <xdr:cNvPr id="8995" name="Text Box 14"/>
        <xdr:cNvSpPr txBox="1">
          <a:spLocks noChangeArrowheads="1"/>
        </xdr:cNvSpPr>
      </xdr:nvSpPr>
      <xdr:spPr bwMode="auto">
        <a:xfrm>
          <a:off x="2057400" y="42541507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102</xdr:row>
      <xdr:rowOff>66675</xdr:rowOff>
    </xdr:to>
    <xdr:sp macro="" textlink="">
      <xdr:nvSpPr>
        <xdr:cNvPr id="8996" name="Text Box 16"/>
        <xdr:cNvSpPr txBox="1">
          <a:spLocks noChangeArrowheads="1"/>
        </xdr:cNvSpPr>
      </xdr:nvSpPr>
      <xdr:spPr bwMode="auto">
        <a:xfrm>
          <a:off x="6029325" y="42541507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89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899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89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00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00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0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00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0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0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01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0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0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0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01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02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02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0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0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0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03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03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03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03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03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0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0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04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0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0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04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0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0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0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0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0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0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05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06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06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0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0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06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906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9068"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0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0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0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0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0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0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07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0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0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08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08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08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08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08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08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0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38100</xdr:rowOff>
    </xdr:to>
    <xdr:sp macro="" textlink="">
      <xdr:nvSpPr>
        <xdr:cNvPr id="9093" name="Text Box 16"/>
        <xdr:cNvSpPr txBox="1">
          <a:spLocks noChangeArrowheads="1"/>
        </xdr:cNvSpPr>
      </xdr:nvSpPr>
      <xdr:spPr bwMode="auto">
        <a:xfrm>
          <a:off x="6029325" y="425415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0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0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09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142875</xdr:rowOff>
    </xdr:to>
    <xdr:sp macro="" textlink="">
      <xdr:nvSpPr>
        <xdr:cNvPr id="9099" name="Text Box 14"/>
        <xdr:cNvSpPr txBox="1">
          <a:spLocks noChangeArrowheads="1"/>
        </xdr:cNvSpPr>
      </xdr:nvSpPr>
      <xdr:spPr bwMode="auto">
        <a:xfrm>
          <a:off x="2057400" y="425415075"/>
          <a:ext cx="762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142875</xdr:rowOff>
    </xdr:to>
    <xdr:sp macro="" textlink="">
      <xdr:nvSpPr>
        <xdr:cNvPr id="9100" name="Text Box 16"/>
        <xdr:cNvSpPr txBox="1">
          <a:spLocks noChangeArrowheads="1"/>
        </xdr:cNvSpPr>
      </xdr:nvSpPr>
      <xdr:spPr bwMode="auto">
        <a:xfrm>
          <a:off x="6029325" y="425415075"/>
          <a:ext cx="762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1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1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1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10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10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1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11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1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1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11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1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1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1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1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1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12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1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13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1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13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1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13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913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9138"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1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1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1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1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1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1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14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1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1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1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1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15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15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15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1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1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38100</xdr:rowOff>
    </xdr:to>
    <xdr:sp macro="" textlink="">
      <xdr:nvSpPr>
        <xdr:cNvPr id="9163" name="Text Box 16"/>
        <xdr:cNvSpPr txBox="1">
          <a:spLocks noChangeArrowheads="1"/>
        </xdr:cNvSpPr>
      </xdr:nvSpPr>
      <xdr:spPr bwMode="auto">
        <a:xfrm>
          <a:off x="6029325" y="425415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1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16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102</xdr:row>
      <xdr:rowOff>66675</xdr:rowOff>
    </xdr:to>
    <xdr:sp macro="" textlink="">
      <xdr:nvSpPr>
        <xdr:cNvPr id="9169" name="Text Box 14"/>
        <xdr:cNvSpPr txBox="1">
          <a:spLocks noChangeArrowheads="1"/>
        </xdr:cNvSpPr>
      </xdr:nvSpPr>
      <xdr:spPr bwMode="auto">
        <a:xfrm>
          <a:off x="2057400" y="42541507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102</xdr:row>
      <xdr:rowOff>66675</xdr:rowOff>
    </xdr:to>
    <xdr:sp macro="" textlink="">
      <xdr:nvSpPr>
        <xdr:cNvPr id="9170" name="Text Box 16"/>
        <xdr:cNvSpPr txBox="1">
          <a:spLocks noChangeArrowheads="1"/>
        </xdr:cNvSpPr>
      </xdr:nvSpPr>
      <xdr:spPr bwMode="auto">
        <a:xfrm>
          <a:off x="6029325" y="425415075"/>
          <a:ext cx="76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1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17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17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1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1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1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18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1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1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18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1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1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1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1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1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1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19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19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20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20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2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2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20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920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9208"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2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2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2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2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2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2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21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2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2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22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22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22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22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22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22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2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38100</xdr:rowOff>
    </xdr:to>
    <xdr:sp macro="" textlink="">
      <xdr:nvSpPr>
        <xdr:cNvPr id="9233" name="Text Box 16"/>
        <xdr:cNvSpPr txBox="1">
          <a:spLocks noChangeArrowheads="1"/>
        </xdr:cNvSpPr>
      </xdr:nvSpPr>
      <xdr:spPr bwMode="auto">
        <a:xfrm>
          <a:off x="6029325" y="425415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2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23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142875</xdr:rowOff>
    </xdr:to>
    <xdr:sp macro="" textlink="">
      <xdr:nvSpPr>
        <xdr:cNvPr id="9239" name="Text Box 14"/>
        <xdr:cNvSpPr txBox="1">
          <a:spLocks noChangeArrowheads="1"/>
        </xdr:cNvSpPr>
      </xdr:nvSpPr>
      <xdr:spPr bwMode="auto">
        <a:xfrm>
          <a:off x="2057400" y="425415075"/>
          <a:ext cx="762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142875</xdr:rowOff>
    </xdr:to>
    <xdr:sp macro="" textlink="">
      <xdr:nvSpPr>
        <xdr:cNvPr id="9240" name="Text Box 16"/>
        <xdr:cNvSpPr txBox="1">
          <a:spLocks noChangeArrowheads="1"/>
        </xdr:cNvSpPr>
      </xdr:nvSpPr>
      <xdr:spPr bwMode="auto">
        <a:xfrm>
          <a:off x="6029325" y="425415075"/>
          <a:ext cx="7620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2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24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24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2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24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2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25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2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2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2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2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2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2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2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26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26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2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2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2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27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2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27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27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27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2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2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28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2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2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28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2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2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2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2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2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3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3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3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3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30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3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30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3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3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3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31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931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28575</xdr:rowOff>
    </xdr:to>
    <xdr:sp macro="" textlink="">
      <xdr:nvSpPr>
        <xdr:cNvPr id="9312" name="Text Box 16"/>
        <xdr:cNvSpPr txBox="1">
          <a:spLocks noChangeArrowheads="1"/>
        </xdr:cNvSpPr>
      </xdr:nvSpPr>
      <xdr:spPr bwMode="auto">
        <a:xfrm>
          <a:off x="6029325"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3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3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3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3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3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3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3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3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3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3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32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3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3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3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3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32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32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33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33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3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33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3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3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3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38100</xdr:rowOff>
    </xdr:to>
    <xdr:sp macro="" textlink="">
      <xdr:nvSpPr>
        <xdr:cNvPr id="9337" name="Text Box 16"/>
        <xdr:cNvSpPr txBox="1">
          <a:spLocks noChangeArrowheads="1"/>
        </xdr:cNvSpPr>
      </xdr:nvSpPr>
      <xdr:spPr bwMode="auto">
        <a:xfrm>
          <a:off x="6029325" y="425415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3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3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3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3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34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57150</xdr:rowOff>
    </xdr:to>
    <xdr:sp macro="" textlink="">
      <xdr:nvSpPr>
        <xdr:cNvPr id="9343" name="Text Box 14"/>
        <xdr:cNvSpPr txBox="1">
          <a:spLocks noChangeArrowheads="1"/>
        </xdr:cNvSpPr>
      </xdr:nvSpPr>
      <xdr:spPr bwMode="auto">
        <a:xfrm>
          <a:off x="2057400" y="42541507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57150</xdr:rowOff>
    </xdr:to>
    <xdr:sp macro="" textlink="">
      <xdr:nvSpPr>
        <xdr:cNvPr id="9344" name="Text Box 16"/>
        <xdr:cNvSpPr txBox="1">
          <a:spLocks noChangeArrowheads="1"/>
        </xdr:cNvSpPr>
      </xdr:nvSpPr>
      <xdr:spPr bwMode="auto">
        <a:xfrm>
          <a:off x="6029325" y="42541507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3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34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3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3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34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3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3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3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3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35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3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3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93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93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3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3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3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93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93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364"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365"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366"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367"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368"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369"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370"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371"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372"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373"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374"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375"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376"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377"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378"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379"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38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142875</xdr:rowOff>
    </xdr:to>
    <xdr:sp macro="" textlink="">
      <xdr:nvSpPr>
        <xdr:cNvPr id="9381" name="Text Box 14"/>
        <xdr:cNvSpPr txBox="1">
          <a:spLocks noChangeArrowheads="1"/>
        </xdr:cNvSpPr>
      </xdr:nvSpPr>
      <xdr:spPr bwMode="auto">
        <a:xfrm>
          <a:off x="2057400" y="4254150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142875</xdr:rowOff>
    </xdr:to>
    <xdr:sp macro="" textlink="">
      <xdr:nvSpPr>
        <xdr:cNvPr id="9382" name="Text Box 16"/>
        <xdr:cNvSpPr txBox="1">
          <a:spLocks noChangeArrowheads="1"/>
        </xdr:cNvSpPr>
      </xdr:nvSpPr>
      <xdr:spPr bwMode="auto">
        <a:xfrm>
          <a:off x="6029325" y="4254150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383"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384"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385"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386"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387"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109</xdr:row>
      <xdr:rowOff>38100</xdr:rowOff>
    </xdr:to>
    <xdr:sp macro="" textlink="">
      <xdr:nvSpPr>
        <xdr:cNvPr id="9388" name="Text Box 14"/>
        <xdr:cNvSpPr txBox="1">
          <a:spLocks noChangeArrowheads="1"/>
        </xdr:cNvSpPr>
      </xdr:nvSpPr>
      <xdr:spPr bwMode="auto">
        <a:xfrm>
          <a:off x="2057400" y="425415075"/>
          <a:ext cx="76200" cy="2305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389"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390"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391"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392"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393"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39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395"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396"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397"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398"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399"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00"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01"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40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403"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04"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405"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06"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07"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152400</xdr:rowOff>
    </xdr:to>
    <xdr:sp macro="" textlink="">
      <xdr:nvSpPr>
        <xdr:cNvPr id="9408" name="Text Box 16"/>
        <xdr:cNvSpPr txBox="1">
          <a:spLocks noChangeArrowheads="1"/>
        </xdr:cNvSpPr>
      </xdr:nvSpPr>
      <xdr:spPr bwMode="auto">
        <a:xfrm>
          <a:off x="6029325" y="4254150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409"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10"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11"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12"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41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114</xdr:row>
      <xdr:rowOff>142875</xdr:rowOff>
    </xdr:to>
    <xdr:sp macro="" textlink="">
      <xdr:nvSpPr>
        <xdr:cNvPr id="9414" name="Text Box 14"/>
        <xdr:cNvSpPr txBox="1">
          <a:spLocks noChangeArrowheads="1"/>
        </xdr:cNvSpPr>
      </xdr:nvSpPr>
      <xdr:spPr bwMode="auto">
        <a:xfrm>
          <a:off x="2057400" y="425415075"/>
          <a:ext cx="76200" cy="321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114</xdr:row>
      <xdr:rowOff>142875</xdr:rowOff>
    </xdr:to>
    <xdr:sp macro="" textlink="">
      <xdr:nvSpPr>
        <xdr:cNvPr id="9415" name="Text Box 16"/>
        <xdr:cNvSpPr txBox="1">
          <a:spLocks noChangeArrowheads="1"/>
        </xdr:cNvSpPr>
      </xdr:nvSpPr>
      <xdr:spPr bwMode="auto">
        <a:xfrm>
          <a:off x="6029325" y="425415075"/>
          <a:ext cx="76200" cy="321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416"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17"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18"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419"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20"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421"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22"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23"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24"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42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426"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27"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428"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29"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30"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431"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32"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433"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34"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35"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36"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37"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438"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39"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40"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114300</xdr:rowOff>
    </xdr:to>
    <xdr:sp macro="" textlink="">
      <xdr:nvSpPr>
        <xdr:cNvPr id="9441" name="Text Box 14"/>
        <xdr:cNvSpPr txBox="1">
          <a:spLocks noChangeArrowheads="1"/>
        </xdr:cNvSpPr>
      </xdr:nvSpPr>
      <xdr:spPr bwMode="auto">
        <a:xfrm>
          <a:off x="2057400"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114300</xdr:rowOff>
    </xdr:to>
    <xdr:sp macro="" textlink="">
      <xdr:nvSpPr>
        <xdr:cNvPr id="9442" name="Text Box 16"/>
        <xdr:cNvSpPr txBox="1">
          <a:spLocks noChangeArrowheads="1"/>
        </xdr:cNvSpPr>
      </xdr:nvSpPr>
      <xdr:spPr bwMode="auto">
        <a:xfrm>
          <a:off x="6029325"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114300</xdr:rowOff>
    </xdr:to>
    <xdr:sp macro="" textlink="">
      <xdr:nvSpPr>
        <xdr:cNvPr id="9443" name="Text Box 14"/>
        <xdr:cNvSpPr txBox="1">
          <a:spLocks noChangeArrowheads="1"/>
        </xdr:cNvSpPr>
      </xdr:nvSpPr>
      <xdr:spPr bwMode="auto">
        <a:xfrm>
          <a:off x="2057400"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114300</xdr:rowOff>
    </xdr:to>
    <xdr:sp macro="" textlink="">
      <xdr:nvSpPr>
        <xdr:cNvPr id="9444" name="Text Box 16"/>
        <xdr:cNvSpPr txBox="1">
          <a:spLocks noChangeArrowheads="1"/>
        </xdr:cNvSpPr>
      </xdr:nvSpPr>
      <xdr:spPr bwMode="auto">
        <a:xfrm>
          <a:off x="6029325"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45"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114300</xdr:rowOff>
    </xdr:to>
    <xdr:sp macro="" textlink="">
      <xdr:nvSpPr>
        <xdr:cNvPr id="9446" name="Text Box 14"/>
        <xdr:cNvSpPr txBox="1">
          <a:spLocks noChangeArrowheads="1"/>
        </xdr:cNvSpPr>
      </xdr:nvSpPr>
      <xdr:spPr bwMode="auto">
        <a:xfrm>
          <a:off x="2057400"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114300</xdr:rowOff>
    </xdr:to>
    <xdr:sp macro="" textlink="">
      <xdr:nvSpPr>
        <xdr:cNvPr id="9447" name="Text Box 16"/>
        <xdr:cNvSpPr txBox="1">
          <a:spLocks noChangeArrowheads="1"/>
        </xdr:cNvSpPr>
      </xdr:nvSpPr>
      <xdr:spPr bwMode="auto">
        <a:xfrm>
          <a:off x="6029325"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448"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49"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45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142875</xdr:rowOff>
    </xdr:to>
    <xdr:sp macro="" textlink="">
      <xdr:nvSpPr>
        <xdr:cNvPr id="9451" name="Text Box 14"/>
        <xdr:cNvSpPr txBox="1">
          <a:spLocks noChangeArrowheads="1"/>
        </xdr:cNvSpPr>
      </xdr:nvSpPr>
      <xdr:spPr bwMode="auto">
        <a:xfrm>
          <a:off x="2057400" y="4254150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142875</xdr:rowOff>
    </xdr:to>
    <xdr:sp macro="" textlink="">
      <xdr:nvSpPr>
        <xdr:cNvPr id="9452" name="Text Box 16"/>
        <xdr:cNvSpPr txBox="1">
          <a:spLocks noChangeArrowheads="1"/>
        </xdr:cNvSpPr>
      </xdr:nvSpPr>
      <xdr:spPr bwMode="auto">
        <a:xfrm>
          <a:off x="6029325" y="4254150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453"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54"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55"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456"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457"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458"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459"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460"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61"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62"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46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464"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65"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66"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114300</xdr:rowOff>
    </xdr:to>
    <xdr:sp macro="" textlink="">
      <xdr:nvSpPr>
        <xdr:cNvPr id="9467" name="Text Box 14"/>
        <xdr:cNvSpPr txBox="1">
          <a:spLocks noChangeArrowheads="1"/>
        </xdr:cNvSpPr>
      </xdr:nvSpPr>
      <xdr:spPr bwMode="auto">
        <a:xfrm>
          <a:off x="2057400"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114300</xdr:rowOff>
    </xdr:to>
    <xdr:sp macro="" textlink="">
      <xdr:nvSpPr>
        <xdr:cNvPr id="9468" name="Text Box 16"/>
        <xdr:cNvSpPr txBox="1">
          <a:spLocks noChangeArrowheads="1"/>
        </xdr:cNvSpPr>
      </xdr:nvSpPr>
      <xdr:spPr bwMode="auto">
        <a:xfrm>
          <a:off x="6029325"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114300</xdr:rowOff>
    </xdr:to>
    <xdr:sp macro="" textlink="">
      <xdr:nvSpPr>
        <xdr:cNvPr id="9469" name="Text Box 16"/>
        <xdr:cNvSpPr txBox="1">
          <a:spLocks noChangeArrowheads="1"/>
        </xdr:cNvSpPr>
      </xdr:nvSpPr>
      <xdr:spPr bwMode="auto">
        <a:xfrm>
          <a:off x="6029325"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114300</xdr:rowOff>
    </xdr:to>
    <xdr:sp macro="" textlink="">
      <xdr:nvSpPr>
        <xdr:cNvPr id="9470" name="Text Box 16"/>
        <xdr:cNvSpPr txBox="1">
          <a:spLocks noChangeArrowheads="1"/>
        </xdr:cNvSpPr>
      </xdr:nvSpPr>
      <xdr:spPr bwMode="auto">
        <a:xfrm>
          <a:off x="6029325"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47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114300</xdr:rowOff>
    </xdr:to>
    <xdr:sp macro="" textlink="">
      <xdr:nvSpPr>
        <xdr:cNvPr id="9472" name="Text Box 14"/>
        <xdr:cNvSpPr txBox="1">
          <a:spLocks noChangeArrowheads="1"/>
        </xdr:cNvSpPr>
      </xdr:nvSpPr>
      <xdr:spPr bwMode="auto">
        <a:xfrm>
          <a:off x="2057400"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114300</xdr:rowOff>
    </xdr:to>
    <xdr:sp macro="" textlink="">
      <xdr:nvSpPr>
        <xdr:cNvPr id="9473" name="Text Box 16"/>
        <xdr:cNvSpPr txBox="1">
          <a:spLocks noChangeArrowheads="1"/>
        </xdr:cNvSpPr>
      </xdr:nvSpPr>
      <xdr:spPr bwMode="auto">
        <a:xfrm>
          <a:off x="6029325"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474"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75"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76"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152400</xdr:rowOff>
    </xdr:to>
    <xdr:sp macro="" textlink="">
      <xdr:nvSpPr>
        <xdr:cNvPr id="9477" name="Text Box 16"/>
        <xdr:cNvSpPr txBox="1">
          <a:spLocks noChangeArrowheads="1"/>
        </xdr:cNvSpPr>
      </xdr:nvSpPr>
      <xdr:spPr bwMode="auto">
        <a:xfrm>
          <a:off x="6029325" y="4254150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478"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79"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80"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81"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48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114</xdr:row>
      <xdr:rowOff>57150</xdr:rowOff>
    </xdr:to>
    <xdr:sp macro="" textlink="">
      <xdr:nvSpPr>
        <xdr:cNvPr id="9483" name="Text Box 14"/>
        <xdr:cNvSpPr txBox="1">
          <a:spLocks noChangeArrowheads="1"/>
        </xdr:cNvSpPr>
      </xdr:nvSpPr>
      <xdr:spPr bwMode="auto">
        <a:xfrm>
          <a:off x="2057400" y="425415075"/>
          <a:ext cx="76200" cy="313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114</xdr:row>
      <xdr:rowOff>57150</xdr:rowOff>
    </xdr:to>
    <xdr:sp macro="" textlink="">
      <xdr:nvSpPr>
        <xdr:cNvPr id="9484" name="Text Box 16"/>
        <xdr:cNvSpPr txBox="1">
          <a:spLocks noChangeArrowheads="1"/>
        </xdr:cNvSpPr>
      </xdr:nvSpPr>
      <xdr:spPr bwMode="auto">
        <a:xfrm>
          <a:off x="6029325" y="425415075"/>
          <a:ext cx="76200" cy="313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114300</xdr:rowOff>
    </xdr:to>
    <xdr:sp macro="" textlink="">
      <xdr:nvSpPr>
        <xdr:cNvPr id="9485" name="Text Box 14"/>
        <xdr:cNvSpPr txBox="1">
          <a:spLocks noChangeArrowheads="1"/>
        </xdr:cNvSpPr>
      </xdr:nvSpPr>
      <xdr:spPr bwMode="auto">
        <a:xfrm>
          <a:off x="2057400"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114300</xdr:rowOff>
    </xdr:to>
    <xdr:sp macro="" textlink="">
      <xdr:nvSpPr>
        <xdr:cNvPr id="9486" name="Text Box 16"/>
        <xdr:cNvSpPr txBox="1">
          <a:spLocks noChangeArrowheads="1"/>
        </xdr:cNvSpPr>
      </xdr:nvSpPr>
      <xdr:spPr bwMode="auto">
        <a:xfrm>
          <a:off x="6029325"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114300</xdr:rowOff>
    </xdr:to>
    <xdr:sp macro="" textlink="">
      <xdr:nvSpPr>
        <xdr:cNvPr id="9487" name="Text Box 16"/>
        <xdr:cNvSpPr txBox="1">
          <a:spLocks noChangeArrowheads="1"/>
        </xdr:cNvSpPr>
      </xdr:nvSpPr>
      <xdr:spPr bwMode="auto">
        <a:xfrm>
          <a:off x="6029325"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114300</xdr:rowOff>
    </xdr:to>
    <xdr:sp macro="" textlink="">
      <xdr:nvSpPr>
        <xdr:cNvPr id="9488" name="Text Box 14"/>
        <xdr:cNvSpPr txBox="1">
          <a:spLocks noChangeArrowheads="1"/>
        </xdr:cNvSpPr>
      </xdr:nvSpPr>
      <xdr:spPr bwMode="auto">
        <a:xfrm>
          <a:off x="2057400"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114300</xdr:rowOff>
    </xdr:to>
    <xdr:sp macro="" textlink="">
      <xdr:nvSpPr>
        <xdr:cNvPr id="9489" name="Text Box 16"/>
        <xdr:cNvSpPr txBox="1">
          <a:spLocks noChangeArrowheads="1"/>
        </xdr:cNvSpPr>
      </xdr:nvSpPr>
      <xdr:spPr bwMode="auto">
        <a:xfrm>
          <a:off x="6029325"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490"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91"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92"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93"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49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495"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96"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114300</xdr:rowOff>
    </xdr:to>
    <xdr:sp macro="" textlink="">
      <xdr:nvSpPr>
        <xdr:cNvPr id="9497" name="Text Box 14"/>
        <xdr:cNvSpPr txBox="1">
          <a:spLocks noChangeArrowheads="1"/>
        </xdr:cNvSpPr>
      </xdr:nvSpPr>
      <xdr:spPr bwMode="auto">
        <a:xfrm>
          <a:off x="2057400"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114300</xdr:rowOff>
    </xdr:to>
    <xdr:sp macro="" textlink="">
      <xdr:nvSpPr>
        <xdr:cNvPr id="9498" name="Text Box 16"/>
        <xdr:cNvSpPr txBox="1">
          <a:spLocks noChangeArrowheads="1"/>
        </xdr:cNvSpPr>
      </xdr:nvSpPr>
      <xdr:spPr bwMode="auto">
        <a:xfrm>
          <a:off x="6029325"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499"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500"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501"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502"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503"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504"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505"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506"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114300</xdr:rowOff>
    </xdr:to>
    <xdr:sp macro="" textlink="">
      <xdr:nvSpPr>
        <xdr:cNvPr id="9507" name="Text Box 14"/>
        <xdr:cNvSpPr txBox="1">
          <a:spLocks noChangeArrowheads="1"/>
        </xdr:cNvSpPr>
      </xdr:nvSpPr>
      <xdr:spPr bwMode="auto">
        <a:xfrm>
          <a:off x="2057400"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114300</xdr:rowOff>
    </xdr:to>
    <xdr:sp macro="" textlink="">
      <xdr:nvSpPr>
        <xdr:cNvPr id="9508" name="Text Box 16"/>
        <xdr:cNvSpPr txBox="1">
          <a:spLocks noChangeArrowheads="1"/>
        </xdr:cNvSpPr>
      </xdr:nvSpPr>
      <xdr:spPr bwMode="auto">
        <a:xfrm>
          <a:off x="6029325"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509"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510"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511"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512"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513"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514"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51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114300</xdr:rowOff>
    </xdr:to>
    <xdr:sp macro="" textlink="">
      <xdr:nvSpPr>
        <xdr:cNvPr id="9516" name="Text Box 14"/>
        <xdr:cNvSpPr txBox="1">
          <a:spLocks noChangeArrowheads="1"/>
        </xdr:cNvSpPr>
      </xdr:nvSpPr>
      <xdr:spPr bwMode="auto">
        <a:xfrm>
          <a:off x="2057400"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114300</xdr:rowOff>
    </xdr:to>
    <xdr:sp macro="" textlink="">
      <xdr:nvSpPr>
        <xdr:cNvPr id="9517" name="Text Box 16"/>
        <xdr:cNvSpPr txBox="1">
          <a:spLocks noChangeArrowheads="1"/>
        </xdr:cNvSpPr>
      </xdr:nvSpPr>
      <xdr:spPr bwMode="auto">
        <a:xfrm>
          <a:off x="6029325"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114300</xdr:rowOff>
    </xdr:to>
    <xdr:sp macro="" textlink="">
      <xdr:nvSpPr>
        <xdr:cNvPr id="9518" name="Text Box 16"/>
        <xdr:cNvSpPr txBox="1">
          <a:spLocks noChangeArrowheads="1"/>
        </xdr:cNvSpPr>
      </xdr:nvSpPr>
      <xdr:spPr bwMode="auto">
        <a:xfrm>
          <a:off x="6029325"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114300</xdr:rowOff>
    </xdr:to>
    <xdr:sp macro="" textlink="">
      <xdr:nvSpPr>
        <xdr:cNvPr id="9519" name="Text Box 14"/>
        <xdr:cNvSpPr txBox="1">
          <a:spLocks noChangeArrowheads="1"/>
        </xdr:cNvSpPr>
      </xdr:nvSpPr>
      <xdr:spPr bwMode="auto">
        <a:xfrm>
          <a:off x="2057400"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114300</xdr:rowOff>
    </xdr:to>
    <xdr:sp macro="" textlink="">
      <xdr:nvSpPr>
        <xdr:cNvPr id="9520" name="Text Box 16"/>
        <xdr:cNvSpPr txBox="1">
          <a:spLocks noChangeArrowheads="1"/>
        </xdr:cNvSpPr>
      </xdr:nvSpPr>
      <xdr:spPr bwMode="auto">
        <a:xfrm>
          <a:off x="6029325" y="425415075"/>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521"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522"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523"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524"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525"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526"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527"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123825</xdr:rowOff>
    </xdr:to>
    <xdr:sp macro="" textlink="">
      <xdr:nvSpPr>
        <xdr:cNvPr id="9528" name="Text Box 14"/>
        <xdr:cNvSpPr txBox="1">
          <a:spLocks noChangeArrowheads="1"/>
        </xdr:cNvSpPr>
      </xdr:nvSpPr>
      <xdr:spPr bwMode="auto">
        <a:xfrm>
          <a:off x="2057400"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97</xdr:row>
      <xdr:rowOff>123825</xdr:rowOff>
    </xdr:to>
    <xdr:sp macro="" textlink="">
      <xdr:nvSpPr>
        <xdr:cNvPr id="9529" name="Text Box 16"/>
        <xdr:cNvSpPr txBox="1">
          <a:spLocks noChangeArrowheads="1"/>
        </xdr:cNvSpPr>
      </xdr:nvSpPr>
      <xdr:spPr bwMode="auto">
        <a:xfrm>
          <a:off x="6029325" y="425415075"/>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530"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99</xdr:row>
      <xdr:rowOff>76200</xdr:rowOff>
    </xdr:to>
    <xdr:sp macro="" textlink="">
      <xdr:nvSpPr>
        <xdr:cNvPr id="9531" name="Text Box 16"/>
        <xdr:cNvSpPr txBox="1">
          <a:spLocks noChangeArrowheads="1"/>
        </xdr:cNvSpPr>
      </xdr:nvSpPr>
      <xdr:spPr bwMode="auto">
        <a:xfrm>
          <a:off x="6029325" y="425415075"/>
          <a:ext cx="76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532"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533"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534"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535"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536"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537"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538"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539"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540"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541"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542"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543"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544"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545"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54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99</xdr:row>
      <xdr:rowOff>95250</xdr:rowOff>
    </xdr:to>
    <xdr:sp macro="" textlink="">
      <xdr:nvSpPr>
        <xdr:cNvPr id="9547" name="Text Box 14"/>
        <xdr:cNvSpPr txBox="1">
          <a:spLocks noChangeArrowheads="1"/>
        </xdr:cNvSpPr>
      </xdr:nvSpPr>
      <xdr:spPr bwMode="auto">
        <a:xfrm>
          <a:off x="2057400" y="425415075"/>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99</xdr:row>
      <xdr:rowOff>95250</xdr:rowOff>
    </xdr:to>
    <xdr:sp macro="" textlink="">
      <xdr:nvSpPr>
        <xdr:cNvPr id="9548" name="Text Box 16"/>
        <xdr:cNvSpPr txBox="1">
          <a:spLocks noChangeArrowheads="1"/>
        </xdr:cNvSpPr>
      </xdr:nvSpPr>
      <xdr:spPr bwMode="auto">
        <a:xfrm>
          <a:off x="6029325" y="425415075"/>
          <a:ext cx="76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99</xdr:row>
      <xdr:rowOff>76200</xdr:rowOff>
    </xdr:to>
    <xdr:sp macro="" textlink="">
      <xdr:nvSpPr>
        <xdr:cNvPr id="9549" name="Text Box 14"/>
        <xdr:cNvSpPr txBox="1">
          <a:spLocks noChangeArrowheads="1"/>
        </xdr:cNvSpPr>
      </xdr:nvSpPr>
      <xdr:spPr bwMode="auto">
        <a:xfrm>
          <a:off x="2057400" y="425415075"/>
          <a:ext cx="76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99</xdr:row>
      <xdr:rowOff>76200</xdr:rowOff>
    </xdr:to>
    <xdr:sp macro="" textlink="">
      <xdr:nvSpPr>
        <xdr:cNvPr id="9550" name="Text Box 16"/>
        <xdr:cNvSpPr txBox="1">
          <a:spLocks noChangeArrowheads="1"/>
        </xdr:cNvSpPr>
      </xdr:nvSpPr>
      <xdr:spPr bwMode="auto">
        <a:xfrm>
          <a:off x="6029325" y="425415075"/>
          <a:ext cx="76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99</xdr:row>
      <xdr:rowOff>76200</xdr:rowOff>
    </xdr:to>
    <xdr:sp macro="" textlink="">
      <xdr:nvSpPr>
        <xdr:cNvPr id="9551" name="Text Box 16"/>
        <xdr:cNvSpPr txBox="1">
          <a:spLocks noChangeArrowheads="1"/>
        </xdr:cNvSpPr>
      </xdr:nvSpPr>
      <xdr:spPr bwMode="auto">
        <a:xfrm>
          <a:off x="6029325" y="425415075"/>
          <a:ext cx="76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552"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553"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554"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555"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556"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557"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558"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55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560"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561"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562"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563"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564"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565"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566"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56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568"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569"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570"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571"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572"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57150</xdr:rowOff>
    </xdr:to>
    <xdr:sp macro="" textlink="">
      <xdr:nvSpPr>
        <xdr:cNvPr id="9573" name="Text Box 16"/>
        <xdr:cNvSpPr txBox="1">
          <a:spLocks noChangeArrowheads="1"/>
        </xdr:cNvSpPr>
      </xdr:nvSpPr>
      <xdr:spPr bwMode="auto">
        <a:xfrm>
          <a:off x="6029325" y="42541507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574"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575"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576"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577"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57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128</xdr:row>
      <xdr:rowOff>85725</xdr:rowOff>
    </xdr:to>
    <xdr:sp macro="" textlink="">
      <xdr:nvSpPr>
        <xdr:cNvPr id="9579" name="Text Box 16"/>
        <xdr:cNvSpPr txBox="1">
          <a:spLocks noChangeArrowheads="1"/>
        </xdr:cNvSpPr>
      </xdr:nvSpPr>
      <xdr:spPr bwMode="auto">
        <a:xfrm>
          <a:off x="6029325" y="425415075"/>
          <a:ext cx="76200" cy="542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580"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581"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582"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583"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584"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585"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586"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587"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588"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58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590"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591"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592"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593"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594"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595"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596"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597"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598"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599"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00"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01"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602"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03"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04"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19050</xdr:rowOff>
    </xdr:to>
    <xdr:sp macro="" textlink="">
      <xdr:nvSpPr>
        <xdr:cNvPr id="9605" name="Text Box 14"/>
        <xdr:cNvSpPr txBox="1">
          <a:spLocks noChangeArrowheads="1"/>
        </xdr:cNvSpPr>
      </xdr:nvSpPr>
      <xdr:spPr bwMode="auto">
        <a:xfrm>
          <a:off x="2057400"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19050</xdr:rowOff>
    </xdr:to>
    <xdr:sp macro="" textlink="">
      <xdr:nvSpPr>
        <xdr:cNvPr id="9606" name="Text Box 16"/>
        <xdr:cNvSpPr txBox="1">
          <a:spLocks noChangeArrowheads="1"/>
        </xdr:cNvSpPr>
      </xdr:nvSpPr>
      <xdr:spPr bwMode="auto">
        <a:xfrm>
          <a:off x="6029325"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19050</xdr:rowOff>
    </xdr:to>
    <xdr:sp macro="" textlink="">
      <xdr:nvSpPr>
        <xdr:cNvPr id="9607" name="Text Box 14"/>
        <xdr:cNvSpPr txBox="1">
          <a:spLocks noChangeArrowheads="1"/>
        </xdr:cNvSpPr>
      </xdr:nvSpPr>
      <xdr:spPr bwMode="auto">
        <a:xfrm>
          <a:off x="2057400"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19050</xdr:rowOff>
    </xdr:to>
    <xdr:sp macro="" textlink="">
      <xdr:nvSpPr>
        <xdr:cNvPr id="9608" name="Text Box 16"/>
        <xdr:cNvSpPr txBox="1">
          <a:spLocks noChangeArrowheads="1"/>
        </xdr:cNvSpPr>
      </xdr:nvSpPr>
      <xdr:spPr bwMode="auto">
        <a:xfrm>
          <a:off x="6029325"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09"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19050</xdr:rowOff>
    </xdr:to>
    <xdr:sp macro="" textlink="">
      <xdr:nvSpPr>
        <xdr:cNvPr id="9610" name="Text Box 14"/>
        <xdr:cNvSpPr txBox="1">
          <a:spLocks noChangeArrowheads="1"/>
        </xdr:cNvSpPr>
      </xdr:nvSpPr>
      <xdr:spPr bwMode="auto">
        <a:xfrm>
          <a:off x="2057400"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19050</xdr:rowOff>
    </xdr:to>
    <xdr:sp macro="" textlink="">
      <xdr:nvSpPr>
        <xdr:cNvPr id="9611" name="Text Box 16"/>
        <xdr:cNvSpPr txBox="1">
          <a:spLocks noChangeArrowheads="1"/>
        </xdr:cNvSpPr>
      </xdr:nvSpPr>
      <xdr:spPr bwMode="auto">
        <a:xfrm>
          <a:off x="6029325"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612"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13"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61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47625</xdr:rowOff>
    </xdr:to>
    <xdr:sp macro="" textlink="">
      <xdr:nvSpPr>
        <xdr:cNvPr id="9615" name="Text Box 14"/>
        <xdr:cNvSpPr txBox="1">
          <a:spLocks noChangeArrowheads="1"/>
        </xdr:cNvSpPr>
      </xdr:nvSpPr>
      <xdr:spPr bwMode="auto">
        <a:xfrm>
          <a:off x="2057400" y="425415075"/>
          <a:ext cx="76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47625</xdr:rowOff>
    </xdr:to>
    <xdr:sp macro="" textlink="">
      <xdr:nvSpPr>
        <xdr:cNvPr id="9616" name="Text Box 16"/>
        <xdr:cNvSpPr txBox="1">
          <a:spLocks noChangeArrowheads="1"/>
        </xdr:cNvSpPr>
      </xdr:nvSpPr>
      <xdr:spPr bwMode="auto">
        <a:xfrm>
          <a:off x="6029325" y="425415075"/>
          <a:ext cx="76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617"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18"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19"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620"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621"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622"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623"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624"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25"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26"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62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628"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29"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30"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19050</xdr:rowOff>
    </xdr:to>
    <xdr:sp macro="" textlink="">
      <xdr:nvSpPr>
        <xdr:cNvPr id="9631" name="Text Box 14"/>
        <xdr:cNvSpPr txBox="1">
          <a:spLocks noChangeArrowheads="1"/>
        </xdr:cNvSpPr>
      </xdr:nvSpPr>
      <xdr:spPr bwMode="auto">
        <a:xfrm>
          <a:off x="2057400"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19050</xdr:rowOff>
    </xdr:to>
    <xdr:sp macro="" textlink="">
      <xdr:nvSpPr>
        <xdr:cNvPr id="9632" name="Text Box 16"/>
        <xdr:cNvSpPr txBox="1">
          <a:spLocks noChangeArrowheads="1"/>
        </xdr:cNvSpPr>
      </xdr:nvSpPr>
      <xdr:spPr bwMode="auto">
        <a:xfrm>
          <a:off x="6029325"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19050</xdr:rowOff>
    </xdr:to>
    <xdr:sp macro="" textlink="">
      <xdr:nvSpPr>
        <xdr:cNvPr id="9633" name="Text Box 16"/>
        <xdr:cNvSpPr txBox="1">
          <a:spLocks noChangeArrowheads="1"/>
        </xdr:cNvSpPr>
      </xdr:nvSpPr>
      <xdr:spPr bwMode="auto">
        <a:xfrm>
          <a:off x="6029325"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19050</xdr:rowOff>
    </xdr:to>
    <xdr:sp macro="" textlink="">
      <xdr:nvSpPr>
        <xdr:cNvPr id="9634" name="Text Box 16"/>
        <xdr:cNvSpPr txBox="1">
          <a:spLocks noChangeArrowheads="1"/>
        </xdr:cNvSpPr>
      </xdr:nvSpPr>
      <xdr:spPr bwMode="auto">
        <a:xfrm>
          <a:off x="6029325"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63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19050</xdr:rowOff>
    </xdr:to>
    <xdr:sp macro="" textlink="">
      <xdr:nvSpPr>
        <xdr:cNvPr id="9636" name="Text Box 14"/>
        <xdr:cNvSpPr txBox="1">
          <a:spLocks noChangeArrowheads="1"/>
        </xdr:cNvSpPr>
      </xdr:nvSpPr>
      <xdr:spPr bwMode="auto">
        <a:xfrm>
          <a:off x="2057400"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19050</xdr:rowOff>
    </xdr:to>
    <xdr:sp macro="" textlink="">
      <xdr:nvSpPr>
        <xdr:cNvPr id="9637" name="Text Box 16"/>
        <xdr:cNvSpPr txBox="1">
          <a:spLocks noChangeArrowheads="1"/>
        </xdr:cNvSpPr>
      </xdr:nvSpPr>
      <xdr:spPr bwMode="auto">
        <a:xfrm>
          <a:off x="6029325"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638"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39"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40"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57150</xdr:rowOff>
    </xdr:to>
    <xdr:sp macro="" textlink="">
      <xdr:nvSpPr>
        <xdr:cNvPr id="9641" name="Text Box 16"/>
        <xdr:cNvSpPr txBox="1">
          <a:spLocks noChangeArrowheads="1"/>
        </xdr:cNvSpPr>
      </xdr:nvSpPr>
      <xdr:spPr bwMode="auto">
        <a:xfrm>
          <a:off x="6029325" y="42541507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642"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43"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44"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45"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64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146</xdr:row>
      <xdr:rowOff>123825</xdr:rowOff>
    </xdr:to>
    <xdr:sp macro="" textlink="">
      <xdr:nvSpPr>
        <xdr:cNvPr id="9647" name="Text Box 14"/>
        <xdr:cNvSpPr txBox="1">
          <a:spLocks noChangeArrowheads="1"/>
        </xdr:cNvSpPr>
      </xdr:nvSpPr>
      <xdr:spPr bwMode="auto">
        <a:xfrm>
          <a:off x="2057400" y="425415075"/>
          <a:ext cx="76200" cy="838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146</xdr:row>
      <xdr:rowOff>123825</xdr:rowOff>
    </xdr:to>
    <xdr:sp macro="" textlink="">
      <xdr:nvSpPr>
        <xdr:cNvPr id="9648" name="Text Box 16"/>
        <xdr:cNvSpPr txBox="1">
          <a:spLocks noChangeArrowheads="1"/>
        </xdr:cNvSpPr>
      </xdr:nvSpPr>
      <xdr:spPr bwMode="auto">
        <a:xfrm>
          <a:off x="6029325" y="425415075"/>
          <a:ext cx="76200" cy="838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19050</xdr:rowOff>
    </xdr:to>
    <xdr:sp macro="" textlink="">
      <xdr:nvSpPr>
        <xdr:cNvPr id="9649" name="Text Box 14"/>
        <xdr:cNvSpPr txBox="1">
          <a:spLocks noChangeArrowheads="1"/>
        </xdr:cNvSpPr>
      </xdr:nvSpPr>
      <xdr:spPr bwMode="auto">
        <a:xfrm>
          <a:off x="2057400"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19050</xdr:rowOff>
    </xdr:to>
    <xdr:sp macro="" textlink="">
      <xdr:nvSpPr>
        <xdr:cNvPr id="9650" name="Text Box 16"/>
        <xdr:cNvSpPr txBox="1">
          <a:spLocks noChangeArrowheads="1"/>
        </xdr:cNvSpPr>
      </xdr:nvSpPr>
      <xdr:spPr bwMode="auto">
        <a:xfrm>
          <a:off x="6029325"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19050</xdr:rowOff>
    </xdr:to>
    <xdr:sp macro="" textlink="">
      <xdr:nvSpPr>
        <xdr:cNvPr id="9651" name="Text Box 16"/>
        <xdr:cNvSpPr txBox="1">
          <a:spLocks noChangeArrowheads="1"/>
        </xdr:cNvSpPr>
      </xdr:nvSpPr>
      <xdr:spPr bwMode="auto">
        <a:xfrm>
          <a:off x="6029325"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19050</xdr:rowOff>
    </xdr:to>
    <xdr:sp macro="" textlink="">
      <xdr:nvSpPr>
        <xdr:cNvPr id="9652" name="Text Box 14"/>
        <xdr:cNvSpPr txBox="1">
          <a:spLocks noChangeArrowheads="1"/>
        </xdr:cNvSpPr>
      </xdr:nvSpPr>
      <xdr:spPr bwMode="auto">
        <a:xfrm>
          <a:off x="2057400"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19050</xdr:rowOff>
    </xdr:to>
    <xdr:sp macro="" textlink="">
      <xdr:nvSpPr>
        <xdr:cNvPr id="9653" name="Text Box 16"/>
        <xdr:cNvSpPr txBox="1">
          <a:spLocks noChangeArrowheads="1"/>
        </xdr:cNvSpPr>
      </xdr:nvSpPr>
      <xdr:spPr bwMode="auto">
        <a:xfrm>
          <a:off x="6029325"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654"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55"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56"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57"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65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659"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60"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19050</xdr:rowOff>
    </xdr:to>
    <xdr:sp macro="" textlink="">
      <xdr:nvSpPr>
        <xdr:cNvPr id="9661" name="Text Box 14"/>
        <xdr:cNvSpPr txBox="1">
          <a:spLocks noChangeArrowheads="1"/>
        </xdr:cNvSpPr>
      </xdr:nvSpPr>
      <xdr:spPr bwMode="auto">
        <a:xfrm>
          <a:off x="2057400"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19050</xdr:rowOff>
    </xdr:to>
    <xdr:sp macro="" textlink="">
      <xdr:nvSpPr>
        <xdr:cNvPr id="9662" name="Text Box 16"/>
        <xdr:cNvSpPr txBox="1">
          <a:spLocks noChangeArrowheads="1"/>
        </xdr:cNvSpPr>
      </xdr:nvSpPr>
      <xdr:spPr bwMode="auto">
        <a:xfrm>
          <a:off x="6029325"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63"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664"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65"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666"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67"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668"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69"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70"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19050</xdr:rowOff>
    </xdr:to>
    <xdr:sp macro="" textlink="">
      <xdr:nvSpPr>
        <xdr:cNvPr id="9671" name="Text Box 14"/>
        <xdr:cNvSpPr txBox="1">
          <a:spLocks noChangeArrowheads="1"/>
        </xdr:cNvSpPr>
      </xdr:nvSpPr>
      <xdr:spPr bwMode="auto">
        <a:xfrm>
          <a:off x="2057400"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19050</xdr:rowOff>
    </xdr:to>
    <xdr:sp macro="" textlink="">
      <xdr:nvSpPr>
        <xdr:cNvPr id="9672" name="Text Box 16"/>
        <xdr:cNvSpPr txBox="1">
          <a:spLocks noChangeArrowheads="1"/>
        </xdr:cNvSpPr>
      </xdr:nvSpPr>
      <xdr:spPr bwMode="auto">
        <a:xfrm>
          <a:off x="6029325"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673"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74"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675"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76"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77"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78"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67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19050</xdr:rowOff>
    </xdr:to>
    <xdr:sp macro="" textlink="">
      <xdr:nvSpPr>
        <xdr:cNvPr id="9680" name="Text Box 14"/>
        <xdr:cNvSpPr txBox="1">
          <a:spLocks noChangeArrowheads="1"/>
        </xdr:cNvSpPr>
      </xdr:nvSpPr>
      <xdr:spPr bwMode="auto">
        <a:xfrm>
          <a:off x="2057400"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19050</xdr:rowOff>
    </xdr:to>
    <xdr:sp macro="" textlink="">
      <xdr:nvSpPr>
        <xdr:cNvPr id="9681" name="Text Box 16"/>
        <xdr:cNvSpPr txBox="1">
          <a:spLocks noChangeArrowheads="1"/>
        </xdr:cNvSpPr>
      </xdr:nvSpPr>
      <xdr:spPr bwMode="auto">
        <a:xfrm>
          <a:off x="6029325"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19050</xdr:rowOff>
    </xdr:to>
    <xdr:sp macro="" textlink="">
      <xdr:nvSpPr>
        <xdr:cNvPr id="9682" name="Text Box 16"/>
        <xdr:cNvSpPr txBox="1">
          <a:spLocks noChangeArrowheads="1"/>
        </xdr:cNvSpPr>
      </xdr:nvSpPr>
      <xdr:spPr bwMode="auto">
        <a:xfrm>
          <a:off x="6029325"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19050</xdr:rowOff>
    </xdr:to>
    <xdr:sp macro="" textlink="">
      <xdr:nvSpPr>
        <xdr:cNvPr id="9683" name="Text Box 14"/>
        <xdr:cNvSpPr txBox="1">
          <a:spLocks noChangeArrowheads="1"/>
        </xdr:cNvSpPr>
      </xdr:nvSpPr>
      <xdr:spPr bwMode="auto">
        <a:xfrm>
          <a:off x="2057400"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19050</xdr:rowOff>
    </xdr:to>
    <xdr:sp macro="" textlink="">
      <xdr:nvSpPr>
        <xdr:cNvPr id="9684" name="Text Box 16"/>
        <xdr:cNvSpPr txBox="1">
          <a:spLocks noChangeArrowheads="1"/>
        </xdr:cNvSpPr>
      </xdr:nvSpPr>
      <xdr:spPr bwMode="auto">
        <a:xfrm>
          <a:off x="6029325" y="425415075"/>
          <a:ext cx="762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685"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86"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87"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88"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689"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90"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91"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692"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93"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104</xdr:row>
      <xdr:rowOff>95250</xdr:rowOff>
    </xdr:to>
    <xdr:sp macro="" textlink="">
      <xdr:nvSpPr>
        <xdr:cNvPr id="9694" name="Text Box 14"/>
        <xdr:cNvSpPr txBox="1">
          <a:spLocks noChangeArrowheads="1"/>
        </xdr:cNvSpPr>
      </xdr:nvSpPr>
      <xdr:spPr bwMode="auto">
        <a:xfrm>
          <a:off x="2057400" y="425415075"/>
          <a:ext cx="76200"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695"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108</xdr:row>
      <xdr:rowOff>0</xdr:rowOff>
    </xdr:to>
    <xdr:sp macro="" textlink="">
      <xdr:nvSpPr>
        <xdr:cNvPr id="9696" name="Text Box 16"/>
        <xdr:cNvSpPr txBox="1">
          <a:spLocks noChangeArrowheads="1"/>
        </xdr:cNvSpPr>
      </xdr:nvSpPr>
      <xdr:spPr bwMode="auto">
        <a:xfrm>
          <a:off x="6029325" y="425415075"/>
          <a:ext cx="762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697"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66675</xdr:rowOff>
    </xdr:to>
    <xdr:sp macro="" textlink="">
      <xdr:nvSpPr>
        <xdr:cNvPr id="9698"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699"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700"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109</xdr:row>
      <xdr:rowOff>114300</xdr:rowOff>
    </xdr:to>
    <xdr:sp macro="" textlink="">
      <xdr:nvSpPr>
        <xdr:cNvPr id="9701" name="Text Box 14"/>
        <xdr:cNvSpPr txBox="1">
          <a:spLocks noChangeArrowheads="1"/>
        </xdr:cNvSpPr>
      </xdr:nvSpPr>
      <xdr:spPr bwMode="auto">
        <a:xfrm>
          <a:off x="2057400" y="425415075"/>
          <a:ext cx="76200"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109</xdr:row>
      <xdr:rowOff>114300</xdr:rowOff>
    </xdr:to>
    <xdr:sp macro="" textlink="">
      <xdr:nvSpPr>
        <xdr:cNvPr id="9702" name="Text Box 16"/>
        <xdr:cNvSpPr txBox="1">
          <a:spLocks noChangeArrowheads="1"/>
        </xdr:cNvSpPr>
      </xdr:nvSpPr>
      <xdr:spPr bwMode="auto">
        <a:xfrm>
          <a:off x="6029325" y="425415075"/>
          <a:ext cx="76200"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66675</xdr:rowOff>
    </xdr:to>
    <xdr:sp macro="" textlink="">
      <xdr:nvSpPr>
        <xdr:cNvPr id="9703"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704"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705"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66675</xdr:rowOff>
    </xdr:to>
    <xdr:sp macro="" textlink="">
      <xdr:nvSpPr>
        <xdr:cNvPr id="9706"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707"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66675</xdr:rowOff>
    </xdr:to>
    <xdr:sp macro="" textlink="">
      <xdr:nvSpPr>
        <xdr:cNvPr id="9708"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709"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71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47625</xdr:rowOff>
    </xdr:to>
    <xdr:sp macro="" textlink="">
      <xdr:nvSpPr>
        <xdr:cNvPr id="9711" name="Text Box 14"/>
        <xdr:cNvSpPr txBox="1">
          <a:spLocks noChangeArrowheads="1"/>
        </xdr:cNvSpPr>
      </xdr:nvSpPr>
      <xdr:spPr bwMode="auto">
        <a:xfrm>
          <a:off x="2057400" y="425415075"/>
          <a:ext cx="76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47625</xdr:rowOff>
    </xdr:to>
    <xdr:sp macro="" textlink="">
      <xdr:nvSpPr>
        <xdr:cNvPr id="9712" name="Text Box 16"/>
        <xdr:cNvSpPr txBox="1">
          <a:spLocks noChangeArrowheads="1"/>
        </xdr:cNvSpPr>
      </xdr:nvSpPr>
      <xdr:spPr bwMode="auto">
        <a:xfrm>
          <a:off x="6029325" y="425415075"/>
          <a:ext cx="76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28575</xdr:rowOff>
    </xdr:to>
    <xdr:sp macro="" textlink="">
      <xdr:nvSpPr>
        <xdr:cNvPr id="9713" name="Text Box 14"/>
        <xdr:cNvSpPr txBox="1">
          <a:spLocks noChangeArrowheads="1"/>
        </xdr:cNvSpPr>
      </xdr:nvSpPr>
      <xdr:spPr bwMode="auto">
        <a:xfrm>
          <a:off x="2057400"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714"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101</xdr:row>
      <xdr:rowOff>28575</xdr:rowOff>
    </xdr:to>
    <xdr:sp macro="" textlink="">
      <xdr:nvSpPr>
        <xdr:cNvPr id="9715" name="Text Box 16"/>
        <xdr:cNvSpPr txBox="1">
          <a:spLocks noChangeArrowheads="1"/>
        </xdr:cNvSpPr>
      </xdr:nvSpPr>
      <xdr:spPr bwMode="auto">
        <a:xfrm>
          <a:off x="6029325" y="425415075"/>
          <a:ext cx="762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104</xdr:row>
      <xdr:rowOff>95250</xdr:rowOff>
    </xdr:to>
    <xdr:sp macro="" textlink="">
      <xdr:nvSpPr>
        <xdr:cNvPr id="9716" name="Text Box 14"/>
        <xdr:cNvSpPr txBox="1">
          <a:spLocks noChangeArrowheads="1"/>
        </xdr:cNvSpPr>
      </xdr:nvSpPr>
      <xdr:spPr bwMode="auto">
        <a:xfrm>
          <a:off x="2057400" y="425415075"/>
          <a:ext cx="76200"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104</xdr:row>
      <xdr:rowOff>95250</xdr:rowOff>
    </xdr:to>
    <xdr:sp macro="" textlink="">
      <xdr:nvSpPr>
        <xdr:cNvPr id="9717" name="Text Box 14"/>
        <xdr:cNvSpPr txBox="1">
          <a:spLocks noChangeArrowheads="1"/>
        </xdr:cNvSpPr>
      </xdr:nvSpPr>
      <xdr:spPr bwMode="auto">
        <a:xfrm>
          <a:off x="2057400" y="425415075"/>
          <a:ext cx="76200"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106</xdr:row>
      <xdr:rowOff>47625</xdr:rowOff>
    </xdr:to>
    <xdr:sp macro="" textlink="">
      <xdr:nvSpPr>
        <xdr:cNvPr id="9718" name="Text Box 14"/>
        <xdr:cNvSpPr txBox="1">
          <a:spLocks noChangeArrowheads="1"/>
        </xdr:cNvSpPr>
      </xdr:nvSpPr>
      <xdr:spPr bwMode="auto">
        <a:xfrm>
          <a:off x="2057400" y="425415075"/>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106</xdr:row>
      <xdr:rowOff>47625</xdr:rowOff>
    </xdr:to>
    <xdr:sp macro="" textlink="">
      <xdr:nvSpPr>
        <xdr:cNvPr id="9719" name="Text Box 14"/>
        <xdr:cNvSpPr txBox="1">
          <a:spLocks noChangeArrowheads="1"/>
        </xdr:cNvSpPr>
      </xdr:nvSpPr>
      <xdr:spPr bwMode="auto">
        <a:xfrm>
          <a:off x="2057400" y="425415075"/>
          <a:ext cx="762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108</xdr:row>
      <xdr:rowOff>0</xdr:rowOff>
    </xdr:to>
    <xdr:sp macro="" textlink="">
      <xdr:nvSpPr>
        <xdr:cNvPr id="9720" name="Text Box 14"/>
        <xdr:cNvSpPr txBox="1">
          <a:spLocks noChangeArrowheads="1"/>
        </xdr:cNvSpPr>
      </xdr:nvSpPr>
      <xdr:spPr bwMode="auto">
        <a:xfrm>
          <a:off x="2057400" y="425415075"/>
          <a:ext cx="762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108</xdr:row>
      <xdr:rowOff>0</xdr:rowOff>
    </xdr:to>
    <xdr:sp macro="" textlink="">
      <xdr:nvSpPr>
        <xdr:cNvPr id="9721" name="Text Box 16"/>
        <xdr:cNvSpPr txBox="1">
          <a:spLocks noChangeArrowheads="1"/>
        </xdr:cNvSpPr>
      </xdr:nvSpPr>
      <xdr:spPr bwMode="auto">
        <a:xfrm>
          <a:off x="6029325" y="425415075"/>
          <a:ext cx="762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108</xdr:row>
      <xdr:rowOff>0</xdr:rowOff>
    </xdr:to>
    <xdr:sp macro="" textlink="">
      <xdr:nvSpPr>
        <xdr:cNvPr id="9722" name="Text Box 16"/>
        <xdr:cNvSpPr txBox="1">
          <a:spLocks noChangeArrowheads="1"/>
        </xdr:cNvSpPr>
      </xdr:nvSpPr>
      <xdr:spPr bwMode="auto">
        <a:xfrm>
          <a:off x="6029325" y="425415075"/>
          <a:ext cx="762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72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108</xdr:row>
      <xdr:rowOff>0</xdr:rowOff>
    </xdr:to>
    <xdr:sp macro="" textlink="">
      <xdr:nvSpPr>
        <xdr:cNvPr id="9724" name="Text Box 14"/>
        <xdr:cNvSpPr txBox="1">
          <a:spLocks noChangeArrowheads="1"/>
        </xdr:cNvSpPr>
      </xdr:nvSpPr>
      <xdr:spPr bwMode="auto">
        <a:xfrm>
          <a:off x="2057400" y="425415075"/>
          <a:ext cx="762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108</xdr:row>
      <xdr:rowOff>0</xdr:rowOff>
    </xdr:to>
    <xdr:sp macro="" textlink="">
      <xdr:nvSpPr>
        <xdr:cNvPr id="9725" name="Text Box 16"/>
        <xdr:cNvSpPr txBox="1">
          <a:spLocks noChangeArrowheads="1"/>
        </xdr:cNvSpPr>
      </xdr:nvSpPr>
      <xdr:spPr bwMode="auto">
        <a:xfrm>
          <a:off x="6029325" y="425415075"/>
          <a:ext cx="762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108</xdr:row>
      <xdr:rowOff>0</xdr:rowOff>
    </xdr:to>
    <xdr:sp macro="" textlink="">
      <xdr:nvSpPr>
        <xdr:cNvPr id="9726" name="Text Box 16"/>
        <xdr:cNvSpPr txBox="1">
          <a:spLocks noChangeArrowheads="1"/>
        </xdr:cNvSpPr>
      </xdr:nvSpPr>
      <xdr:spPr bwMode="auto">
        <a:xfrm>
          <a:off x="6029325" y="425415075"/>
          <a:ext cx="7620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109</xdr:row>
      <xdr:rowOff>114300</xdr:rowOff>
    </xdr:to>
    <xdr:sp macro="" textlink="">
      <xdr:nvSpPr>
        <xdr:cNvPr id="9727" name="Text Box 14"/>
        <xdr:cNvSpPr txBox="1">
          <a:spLocks noChangeArrowheads="1"/>
        </xdr:cNvSpPr>
      </xdr:nvSpPr>
      <xdr:spPr bwMode="auto">
        <a:xfrm>
          <a:off x="2057400" y="425415075"/>
          <a:ext cx="76200"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109</xdr:row>
      <xdr:rowOff>114300</xdr:rowOff>
    </xdr:to>
    <xdr:sp macro="" textlink="">
      <xdr:nvSpPr>
        <xdr:cNvPr id="9728" name="Text Box 16"/>
        <xdr:cNvSpPr txBox="1">
          <a:spLocks noChangeArrowheads="1"/>
        </xdr:cNvSpPr>
      </xdr:nvSpPr>
      <xdr:spPr bwMode="auto">
        <a:xfrm>
          <a:off x="6029325" y="425415075"/>
          <a:ext cx="76200"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109</xdr:row>
      <xdr:rowOff>114300</xdr:rowOff>
    </xdr:to>
    <xdr:sp macro="" textlink="">
      <xdr:nvSpPr>
        <xdr:cNvPr id="9729" name="Text Box 16"/>
        <xdr:cNvSpPr txBox="1">
          <a:spLocks noChangeArrowheads="1"/>
        </xdr:cNvSpPr>
      </xdr:nvSpPr>
      <xdr:spPr bwMode="auto">
        <a:xfrm>
          <a:off x="6029325" y="425415075"/>
          <a:ext cx="76200"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109</xdr:row>
      <xdr:rowOff>114300</xdr:rowOff>
    </xdr:to>
    <xdr:sp macro="" textlink="">
      <xdr:nvSpPr>
        <xdr:cNvPr id="9730" name="Text Box 16"/>
        <xdr:cNvSpPr txBox="1">
          <a:spLocks noChangeArrowheads="1"/>
        </xdr:cNvSpPr>
      </xdr:nvSpPr>
      <xdr:spPr bwMode="auto">
        <a:xfrm>
          <a:off x="6029325" y="425415075"/>
          <a:ext cx="76200"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73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109</xdr:row>
      <xdr:rowOff>114300</xdr:rowOff>
    </xdr:to>
    <xdr:sp macro="" textlink="">
      <xdr:nvSpPr>
        <xdr:cNvPr id="9732" name="Text Box 14"/>
        <xdr:cNvSpPr txBox="1">
          <a:spLocks noChangeArrowheads="1"/>
        </xdr:cNvSpPr>
      </xdr:nvSpPr>
      <xdr:spPr bwMode="auto">
        <a:xfrm>
          <a:off x="2057400" y="425415075"/>
          <a:ext cx="76200"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109</xdr:row>
      <xdr:rowOff>114300</xdr:rowOff>
    </xdr:to>
    <xdr:sp macro="" textlink="">
      <xdr:nvSpPr>
        <xdr:cNvPr id="9733" name="Text Box 16"/>
        <xdr:cNvSpPr txBox="1">
          <a:spLocks noChangeArrowheads="1"/>
        </xdr:cNvSpPr>
      </xdr:nvSpPr>
      <xdr:spPr bwMode="auto">
        <a:xfrm>
          <a:off x="6029325" y="425415075"/>
          <a:ext cx="76200" cy="238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66675</xdr:rowOff>
    </xdr:to>
    <xdr:sp macro="" textlink="">
      <xdr:nvSpPr>
        <xdr:cNvPr id="9734"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735"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736"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95250</xdr:rowOff>
    </xdr:to>
    <xdr:sp macro="" textlink="">
      <xdr:nvSpPr>
        <xdr:cNvPr id="9737" name="Text Box 16"/>
        <xdr:cNvSpPr txBox="1">
          <a:spLocks noChangeArrowheads="1"/>
        </xdr:cNvSpPr>
      </xdr:nvSpPr>
      <xdr:spPr bwMode="auto">
        <a:xfrm>
          <a:off x="6029325" y="425415075"/>
          <a:ext cx="76200" cy="268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66675</xdr:rowOff>
    </xdr:to>
    <xdr:sp macro="" textlink="">
      <xdr:nvSpPr>
        <xdr:cNvPr id="9738"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739"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740"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741"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74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66675</xdr:rowOff>
    </xdr:to>
    <xdr:sp macro="" textlink="">
      <xdr:nvSpPr>
        <xdr:cNvPr id="9743"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744"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745"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66675</xdr:rowOff>
    </xdr:to>
    <xdr:sp macro="" textlink="">
      <xdr:nvSpPr>
        <xdr:cNvPr id="9746"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747"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66675</xdr:rowOff>
    </xdr:to>
    <xdr:sp macro="" textlink="">
      <xdr:nvSpPr>
        <xdr:cNvPr id="9748"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749"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750"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751"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75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66675</xdr:rowOff>
    </xdr:to>
    <xdr:sp macro="" textlink="">
      <xdr:nvSpPr>
        <xdr:cNvPr id="9753"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754"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66675</xdr:rowOff>
    </xdr:to>
    <xdr:sp macro="" textlink="">
      <xdr:nvSpPr>
        <xdr:cNvPr id="9755"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756"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757"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66675</xdr:rowOff>
    </xdr:to>
    <xdr:sp macro="" textlink="">
      <xdr:nvSpPr>
        <xdr:cNvPr id="9758"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759"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66675</xdr:rowOff>
    </xdr:to>
    <xdr:sp macro="" textlink="">
      <xdr:nvSpPr>
        <xdr:cNvPr id="9760"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761"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762"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763"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764"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66675</xdr:rowOff>
    </xdr:to>
    <xdr:sp macro="" textlink="">
      <xdr:nvSpPr>
        <xdr:cNvPr id="9765"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766"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767"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57150</xdr:rowOff>
    </xdr:to>
    <xdr:sp macro="" textlink="">
      <xdr:nvSpPr>
        <xdr:cNvPr id="9768" name="Text Box 16"/>
        <xdr:cNvSpPr txBox="1">
          <a:spLocks noChangeArrowheads="1"/>
        </xdr:cNvSpPr>
      </xdr:nvSpPr>
      <xdr:spPr bwMode="auto">
        <a:xfrm>
          <a:off x="6029325"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57150</xdr:rowOff>
    </xdr:to>
    <xdr:sp macro="" textlink="">
      <xdr:nvSpPr>
        <xdr:cNvPr id="9769" name="Text Box 14"/>
        <xdr:cNvSpPr txBox="1">
          <a:spLocks noChangeArrowheads="1"/>
        </xdr:cNvSpPr>
      </xdr:nvSpPr>
      <xdr:spPr bwMode="auto">
        <a:xfrm>
          <a:off x="2057400"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57150</xdr:rowOff>
    </xdr:to>
    <xdr:sp macro="" textlink="">
      <xdr:nvSpPr>
        <xdr:cNvPr id="9770" name="Text Box 16"/>
        <xdr:cNvSpPr txBox="1">
          <a:spLocks noChangeArrowheads="1"/>
        </xdr:cNvSpPr>
      </xdr:nvSpPr>
      <xdr:spPr bwMode="auto">
        <a:xfrm>
          <a:off x="6029325"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771"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57150</xdr:rowOff>
    </xdr:to>
    <xdr:sp macro="" textlink="">
      <xdr:nvSpPr>
        <xdr:cNvPr id="9772" name="Text Box 14"/>
        <xdr:cNvSpPr txBox="1">
          <a:spLocks noChangeArrowheads="1"/>
        </xdr:cNvSpPr>
      </xdr:nvSpPr>
      <xdr:spPr bwMode="auto">
        <a:xfrm>
          <a:off x="2057400"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57150</xdr:rowOff>
    </xdr:to>
    <xdr:sp macro="" textlink="">
      <xdr:nvSpPr>
        <xdr:cNvPr id="9773" name="Text Box 16"/>
        <xdr:cNvSpPr txBox="1">
          <a:spLocks noChangeArrowheads="1"/>
        </xdr:cNvSpPr>
      </xdr:nvSpPr>
      <xdr:spPr bwMode="auto">
        <a:xfrm>
          <a:off x="6029325"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66675</xdr:rowOff>
    </xdr:to>
    <xdr:sp macro="" textlink="">
      <xdr:nvSpPr>
        <xdr:cNvPr id="9774"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775"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77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85725</xdr:rowOff>
    </xdr:to>
    <xdr:sp macro="" textlink="">
      <xdr:nvSpPr>
        <xdr:cNvPr id="9777" name="Text Box 14"/>
        <xdr:cNvSpPr txBox="1">
          <a:spLocks noChangeArrowheads="1"/>
        </xdr:cNvSpPr>
      </xdr:nvSpPr>
      <xdr:spPr bwMode="auto">
        <a:xfrm>
          <a:off x="2057400" y="425415075"/>
          <a:ext cx="76200" cy="267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85725</xdr:rowOff>
    </xdr:to>
    <xdr:sp macro="" textlink="">
      <xdr:nvSpPr>
        <xdr:cNvPr id="9778" name="Text Box 16"/>
        <xdr:cNvSpPr txBox="1">
          <a:spLocks noChangeArrowheads="1"/>
        </xdr:cNvSpPr>
      </xdr:nvSpPr>
      <xdr:spPr bwMode="auto">
        <a:xfrm>
          <a:off x="6029325" y="425415075"/>
          <a:ext cx="76200" cy="267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66675</xdr:rowOff>
    </xdr:to>
    <xdr:sp macro="" textlink="">
      <xdr:nvSpPr>
        <xdr:cNvPr id="9779"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780"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781"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66675</xdr:rowOff>
    </xdr:to>
    <xdr:sp macro="" textlink="">
      <xdr:nvSpPr>
        <xdr:cNvPr id="9782"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66675</xdr:rowOff>
    </xdr:to>
    <xdr:sp macro="" textlink="">
      <xdr:nvSpPr>
        <xdr:cNvPr id="9783"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66675</xdr:rowOff>
    </xdr:to>
    <xdr:sp macro="" textlink="">
      <xdr:nvSpPr>
        <xdr:cNvPr id="9784"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66675</xdr:rowOff>
    </xdr:to>
    <xdr:sp macro="" textlink="">
      <xdr:nvSpPr>
        <xdr:cNvPr id="9785"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66675</xdr:rowOff>
    </xdr:to>
    <xdr:sp macro="" textlink="">
      <xdr:nvSpPr>
        <xdr:cNvPr id="9786"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787"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788"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78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66675</xdr:rowOff>
    </xdr:to>
    <xdr:sp macro="" textlink="">
      <xdr:nvSpPr>
        <xdr:cNvPr id="9790"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791"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792"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57150</xdr:rowOff>
    </xdr:to>
    <xdr:sp macro="" textlink="">
      <xdr:nvSpPr>
        <xdr:cNvPr id="9793" name="Text Box 14"/>
        <xdr:cNvSpPr txBox="1">
          <a:spLocks noChangeArrowheads="1"/>
        </xdr:cNvSpPr>
      </xdr:nvSpPr>
      <xdr:spPr bwMode="auto">
        <a:xfrm>
          <a:off x="2057400"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57150</xdr:rowOff>
    </xdr:to>
    <xdr:sp macro="" textlink="">
      <xdr:nvSpPr>
        <xdr:cNvPr id="9794" name="Text Box 16"/>
        <xdr:cNvSpPr txBox="1">
          <a:spLocks noChangeArrowheads="1"/>
        </xdr:cNvSpPr>
      </xdr:nvSpPr>
      <xdr:spPr bwMode="auto">
        <a:xfrm>
          <a:off x="6029325"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57150</xdr:rowOff>
    </xdr:to>
    <xdr:sp macro="" textlink="">
      <xdr:nvSpPr>
        <xdr:cNvPr id="9795" name="Text Box 16"/>
        <xdr:cNvSpPr txBox="1">
          <a:spLocks noChangeArrowheads="1"/>
        </xdr:cNvSpPr>
      </xdr:nvSpPr>
      <xdr:spPr bwMode="auto">
        <a:xfrm>
          <a:off x="6029325"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57150</xdr:rowOff>
    </xdr:to>
    <xdr:sp macro="" textlink="">
      <xdr:nvSpPr>
        <xdr:cNvPr id="9796" name="Text Box 16"/>
        <xdr:cNvSpPr txBox="1">
          <a:spLocks noChangeArrowheads="1"/>
        </xdr:cNvSpPr>
      </xdr:nvSpPr>
      <xdr:spPr bwMode="auto">
        <a:xfrm>
          <a:off x="6029325"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79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57150</xdr:rowOff>
    </xdr:to>
    <xdr:sp macro="" textlink="">
      <xdr:nvSpPr>
        <xdr:cNvPr id="9798" name="Text Box 14"/>
        <xdr:cNvSpPr txBox="1">
          <a:spLocks noChangeArrowheads="1"/>
        </xdr:cNvSpPr>
      </xdr:nvSpPr>
      <xdr:spPr bwMode="auto">
        <a:xfrm>
          <a:off x="2057400"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57150</xdr:rowOff>
    </xdr:to>
    <xdr:sp macro="" textlink="">
      <xdr:nvSpPr>
        <xdr:cNvPr id="9799" name="Text Box 16"/>
        <xdr:cNvSpPr txBox="1">
          <a:spLocks noChangeArrowheads="1"/>
        </xdr:cNvSpPr>
      </xdr:nvSpPr>
      <xdr:spPr bwMode="auto">
        <a:xfrm>
          <a:off x="6029325"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66675</xdr:rowOff>
    </xdr:to>
    <xdr:sp macro="" textlink="">
      <xdr:nvSpPr>
        <xdr:cNvPr id="9800"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801"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802"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95250</xdr:rowOff>
    </xdr:to>
    <xdr:sp macro="" textlink="">
      <xdr:nvSpPr>
        <xdr:cNvPr id="9803" name="Text Box 16"/>
        <xdr:cNvSpPr txBox="1">
          <a:spLocks noChangeArrowheads="1"/>
        </xdr:cNvSpPr>
      </xdr:nvSpPr>
      <xdr:spPr bwMode="auto">
        <a:xfrm>
          <a:off x="6029325" y="425415075"/>
          <a:ext cx="76200" cy="268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66675</xdr:rowOff>
    </xdr:to>
    <xdr:sp macro="" textlink="">
      <xdr:nvSpPr>
        <xdr:cNvPr id="9804"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805"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806"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807"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80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182</xdr:row>
      <xdr:rowOff>95250</xdr:rowOff>
    </xdr:to>
    <xdr:sp macro="" textlink="">
      <xdr:nvSpPr>
        <xdr:cNvPr id="9809" name="Text Box 14"/>
        <xdr:cNvSpPr txBox="1">
          <a:spLocks noChangeArrowheads="1"/>
        </xdr:cNvSpPr>
      </xdr:nvSpPr>
      <xdr:spPr bwMode="auto">
        <a:xfrm>
          <a:off x="2057400" y="425415075"/>
          <a:ext cx="76200" cy="1418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182</xdr:row>
      <xdr:rowOff>95250</xdr:rowOff>
    </xdr:to>
    <xdr:sp macro="" textlink="">
      <xdr:nvSpPr>
        <xdr:cNvPr id="9810" name="Text Box 16"/>
        <xdr:cNvSpPr txBox="1">
          <a:spLocks noChangeArrowheads="1"/>
        </xdr:cNvSpPr>
      </xdr:nvSpPr>
      <xdr:spPr bwMode="auto">
        <a:xfrm>
          <a:off x="6029325" y="425415075"/>
          <a:ext cx="76200" cy="1418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57150</xdr:rowOff>
    </xdr:to>
    <xdr:sp macro="" textlink="">
      <xdr:nvSpPr>
        <xdr:cNvPr id="9811" name="Text Box 14"/>
        <xdr:cNvSpPr txBox="1">
          <a:spLocks noChangeArrowheads="1"/>
        </xdr:cNvSpPr>
      </xdr:nvSpPr>
      <xdr:spPr bwMode="auto">
        <a:xfrm>
          <a:off x="2057400"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57150</xdr:rowOff>
    </xdr:to>
    <xdr:sp macro="" textlink="">
      <xdr:nvSpPr>
        <xdr:cNvPr id="9812" name="Text Box 16"/>
        <xdr:cNvSpPr txBox="1">
          <a:spLocks noChangeArrowheads="1"/>
        </xdr:cNvSpPr>
      </xdr:nvSpPr>
      <xdr:spPr bwMode="auto">
        <a:xfrm>
          <a:off x="6029325"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57150</xdr:rowOff>
    </xdr:to>
    <xdr:sp macro="" textlink="">
      <xdr:nvSpPr>
        <xdr:cNvPr id="9813" name="Text Box 16"/>
        <xdr:cNvSpPr txBox="1">
          <a:spLocks noChangeArrowheads="1"/>
        </xdr:cNvSpPr>
      </xdr:nvSpPr>
      <xdr:spPr bwMode="auto">
        <a:xfrm>
          <a:off x="6029325"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57150</xdr:rowOff>
    </xdr:to>
    <xdr:sp macro="" textlink="">
      <xdr:nvSpPr>
        <xdr:cNvPr id="9814" name="Text Box 14"/>
        <xdr:cNvSpPr txBox="1">
          <a:spLocks noChangeArrowheads="1"/>
        </xdr:cNvSpPr>
      </xdr:nvSpPr>
      <xdr:spPr bwMode="auto">
        <a:xfrm>
          <a:off x="2057400"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57150</xdr:rowOff>
    </xdr:to>
    <xdr:sp macro="" textlink="">
      <xdr:nvSpPr>
        <xdr:cNvPr id="9815" name="Text Box 16"/>
        <xdr:cNvSpPr txBox="1">
          <a:spLocks noChangeArrowheads="1"/>
        </xdr:cNvSpPr>
      </xdr:nvSpPr>
      <xdr:spPr bwMode="auto">
        <a:xfrm>
          <a:off x="6029325"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66675</xdr:rowOff>
    </xdr:to>
    <xdr:sp macro="" textlink="">
      <xdr:nvSpPr>
        <xdr:cNvPr id="9816"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817"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818"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819"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82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66675</xdr:rowOff>
    </xdr:to>
    <xdr:sp macro="" textlink="">
      <xdr:nvSpPr>
        <xdr:cNvPr id="9821"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822"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57150</xdr:rowOff>
    </xdr:to>
    <xdr:sp macro="" textlink="">
      <xdr:nvSpPr>
        <xdr:cNvPr id="9823" name="Text Box 14"/>
        <xdr:cNvSpPr txBox="1">
          <a:spLocks noChangeArrowheads="1"/>
        </xdr:cNvSpPr>
      </xdr:nvSpPr>
      <xdr:spPr bwMode="auto">
        <a:xfrm>
          <a:off x="2057400"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57150</xdr:rowOff>
    </xdr:to>
    <xdr:sp macro="" textlink="">
      <xdr:nvSpPr>
        <xdr:cNvPr id="9824" name="Text Box 16"/>
        <xdr:cNvSpPr txBox="1">
          <a:spLocks noChangeArrowheads="1"/>
        </xdr:cNvSpPr>
      </xdr:nvSpPr>
      <xdr:spPr bwMode="auto">
        <a:xfrm>
          <a:off x="6029325"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825"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66675</xdr:rowOff>
    </xdr:to>
    <xdr:sp macro="" textlink="">
      <xdr:nvSpPr>
        <xdr:cNvPr id="9826"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827"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66675</xdr:rowOff>
    </xdr:to>
    <xdr:sp macro="" textlink="">
      <xdr:nvSpPr>
        <xdr:cNvPr id="9828"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829"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66675</xdr:rowOff>
    </xdr:to>
    <xdr:sp macro="" textlink="">
      <xdr:nvSpPr>
        <xdr:cNvPr id="9830"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831"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832"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57150</xdr:rowOff>
    </xdr:to>
    <xdr:sp macro="" textlink="">
      <xdr:nvSpPr>
        <xdr:cNvPr id="9833" name="Text Box 14"/>
        <xdr:cNvSpPr txBox="1">
          <a:spLocks noChangeArrowheads="1"/>
        </xdr:cNvSpPr>
      </xdr:nvSpPr>
      <xdr:spPr bwMode="auto">
        <a:xfrm>
          <a:off x="2057400"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57150</xdr:rowOff>
    </xdr:to>
    <xdr:sp macro="" textlink="">
      <xdr:nvSpPr>
        <xdr:cNvPr id="9834" name="Text Box 16"/>
        <xdr:cNvSpPr txBox="1">
          <a:spLocks noChangeArrowheads="1"/>
        </xdr:cNvSpPr>
      </xdr:nvSpPr>
      <xdr:spPr bwMode="auto">
        <a:xfrm>
          <a:off x="6029325"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66675</xdr:rowOff>
    </xdr:to>
    <xdr:sp macro="" textlink="">
      <xdr:nvSpPr>
        <xdr:cNvPr id="9835"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836"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66675</xdr:rowOff>
    </xdr:to>
    <xdr:sp macro="" textlink="">
      <xdr:nvSpPr>
        <xdr:cNvPr id="9837"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838"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839"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840"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84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57150</xdr:rowOff>
    </xdr:to>
    <xdr:sp macro="" textlink="">
      <xdr:nvSpPr>
        <xdr:cNvPr id="9842" name="Text Box 14"/>
        <xdr:cNvSpPr txBox="1">
          <a:spLocks noChangeArrowheads="1"/>
        </xdr:cNvSpPr>
      </xdr:nvSpPr>
      <xdr:spPr bwMode="auto">
        <a:xfrm>
          <a:off x="2057400"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57150</xdr:rowOff>
    </xdr:to>
    <xdr:sp macro="" textlink="">
      <xdr:nvSpPr>
        <xdr:cNvPr id="9843" name="Text Box 16"/>
        <xdr:cNvSpPr txBox="1">
          <a:spLocks noChangeArrowheads="1"/>
        </xdr:cNvSpPr>
      </xdr:nvSpPr>
      <xdr:spPr bwMode="auto">
        <a:xfrm>
          <a:off x="6029325"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57150</xdr:rowOff>
    </xdr:to>
    <xdr:sp macro="" textlink="">
      <xdr:nvSpPr>
        <xdr:cNvPr id="9844" name="Text Box 16"/>
        <xdr:cNvSpPr txBox="1">
          <a:spLocks noChangeArrowheads="1"/>
        </xdr:cNvSpPr>
      </xdr:nvSpPr>
      <xdr:spPr bwMode="auto">
        <a:xfrm>
          <a:off x="6029325"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57150</xdr:rowOff>
    </xdr:to>
    <xdr:sp macro="" textlink="">
      <xdr:nvSpPr>
        <xdr:cNvPr id="9845" name="Text Box 14"/>
        <xdr:cNvSpPr txBox="1">
          <a:spLocks noChangeArrowheads="1"/>
        </xdr:cNvSpPr>
      </xdr:nvSpPr>
      <xdr:spPr bwMode="auto">
        <a:xfrm>
          <a:off x="2057400"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57150</xdr:rowOff>
    </xdr:to>
    <xdr:sp macro="" textlink="">
      <xdr:nvSpPr>
        <xdr:cNvPr id="9846" name="Text Box 16"/>
        <xdr:cNvSpPr txBox="1">
          <a:spLocks noChangeArrowheads="1"/>
        </xdr:cNvSpPr>
      </xdr:nvSpPr>
      <xdr:spPr bwMode="auto">
        <a:xfrm>
          <a:off x="6029325" y="425415075"/>
          <a:ext cx="76200" cy="2647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66675</xdr:rowOff>
    </xdr:to>
    <xdr:sp macro="" textlink="">
      <xdr:nvSpPr>
        <xdr:cNvPr id="9847"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848"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849"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850"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66675</xdr:rowOff>
    </xdr:to>
    <xdr:sp macro="" textlink="">
      <xdr:nvSpPr>
        <xdr:cNvPr id="9851"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852"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853"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111</xdr:row>
      <xdr:rowOff>66675</xdr:rowOff>
    </xdr:to>
    <xdr:sp macro="" textlink="">
      <xdr:nvSpPr>
        <xdr:cNvPr id="9854" name="Text Box 14"/>
        <xdr:cNvSpPr txBox="1">
          <a:spLocks noChangeArrowheads="1"/>
        </xdr:cNvSpPr>
      </xdr:nvSpPr>
      <xdr:spPr bwMode="auto">
        <a:xfrm>
          <a:off x="2057400"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111</xdr:row>
      <xdr:rowOff>66675</xdr:rowOff>
    </xdr:to>
    <xdr:sp macro="" textlink="">
      <xdr:nvSpPr>
        <xdr:cNvPr id="9855" name="Text Box 16"/>
        <xdr:cNvSpPr txBox="1">
          <a:spLocks noChangeArrowheads="1"/>
        </xdr:cNvSpPr>
      </xdr:nvSpPr>
      <xdr:spPr bwMode="auto">
        <a:xfrm>
          <a:off x="6029325" y="425415075"/>
          <a:ext cx="762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114</xdr:row>
      <xdr:rowOff>133350</xdr:rowOff>
    </xdr:to>
    <xdr:sp macro="" textlink="">
      <xdr:nvSpPr>
        <xdr:cNvPr id="9856" name="Text Box 16"/>
        <xdr:cNvSpPr txBox="1">
          <a:spLocks noChangeArrowheads="1"/>
        </xdr:cNvSpPr>
      </xdr:nvSpPr>
      <xdr:spPr bwMode="auto">
        <a:xfrm>
          <a:off x="6029325" y="425415075"/>
          <a:ext cx="76200" cy="3209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131</xdr:row>
      <xdr:rowOff>142875</xdr:rowOff>
    </xdr:to>
    <xdr:sp macro="" textlink="">
      <xdr:nvSpPr>
        <xdr:cNvPr id="9857" name="Text Box 16"/>
        <xdr:cNvSpPr txBox="1">
          <a:spLocks noChangeArrowheads="1"/>
        </xdr:cNvSpPr>
      </xdr:nvSpPr>
      <xdr:spPr bwMode="auto">
        <a:xfrm>
          <a:off x="6029325" y="425415075"/>
          <a:ext cx="76200" cy="5972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123</xdr:row>
      <xdr:rowOff>57150</xdr:rowOff>
    </xdr:to>
    <xdr:sp macro="" textlink="">
      <xdr:nvSpPr>
        <xdr:cNvPr id="9858" name="Text Box 14"/>
        <xdr:cNvSpPr txBox="1">
          <a:spLocks noChangeArrowheads="1"/>
        </xdr:cNvSpPr>
      </xdr:nvSpPr>
      <xdr:spPr bwMode="auto">
        <a:xfrm>
          <a:off x="2057400" y="425415075"/>
          <a:ext cx="76200" cy="459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123</xdr:row>
      <xdr:rowOff>57150</xdr:rowOff>
    </xdr:to>
    <xdr:sp macro="" textlink="">
      <xdr:nvSpPr>
        <xdr:cNvPr id="9859" name="Text Box 16"/>
        <xdr:cNvSpPr txBox="1">
          <a:spLocks noChangeArrowheads="1"/>
        </xdr:cNvSpPr>
      </xdr:nvSpPr>
      <xdr:spPr bwMode="auto">
        <a:xfrm>
          <a:off x="6029325" y="425415075"/>
          <a:ext cx="76200" cy="459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121</xdr:row>
      <xdr:rowOff>104775</xdr:rowOff>
    </xdr:to>
    <xdr:sp macro="" textlink="">
      <xdr:nvSpPr>
        <xdr:cNvPr id="9860" name="Text Box 16"/>
        <xdr:cNvSpPr txBox="1">
          <a:spLocks noChangeArrowheads="1"/>
        </xdr:cNvSpPr>
      </xdr:nvSpPr>
      <xdr:spPr bwMode="auto">
        <a:xfrm>
          <a:off x="6029325" y="425415075"/>
          <a:ext cx="76200" cy="431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118</xdr:row>
      <xdr:rowOff>38100</xdr:rowOff>
    </xdr:to>
    <xdr:sp macro="" textlink="">
      <xdr:nvSpPr>
        <xdr:cNvPr id="9861" name="Text Box 14"/>
        <xdr:cNvSpPr txBox="1">
          <a:spLocks noChangeArrowheads="1"/>
        </xdr:cNvSpPr>
      </xdr:nvSpPr>
      <xdr:spPr bwMode="auto">
        <a:xfrm>
          <a:off x="2057400" y="425415075"/>
          <a:ext cx="7620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118</xdr:row>
      <xdr:rowOff>38100</xdr:rowOff>
    </xdr:to>
    <xdr:sp macro="" textlink="">
      <xdr:nvSpPr>
        <xdr:cNvPr id="9862" name="Text Box 16"/>
        <xdr:cNvSpPr txBox="1">
          <a:spLocks noChangeArrowheads="1"/>
        </xdr:cNvSpPr>
      </xdr:nvSpPr>
      <xdr:spPr bwMode="auto">
        <a:xfrm>
          <a:off x="6029325" y="425415075"/>
          <a:ext cx="7620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130</xdr:row>
      <xdr:rowOff>28575</xdr:rowOff>
    </xdr:to>
    <xdr:sp macro="" textlink="">
      <xdr:nvSpPr>
        <xdr:cNvPr id="9863" name="Text Box 14"/>
        <xdr:cNvSpPr txBox="1">
          <a:spLocks noChangeArrowheads="1"/>
        </xdr:cNvSpPr>
      </xdr:nvSpPr>
      <xdr:spPr bwMode="auto">
        <a:xfrm>
          <a:off x="2057400" y="425415075"/>
          <a:ext cx="76200" cy="569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130</xdr:row>
      <xdr:rowOff>28575</xdr:rowOff>
    </xdr:to>
    <xdr:sp macro="" textlink="">
      <xdr:nvSpPr>
        <xdr:cNvPr id="9864" name="Text Box 16"/>
        <xdr:cNvSpPr txBox="1">
          <a:spLocks noChangeArrowheads="1"/>
        </xdr:cNvSpPr>
      </xdr:nvSpPr>
      <xdr:spPr bwMode="auto">
        <a:xfrm>
          <a:off x="6029325" y="425415075"/>
          <a:ext cx="76200" cy="569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128</xdr:row>
      <xdr:rowOff>76200</xdr:rowOff>
    </xdr:to>
    <xdr:sp macro="" textlink="">
      <xdr:nvSpPr>
        <xdr:cNvPr id="9865" name="Text Box 16"/>
        <xdr:cNvSpPr txBox="1">
          <a:spLocks noChangeArrowheads="1"/>
        </xdr:cNvSpPr>
      </xdr:nvSpPr>
      <xdr:spPr bwMode="auto">
        <a:xfrm>
          <a:off x="6029325" y="425415075"/>
          <a:ext cx="76200" cy="541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126</xdr:row>
      <xdr:rowOff>123825</xdr:rowOff>
    </xdr:to>
    <xdr:sp macro="" textlink="">
      <xdr:nvSpPr>
        <xdr:cNvPr id="9866" name="Text Box 14"/>
        <xdr:cNvSpPr txBox="1">
          <a:spLocks noChangeArrowheads="1"/>
        </xdr:cNvSpPr>
      </xdr:nvSpPr>
      <xdr:spPr bwMode="auto">
        <a:xfrm>
          <a:off x="2057400" y="425415075"/>
          <a:ext cx="76200"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126</xdr:row>
      <xdr:rowOff>123825</xdr:rowOff>
    </xdr:to>
    <xdr:sp macro="" textlink="">
      <xdr:nvSpPr>
        <xdr:cNvPr id="9867" name="Text Box 16"/>
        <xdr:cNvSpPr txBox="1">
          <a:spLocks noChangeArrowheads="1"/>
        </xdr:cNvSpPr>
      </xdr:nvSpPr>
      <xdr:spPr bwMode="auto">
        <a:xfrm>
          <a:off x="6029325" y="425415075"/>
          <a:ext cx="76200"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123</xdr:row>
      <xdr:rowOff>57150</xdr:rowOff>
    </xdr:to>
    <xdr:sp macro="" textlink="">
      <xdr:nvSpPr>
        <xdr:cNvPr id="9868" name="Text Box 14"/>
        <xdr:cNvSpPr txBox="1">
          <a:spLocks noChangeArrowheads="1"/>
        </xdr:cNvSpPr>
      </xdr:nvSpPr>
      <xdr:spPr bwMode="auto">
        <a:xfrm>
          <a:off x="2057400" y="425415075"/>
          <a:ext cx="76200" cy="459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123</xdr:row>
      <xdr:rowOff>57150</xdr:rowOff>
    </xdr:to>
    <xdr:sp macro="" textlink="">
      <xdr:nvSpPr>
        <xdr:cNvPr id="9869" name="Text Box 16"/>
        <xdr:cNvSpPr txBox="1">
          <a:spLocks noChangeArrowheads="1"/>
        </xdr:cNvSpPr>
      </xdr:nvSpPr>
      <xdr:spPr bwMode="auto">
        <a:xfrm>
          <a:off x="6029325" y="425415075"/>
          <a:ext cx="76200" cy="459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87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114</xdr:row>
      <xdr:rowOff>133350</xdr:rowOff>
    </xdr:to>
    <xdr:sp macro="" textlink="">
      <xdr:nvSpPr>
        <xdr:cNvPr id="9871" name="Text Box 14"/>
        <xdr:cNvSpPr txBox="1">
          <a:spLocks noChangeArrowheads="1"/>
        </xdr:cNvSpPr>
      </xdr:nvSpPr>
      <xdr:spPr bwMode="auto">
        <a:xfrm>
          <a:off x="2057400" y="425415075"/>
          <a:ext cx="76200" cy="3209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114</xdr:row>
      <xdr:rowOff>133350</xdr:rowOff>
    </xdr:to>
    <xdr:sp macro="" textlink="">
      <xdr:nvSpPr>
        <xdr:cNvPr id="9872" name="Text Box 16"/>
        <xdr:cNvSpPr txBox="1">
          <a:spLocks noChangeArrowheads="1"/>
        </xdr:cNvSpPr>
      </xdr:nvSpPr>
      <xdr:spPr bwMode="auto">
        <a:xfrm>
          <a:off x="6029325" y="425415075"/>
          <a:ext cx="76200" cy="3209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114</xdr:row>
      <xdr:rowOff>133350</xdr:rowOff>
    </xdr:to>
    <xdr:sp macro="" textlink="">
      <xdr:nvSpPr>
        <xdr:cNvPr id="9873" name="Text Box 16"/>
        <xdr:cNvSpPr txBox="1">
          <a:spLocks noChangeArrowheads="1"/>
        </xdr:cNvSpPr>
      </xdr:nvSpPr>
      <xdr:spPr bwMode="auto">
        <a:xfrm>
          <a:off x="6029325" y="425415075"/>
          <a:ext cx="76200" cy="3209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87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114</xdr:row>
      <xdr:rowOff>133350</xdr:rowOff>
    </xdr:to>
    <xdr:sp macro="" textlink="">
      <xdr:nvSpPr>
        <xdr:cNvPr id="9875" name="Text Box 14"/>
        <xdr:cNvSpPr txBox="1">
          <a:spLocks noChangeArrowheads="1"/>
        </xdr:cNvSpPr>
      </xdr:nvSpPr>
      <xdr:spPr bwMode="auto">
        <a:xfrm>
          <a:off x="2057400" y="425415075"/>
          <a:ext cx="76200" cy="3209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114</xdr:row>
      <xdr:rowOff>133350</xdr:rowOff>
    </xdr:to>
    <xdr:sp macro="" textlink="">
      <xdr:nvSpPr>
        <xdr:cNvPr id="9876" name="Text Box 16"/>
        <xdr:cNvSpPr txBox="1">
          <a:spLocks noChangeArrowheads="1"/>
        </xdr:cNvSpPr>
      </xdr:nvSpPr>
      <xdr:spPr bwMode="auto">
        <a:xfrm>
          <a:off x="6029325" y="425415075"/>
          <a:ext cx="76200" cy="3209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114</xdr:row>
      <xdr:rowOff>133350</xdr:rowOff>
    </xdr:to>
    <xdr:sp macro="" textlink="">
      <xdr:nvSpPr>
        <xdr:cNvPr id="9877" name="Text Box 16"/>
        <xdr:cNvSpPr txBox="1">
          <a:spLocks noChangeArrowheads="1"/>
        </xdr:cNvSpPr>
      </xdr:nvSpPr>
      <xdr:spPr bwMode="auto">
        <a:xfrm>
          <a:off x="6029325" y="425415075"/>
          <a:ext cx="76200" cy="3209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118</xdr:row>
      <xdr:rowOff>38100</xdr:rowOff>
    </xdr:to>
    <xdr:sp macro="" textlink="">
      <xdr:nvSpPr>
        <xdr:cNvPr id="9878" name="Text Box 14"/>
        <xdr:cNvSpPr txBox="1">
          <a:spLocks noChangeArrowheads="1"/>
        </xdr:cNvSpPr>
      </xdr:nvSpPr>
      <xdr:spPr bwMode="auto">
        <a:xfrm>
          <a:off x="2057400" y="425415075"/>
          <a:ext cx="7620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118</xdr:row>
      <xdr:rowOff>38100</xdr:rowOff>
    </xdr:to>
    <xdr:sp macro="" textlink="">
      <xdr:nvSpPr>
        <xdr:cNvPr id="9879" name="Text Box 16"/>
        <xdr:cNvSpPr txBox="1">
          <a:spLocks noChangeArrowheads="1"/>
        </xdr:cNvSpPr>
      </xdr:nvSpPr>
      <xdr:spPr bwMode="auto">
        <a:xfrm>
          <a:off x="6029325" y="425415075"/>
          <a:ext cx="7620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118</xdr:row>
      <xdr:rowOff>38100</xdr:rowOff>
    </xdr:to>
    <xdr:sp macro="" textlink="">
      <xdr:nvSpPr>
        <xdr:cNvPr id="9880" name="Text Box 16"/>
        <xdr:cNvSpPr txBox="1">
          <a:spLocks noChangeArrowheads="1"/>
        </xdr:cNvSpPr>
      </xdr:nvSpPr>
      <xdr:spPr bwMode="auto">
        <a:xfrm>
          <a:off x="6029325" y="425415075"/>
          <a:ext cx="7620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118</xdr:row>
      <xdr:rowOff>38100</xdr:rowOff>
    </xdr:to>
    <xdr:sp macro="" textlink="">
      <xdr:nvSpPr>
        <xdr:cNvPr id="9881" name="Text Box 16"/>
        <xdr:cNvSpPr txBox="1">
          <a:spLocks noChangeArrowheads="1"/>
        </xdr:cNvSpPr>
      </xdr:nvSpPr>
      <xdr:spPr bwMode="auto">
        <a:xfrm>
          <a:off x="6029325" y="425415075"/>
          <a:ext cx="7620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88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118</xdr:row>
      <xdr:rowOff>38100</xdr:rowOff>
    </xdr:to>
    <xdr:sp macro="" textlink="">
      <xdr:nvSpPr>
        <xdr:cNvPr id="9883" name="Text Box 14"/>
        <xdr:cNvSpPr txBox="1">
          <a:spLocks noChangeArrowheads="1"/>
        </xdr:cNvSpPr>
      </xdr:nvSpPr>
      <xdr:spPr bwMode="auto">
        <a:xfrm>
          <a:off x="2057400" y="425415075"/>
          <a:ext cx="7620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118</xdr:row>
      <xdr:rowOff>38100</xdr:rowOff>
    </xdr:to>
    <xdr:sp macro="" textlink="">
      <xdr:nvSpPr>
        <xdr:cNvPr id="9884" name="Text Box 16"/>
        <xdr:cNvSpPr txBox="1">
          <a:spLocks noChangeArrowheads="1"/>
        </xdr:cNvSpPr>
      </xdr:nvSpPr>
      <xdr:spPr bwMode="auto">
        <a:xfrm>
          <a:off x="6029325" y="425415075"/>
          <a:ext cx="7620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121</xdr:row>
      <xdr:rowOff>104775</xdr:rowOff>
    </xdr:to>
    <xdr:sp macro="" textlink="">
      <xdr:nvSpPr>
        <xdr:cNvPr id="9885" name="Text Box 14"/>
        <xdr:cNvSpPr txBox="1">
          <a:spLocks noChangeArrowheads="1"/>
        </xdr:cNvSpPr>
      </xdr:nvSpPr>
      <xdr:spPr bwMode="auto">
        <a:xfrm>
          <a:off x="2057400" y="425415075"/>
          <a:ext cx="76200" cy="431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121</xdr:row>
      <xdr:rowOff>104775</xdr:rowOff>
    </xdr:to>
    <xdr:sp macro="" textlink="">
      <xdr:nvSpPr>
        <xdr:cNvPr id="9886" name="Text Box 16"/>
        <xdr:cNvSpPr txBox="1">
          <a:spLocks noChangeArrowheads="1"/>
        </xdr:cNvSpPr>
      </xdr:nvSpPr>
      <xdr:spPr bwMode="auto">
        <a:xfrm>
          <a:off x="6029325" y="425415075"/>
          <a:ext cx="76200" cy="431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121</xdr:row>
      <xdr:rowOff>104775</xdr:rowOff>
    </xdr:to>
    <xdr:sp macro="" textlink="">
      <xdr:nvSpPr>
        <xdr:cNvPr id="9887" name="Text Box 16"/>
        <xdr:cNvSpPr txBox="1">
          <a:spLocks noChangeArrowheads="1"/>
        </xdr:cNvSpPr>
      </xdr:nvSpPr>
      <xdr:spPr bwMode="auto">
        <a:xfrm>
          <a:off x="6029325" y="425415075"/>
          <a:ext cx="76200" cy="431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121</xdr:row>
      <xdr:rowOff>133350</xdr:rowOff>
    </xdr:to>
    <xdr:sp macro="" textlink="">
      <xdr:nvSpPr>
        <xdr:cNvPr id="9888" name="Text Box 16"/>
        <xdr:cNvSpPr txBox="1">
          <a:spLocks noChangeArrowheads="1"/>
        </xdr:cNvSpPr>
      </xdr:nvSpPr>
      <xdr:spPr bwMode="auto">
        <a:xfrm>
          <a:off x="6029325" y="425415075"/>
          <a:ext cx="76200" cy="434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123</xdr:row>
      <xdr:rowOff>57150</xdr:rowOff>
    </xdr:to>
    <xdr:sp macro="" textlink="">
      <xdr:nvSpPr>
        <xdr:cNvPr id="9889" name="Text Box 14"/>
        <xdr:cNvSpPr txBox="1">
          <a:spLocks noChangeArrowheads="1"/>
        </xdr:cNvSpPr>
      </xdr:nvSpPr>
      <xdr:spPr bwMode="auto">
        <a:xfrm>
          <a:off x="2057400" y="425415075"/>
          <a:ext cx="76200" cy="459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123</xdr:row>
      <xdr:rowOff>57150</xdr:rowOff>
    </xdr:to>
    <xdr:sp macro="" textlink="">
      <xdr:nvSpPr>
        <xdr:cNvPr id="9890" name="Text Box 16"/>
        <xdr:cNvSpPr txBox="1">
          <a:spLocks noChangeArrowheads="1"/>
        </xdr:cNvSpPr>
      </xdr:nvSpPr>
      <xdr:spPr bwMode="auto">
        <a:xfrm>
          <a:off x="6029325" y="425415075"/>
          <a:ext cx="76200" cy="459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123</xdr:row>
      <xdr:rowOff>57150</xdr:rowOff>
    </xdr:to>
    <xdr:sp macro="" textlink="">
      <xdr:nvSpPr>
        <xdr:cNvPr id="9891" name="Text Box 16"/>
        <xdr:cNvSpPr txBox="1">
          <a:spLocks noChangeArrowheads="1"/>
        </xdr:cNvSpPr>
      </xdr:nvSpPr>
      <xdr:spPr bwMode="auto">
        <a:xfrm>
          <a:off x="6029325" y="425415075"/>
          <a:ext cx="76200" cy="459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123</xdr:row>
      <xdr:rowOff>57150</xdr:rowOff>
    </xdr:to>
    <xdr:sp macro="" textlink="">
      <xdr:nvSpPr>
        <xdr:cNvPr id="9892" name="Text Box 16"/>
        <xdr:cNvSpPr txBox="1">
          <a:spLocks noChangeArrowheads="1"/>
        </xdr:cNvSpPr>
      </xdr:nvSpPr>
      <xdr:spPr bwMode="auto">
        <a:xfrm>
          <a:off x="6029325" y="425415075"/>
          <a:ext cx="76200" cy="459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89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126</xdr:row>
      <xdr:rowOff>123825</xdr:rowOff>
    </xdr:to>
    <xdr:sp macro="" textlink="">
      <xdr:nvSpPr>
        <xdr:cNvPr id="9894" name="Text Box 14"/>
        <xdr:cNvSpPr txBox="1">
          <a:spLocks noChangeArrowheads="1"/>
        </xdr:cNvSpPr>
      </xdr:nvSpPr>
      <xdr:spPr bwMode="auto">
        <a:xfrm>
          <a:off x="2057400" y="425415075"/>
          <a:ext cx="76200"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126</xdr:row>
      <xdr:rowOff>123825</xdr:rowOff>
    </xdr:to>
    <xdr:sp macro="" textlink="">
      <xdr:nvSpPr>
        <xdr:cNvPr id="9895" name="Text Box 16"/>
        <xdr:cNvSpPr txBox="1">
          <a:spLocks noChangeArrowheads="1"/>
        </xdr:cNvSpPr>
      </xdr:nvSpPr>
      <xdr:spPr bwMode="auto">
        <a:xfrm>
          <a:off x="6029325" y="425415075"/>
          <a:ext cx="76200" cy="514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125</xdr:row>
      <xdr:rowOff>9525</xdr:rowOff>
    </xdr:to>
    <xdr:sp macro="" textlink="">
      <xdr:nvSpPr>
        <xdr:cNvPr id="9896" name="Text Box 16"/>
        <xdr:cNvSpPr txBox="1">
          <a:spLocks noChangeArrowheads="1"/>
        </xdr:cNvSpPr>
      </xdr:nvSpPr>
      <xdr:spPr bwMode="auto">
        <a:xfrm>
          <a:off x="6029325" y="425415075"/>
          <a:ext cx="76200" cy="486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125</xdr:row>
      <xdr:rowOff>9525</xdr:rowOff>
    </xdr:to>
    <xdr:sp macro="" textlink="">
      <xdr:nvSpPr>
        <xdr:cNvPr id="9897" name="Text Box 14"/>
        <xdr:cNvSpPr txBox="1">
          <a:spLocks noChangeArrowheads="1"/>
        </xdr:cNvSpPr>
      </xdr:nvSpPr>
      <xdr:spPr bwMode="auto">
        <a:xfrm>
          <a:off x="2057400" y="425415075"/>
          <a:ext cx="76200" cy="486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125</xdr:row>
      <xdr:rowOff>9525</xdr:rowOff>
    </xdr:to>
    <xdr:sp macro="" textlink="">
      <xdr:nvSpPr>
        <xdr:cNvPr id="9898" name="Text Box 16"/>
        <xdr:cNvSpPr txBox="1">
          <a:spLocks noChangeArrowheads="1"/>
        </xdr:cNvSpPr>
      </xdr:nvSpPr>
      <xdr:spPr bwMode="auto">
        <a:xfrm>
          <a:off x="6029325" y="425415075"/>
          <a:ext cx="76200" cy="486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128</xdr:row>
      <xdr:rowOff>76200</xdr:rowOff>
    </xdr:to>
    <xdr:sp macro="" textlink="">
      <xdr:nvSpPr>
        <xdr:cNvPr id="9899" name="Text Box 14"/>
        <xdr:cNvSpPr txBox="1">
          <a:spLocks noChangeArrowheads="1"/>
        </xdr:cNvSpPr>
      </xdr:nvSpPr>
      <xdr:spPr bwMode="auto">
        <a:xfrm>
          <a:off x="2057400" y="425415075"/>
          <a:ext cx="76200" cy="541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128</xdr:row>
      <xdr:rowOff>76200</xdr:rowOff>
    </xdr:to>
    <xdr:sp macro="" textlink="">
      <xdr:nvSpPr>
        <xdr:cNvPr id="9900" name="Text Box 16"/>
        <xdr:cNvSpPr txBox="1">
          <a:spLocks noChangeArrowheads="1"/>
        </xdr:cNvSpPr>
      </xdr:nvSpPr>
      <xdr:spPr bwMode="auto">
        <a:xfrm>
          <a:off x="6029325" y="425415075"/>
          <a:ext cx="76200" cy="541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128</xdr:row>
      <xdr:rowOff>76200</xdr:rowOff>
    </xdr:to>
    <xdr:sp macro="" textlink="">
      <xdr:nvSpPr>
        <xdr:cNvPr id="9901" name="Text Box 16"/>
        <xdr:cNvSpPr txBox="1">
          <a:spLocks noChangeArrowheads="1"/>
        </xdr:cNvSpPr>
      </xdr:nvSpPr>
      <xdr:spPr bwMode="auto">
        <a:xfrm>
          <a:off x="6029325" y="425415075"/>
          <a:ext cx="76200" cy="541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128</xdr:row>
      <xdr:rowOff>76200</xdr:rowOff>
    </xdr:to>
    <xdr:sp macro="" textlink="">
      <xdr:nvSpPr>
        <xdr:cNvPr id="9902" name="Text Box 16"/>
        <xdr:cNvSpPr txBox="1">
          <a:spLocks noChangeArrowheads="1"/>
        </xdr:cNvSpPr>
      </xdr:nvSpPr>
      <xdr:spPr bwMode="auto">
        <a:xfrm>
          <a:off x="6029325" y="425415075"/>
          <a:ext cx="76200" cy="541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90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128</xdr:row>
      <xdr:rowOff>76200</xdr:rowOff>
    </xdr:to>
    <xdr:sp macro="" textlink="">
      <xdr:nvSpPr>
        <xdr:cNvPr id="9904" name="Text Box 14"/>
        <xdr:cNvSpPr txBox="1">
          <a:spLocks noChangeArrowheads="1"/>
        </xdr:cNvSpPr>
      </xdr:nvSpPr>
      <xdr:spPr bwMode="auto">
        <a:xfrm>
          <a:off x="2057400" y="425415075"/>
          <a:ext cx="76200" cy="541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128</xdr:row>
      <xdr:rowOff>76200</xdr:rowOff>
    </xdr:to>
    <xdr:sp macro="" textlink="">
      <xdr:nvSpPr>
        <xdr:cNvPr id="9905" name="Text Box 16"/>
        <xdr:cNvSpPr txBox="1">
          <a:spLocks noChangeArrowheads="1"/>
        </xdr:cNvSpPr>
      </xdr:nvSpPr>
      <xdr:spPr bwMode="auto">
        <a:xfrm>
          <a:off x="6029325" y="425415075"/>
          <a:ext cx="76200" cy="541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130</xdr:row>
      <xdr:rowOff>28575</xdr:rowOff>
    </xdr:to>
    <xdr:sp macro="" textlink="">
      <xdr:nvSpPr>
        <xdr:cNvPr id="9906" name="Text Box 14"/>
        <xdr:cNvSpPr txBox="1">
          <a:spLocks noChangeArrowheads="1"/>
        </xdr:cNvSpPr>
      </xdr:nvSpPr>
      <xdr:spPr bwMode="auto">
        <a:xfrm>
          <a:off x="2057400" y="425415075"/>
          <a:ext cx="76200" cy="569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130</xdr:row>
      <xdr:rowOff>28575</xdr:rowOff>
    </xdr:to>
    <xdr:sp macro="" textlink="">
      <xdr:nvSpPr>
        <xdr:cNvPr id="9907" name="Text Box 16"/>
        <xdr:cNvSpPr txBox="1">
          <a:spLocks noChangeArrowheads="1"/>
        </xdr:cNvSpPr>
      </xdr:nvSpPr>
      <xdr:spPr bwMode="auto">
        <a:xfrm>
          <a:off x="6029325" y="425415075"/>
          <a:ext cx="76200" cy="569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128</xdr:row>
      <xdr:rowOff>76200</xdr:rowOff>
    </xdr:to>
    <xdr:sp macro="" textlink="">
      <xdr:nvSpPr>
        <xdr:cNvPr id="9908" name="Text Box 16"/>
        <xdr:cNvSpPr txBox="1">
          <a:spLocks noChangeArrowheads="1"/>
        </xdr:cNvSpPr>
      </xdr:nvSpPr>
      <xdr:spPr bwMode="auto">
        <a:xfrm>
          <a:off x="6029325" y="425415075"/>
          <a:ext cx="76200" cy="541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128</xdr:row>
      <xdr:rowOff>76200</xdr:rowOff>
    </xdr:to>
    <xdr:sp macro="" textlink="">
      <xdr:nvSpPr>
        <xdr:cNvPr id="9909" name="Text Box 14"/>
        <xdr:cNvSpPr txBox="1">
          <a:spLocks noChangeArrowheads="1"/>
        </xdr:cNvSpPr>
      </xdr:nvSpPr>
      <xdr:spPr bwMode="auto">
        <a:xfrm>
          <a:off x="2057400" y="425415075"/>
          <a:ext cx="76200" cy="541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128</xdr:row>
      <xdr:rowOff>76200</xdr:rowOff>
    </xdr:to>
    <xdr:sp macro="" textlink="">
      <xdr:nvSpPr>
        <xdr:cNvPr id="9910" name="Text Box 16"/>
        <xdr:cNvSpPr txBox="1">
          <a:spLocks noChangeArrowheads="1"/>
        </xdr:cNvSpPr>
      </xdr:nvSpPr>
      <xdr:spPr bwMode="auto">
        <a:xfrm>
          <a:off x="6029325" y="425415075"/>
          <a:ext cx="76200" cy="541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131</xdr:row>
      <xdr:rowOff>142875</xdr:rowOff>
    </xdr:to>
    <xdr:sp macro="" textlink="">
      <xdr:nvSpPr>
        <xdr:cNvPr id="9911" name="Text Box 14"/>
        <xdr:cNvSpPr txBox="1">
          <a:spLocks noChangeArrowheads="1"/>
        </xdr:cNvSpPr>
      </xdr:nvSpPr>
      <xdr:spPr bwMode="auto">
        <a:xfrm>
          <a:off x="2057400" y="425415075"/>
          <a:ext cx="76200" cy="5972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131</xdr:row>
      <xdr:rowOff>142875</xdr:rowOff>
    </xdr:to>
    <xdr:sp macro="" textlink="">
      <xdr:nvSpPr>
        <xdr:cNvPr id="9912" name="Text Box 16"/>
        <xdr:cNvSpPr txBox="1">
          <a:spLocks noChangeArrowheads="1"/>
        </xdr:cNvSpPr>
      </xdr:nvSpPr>
      <xdr:spPr bwMode="auto">
        <a:xfrm>
          <a:off x="6029325" y="425415075"/>
          <a:ext cx="76200" cy="5972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135</xdr:row>
      <xdr:rowOff>47625</xdr:rowOff>
    </xdr:to>
    <xdr:sp macro="" textlink="">
      <xdr:nvSpPr>
        <xdr:cNvPr id="9913" name="Text Box 16"/>
        <xdr:cNvSpPr txBox="1">
          <a:spLocks noChangeArrowheads="1"/>
        </xdr:cNvSpPr>
      </xdr:nvSpPr>
      <xdr:spPr bwMode="auto">
        <a:xfrm>
          <a:off x="6029325" y="425415075"/>
          <a:ext cx="76200" cy="652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114300</xdr:rowOff>
    </xdr:to>
    <xdr:sp macro="" textlink="">
      <xdr:nvSpPr>
        <xdr:cNvPr id="9914"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114300</xdr:rowOff>
    </xdr:to>
    <xdr:sp macro="" textlink="">
      <xdr:nvSpPr>
        <xdr:cNvPr id="9915"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138</xdr:row>
      <xdr:rowOff>114300</xdr:rowOff>
    </xdr:to>
    <xdr:sp macro="" textlink="">
      <xdr:nvSpPr>
        <xdr:cNvPr id="9916" name="Text Box 14"/>
        <xdr:cNvSpPr txBox="1">
          <a:spLocks noChangeArrowheads="1"/>
        </xdr:cNvSpPr>
      </xdr:nvSpPr>
      <xdr:spPr bwMode="auto">
        <a:xfrm>
          <a:off x="2057400"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114300</xdr:rowOff>
    </xdr:to>
    <xdr:sp macro="" textlink="">
      <xdr:nvSpPr>
        <xdr:cNvPr id="9917"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114300</xdr:rowOff>
    </xdr:to>
    <xdr:sp macro="" textlink="">
      <xdr:nvSpPr>
        <xdr:cNvPr id="9918"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138</xdr:row>
      <xdr:rowOff>104775</xdr:rowOff>
    </xdr:to>
    <xdr:sp macro="" textlink="">
      <xdr:nvSpPr>
        <xdr:cNvPr id="9919" name="Text Box 14"/>
        <xdr:cNvSpPr txBox="1">
          <a:spLocks noChangeArrowheads="1"/>
        </xdr:cNvSpPr>
      </xdr:nvSpPr>
      <xdr:spPr bwMode="auto">
        <a:xfrm>
          <a:off x="2057400"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104775</xdr:rowOff>
    </xdr:to>
    <xdr:sp macro="" textlink="">
      <xdr:nvSpPr>
        <xdr:cNvPr id="9920" name="Text Box 16"/>
        <xdr:cNvSpPr txBox="1">
          <a:spLocks noChangeArrowheads="1"/>
        </xdr:cNvSpPr>
      </xdr:nvSpPr>
      <xdr:spPr bwMode="auto">
        <a:xfrm>
          <a:off x="6029325"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138</xdr:row>
      <xdr:rowOff>104775</xdr:rowOff>
    </xdr:to>
    <xdr:sp macro="" textlink="">
      <xdr:nvSpPr>
        <xdr:cNvPr id="9921" name="Text Box 14"/>
        <xdr:cNvSpPr txBox="1">
          <a:spLocks noChangeArrowheads="1"/>
        </xdr:cNvSpPr>
      </xdr:nvSpPr>
      <xdr:spPr bwMode="auto">
        <a:xfrm>
          <a:off x="2057400"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104775</xdr:rowOff>
    </xdr:to>
    <xdr:sp macro="" textlink="">
      <xdr:nvSpPr>
        <xdr:cNvPr id="9922" name="Text Box 16"/>
        <xdr:cNvSpPr txBox="1">
          <a:spLocks noChangeArrowheads="1"/>
        </xdr:cNvSpPr>
      </xdr:nvSpPr>
      <xdr:spPr bwMode="auto">
        <a:xfrm>
          <a:off x="6029325"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114300</xdr:rowOff>
    </xdr:to>
    <xdr:sp macro="" textlink="">
      <xdr:nvSpPr>
        <xdr:cNvPr id="9923"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138</xdr:row>
      <xdr:rowOff>104775</xdr:rowOff>
    </xdr:to>
    <xdr:sp macro="" textlink="">
      <xdr:nvSpPr>
        <xdr:cNvPr id="9924" name="Text Box 14"/>
        <xdr:cNvSpPr txBox="1">
          <a:spLocks noChangeArrowheads="1"/>
        </xdr:cNvSpPr>
      </xdr:nvSpPr>
      <xdr:spPr bwMode="auto">
        <a:xfrm>
          <a:off x="2057400"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104775</xdr:rowOff>
    </xdr:to>
    <xdr:sp macro="" textlink="">
      <xdr:nvSpPr>
        <xdr:cNvPr id="9925" name="Text Box 16"/>
        <xdr:cNvSpPr txBox="1">
          <a:spLocks noChangeArrowheads="1"/>
        </xdr:cNvSpPr>
      </xdr:nvSpPr>
      <xdr:spPr bwMode="auto">
        <a:xfrm>
          <a:off x="6029325"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138</xdr:row>
      <xdr:rowOff>114300</xdr:rowOff>
    </xdr:to>
    <xdr:sp macro="" textlink="">
      <xdr:nvSpPr>
        <xdr:cNvPr id="9926" name="Text Box 14"/>
        <xdr:cNvSpPr txBox="1">
          <a:spLocks noChangeArrowheads="1"/>
        </xdr:cNvSpPr>
      </xdr:nvSpPr>
      <xdr:spPr bwMode="auto">
        <a:xfrm>
          <a:off x="2057400"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114300</xdr:rowOff>
    </xdr:to>
    <xdr:sp macro="" textlink="">
      <xdr:nvSpPr>
        <xdr:cNvPr id="9927"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92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135</xdr:row>
      <xdr:rowOff>66675</xdr:rowOff>
    </xdr:to>
    <xdr:sp macro="" textlink="">
      <xdr:nvSpPr>
        <xdr:cNvPr id="9929" name="Text Box 14"/>
        <xdr:cNvSpPr txBox="1">
          <a:spLocks noChangeArrowheads="1"/>
        </xdr:cNvSpPr>
      </xdr:nvSpPr>
      <xdr:spPr bwMode="auto">
        <a:xfrm>
          <a:off x="2057400" y="425415075"/>
          <a:ext cx="76200" cy="654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135</xdr:row>
      <xdr:rowOff>66675</xdr:rowOff>
    </xdr:to>
    <xdr:sp macro="" textlink="">
      <xdr:nvSpPr>
        <xdr:cNvPr id="9930" name="Text Box 16"/>
        <xdr:cNvSpPr txBox="1">
          <a:spLocks noChangeArrowheads="1"/>
        </xdr:cNvSpPr>
      </xdr:nvSpPr>
      <xdr:spPr bwMode="auto">
        <a:xfrm>
          <a:off x="6029325" y="425415075"/>
          <a:ext cx="76200" cy="654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135</xdr:row>
      <xdr:rowOff>47625</xdr:rowOff>
    </xdr:to>
    <xdr:sp macro="" textlink="">
      <xdr:nvSpPr>
        <xdr:cNvPr id="9931" name="Text Box 14"/>
        <xdr:cNvSpPr txBox="1">
          <a:spLocks noChangeArrowheads="1"/>
        </xdr:cNvSpPr>
      </xdr:nvSpPr>
      <xdr:spPr bwMode="auto">
        <a:xfrm>
          <a:off x="2057400" y="425415075"/>
          <a:ext cx="76200" cy="652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135</xdr:row>
      <xdr:rowOff>47625</xdr:rowOff>
    </xdr:to>
    <xdr:sp macro="" textlink="">
      <xdr:nvSpPr>
        <xdr:cNvPr id="9932" name="Text Box 16"/>
        <xdr:cNvSpPr txBox="1">
          <a:spLocks noChangeArrowheads="1"/>
        </xdr:cNvSpPr>
      </xdr:nvSpPr>
      <xdr:spPr bwMode="auto">
        <a:xfrm>
          <a:off x="6029325" y="425415075"/>
          <a:ext cx="76200" cy="652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135</xdr:row>
      <xdr:rowOff>47625</xdr:rowOff>
    </xdr:to>
    <xdr:sp macro="" textlink="">
      <xdr:nvSpPr>
        <xdr:cNvPr id="9933" name="Text Box 16"/>
        <xdr:cNvSpPr txBox="1">
          <a:spLocks noChangeArrowheads="1"/>
        </xdr:cNvSpPr>
      </xdr:nvSpPr>
      <xdr:spPr bwMode="auto">
        <a:xfrm>
          <a:off x="6029325" y="425415075"/>
          <a:ext cx="76200" cy="652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137</xdr:row>
      <xdr:rowOff>0</xdr:rowOff>
    </xdr:to>
    <xdr:sp macro="" textlink="">
      <xdr:nvSpPr>
        <xdr:cNvPr id="9934" name="Text Box 14"/>
        <xdr:cNvSpPr txBox="1">
          <a:spLocks noChangeArrowheads="1"/>
        </xdr:cNvSpPr>
      </xdr:nvSpPr>
      <xdr:spPr bwMode="auto">
        <a:xfrm>
          <a:off x="2057400" y="425415075"/>
          <a:ext cx="76200" cy="680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137</xdr:row>
      <xdr:rowOff>0</xdr:rowOff>
    </xdr:to>
    <xdr:sp macro="" textlink="">
      <xdr:nvSpPr>
        <xdr:cNvPr id="9935" name="Text Box 14"/>
        <xdr:cNvSpPr txBox="1">
          <a:spLocks noChangeArrowheads="1"/>
        </xdr:cNvSpPr>
      </xdr:nvSpPr>
      <xdr:spPr bwMode="auto">
        <a:xfrm>
          <a:off x="2057400" y="425415075"/>
          <a:ext cx="76200" cy="680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138</xdr:row>
      <xdr:rowOff>114300</xdr:rowOff>
    </xdr:to>
    <xdr:sp macro="" textlink="">
      <xdr:nvSpPr>
        <xdr:cNvPr id="9936" name="Text Box 14"/>
        <xdr:cNvSpPr txBox="1">
          <a:spLocks noChangeArrowheads="1"/>
        </xdr:cNvSpPr>
      </xdr:nvSpPr>
      <xdr:spPr bwMode="auto">
        <a:xfrm>
          <a:off x="2057400"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138</xdr:row>
      <xdr:rowOff>114300</xdr:rowOff>
    </xdr:to>
    <xdr:sp macro="" textlink="">
      <xdr:nvSpPr>
        <xdr:cNvPr id="9937" name="Text Box 14"/>
        <xdr:cNvSpPr txBox="1">
          <a:spLocks noChangeArrowheads="1"/>
        </xdr:cNvSpPr>
      </xdr:nvSpPr>
      <xdr:spPr bwMode="auto">
        <a:xfrm>
          <a:off x="2057400"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138</xdr:row>
      <xdr:rowOff>114300</xdr:rowOff>
    </xdr:to>
    <xdr:sp macro="" textlink="">
      <xdr:nvSpPr>
        <xdr:cNvPr id="9938" name="Text Box 14"/>
        <xdr:cNvSpPr txBox="1">
          <a:spLocks noChangeArrowheads="1"/>
        </xdr:cNvSpPr>
      </xdr:nvSpPr>
      <xdr:spPr bwMode="auto">
        <a:xfrm>
          <a:off x="2057400"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114300</xdr:rowOff>
    </xdr:to>
    <xdr:sp macro="" textlink="">
      <xdr:nvSpPr>
        <xdr:cNvPr id="9939"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114300</xdr:rowOff>
    </xdr:to>
    <xdr:sp macro="" textlink="">
      <xdr:nvSpPr>
        <xdr:cNvPr id="9940"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94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138</xdr:row>
      <xdr:rowOff>114300</xdr:rowOff>
    </xdr:to>
    <xdr:sp macro="" textlink="">
      <xdr:nvSpPr>
        <xdr:cNvPr id="9942" name="Text Box 14"/>
        <xdr:cNvSpPr txBox="1">
          <a:spLocks noChangeArrowheads="1"/>
        </xdr:cNvSpPr>
      </xdr:nvSpPr>
      <xdr:spPr bwMode="auto">
        <a:xfrm>
          <a:off x="2057400"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114300</xdr:rowOff>
    </xdr:to>
    <xdr:sp macro="" textlink="">
      <xdr:nvSpPr>
        <xdr:cNvPr id="9943"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114300</xdr:rowOff>
    </xdr:to>
    <xdr:sp macro="" textlink="">
      <xdr:nvSpPr>
        <xdr:cNvPr id="9944"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138</xdr:row>
      <xdr:rowOff>104775</xdr:rowOff>
    </xdr:to>
    <xdr:sp macro="" textlink="">
      <xdr:nvSpPr>
        <xdr:cNvPr id="9945" name="Text Box 14"/>
        <xdr:cNvSpPr txBox="1">
          <a:spLocks noChangeArrowheads="1"/>
        </xdr:cNvSpPr>
      </xdr:nvSpPr>
      <xdr:spPr bwMode="auto">
        <a:xfrm>
          <a:off x="2057400"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104775</xdr:rowOff>
    </xdr:to>
    <xdr:sp macro="" textlink="">
      <xdr:nvSpPr>
        <xdr:cNvPr id="9946" name="Text Box 16"/>
        <xdr:cNvSpPr txBox="1">
          <a:spLocks noChangeArrowheads="1"/>
        </xdr:cNvSpPr>
      </xdr:nvSpPr>
      <xdr:spPr bwMode="auto">
        <a:xfrm>
          <a:off x="6029325"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104775</xdr:rowOff>
    </xdr:to>
    <xdr:sp macro="" textlink="">
      <xdr:nvSpPr>
        <xdr:cNvPr id="9947" name="Text Box 16"/>
        <xdr:cNvSpPr txBox="1">
          <a:spLocks noChangeArrowheads="1"/>
        </xdr:cNvSpPr>
      </xdr:nvSpPr>
      <xdr:spPr bwMode="auto">
        <a:xfrm>
          <a:off x="6029325"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104775</xdr:rowOff>
    </xdr:to>
    <xdr:sp macro="" textlink="">
      <xdr:nvSpPr>
        <xdr:cNvPr id="9948" name="Text Box 16"/>
        <xdr:cNvSpPr txBox="1">
          <a:spLocks noChangeArrowheads="1"/>
        </xdr:cNvSpPr>
      </xdr:nvSpPr>
      <xdr:spPr bwMode="auto">
        <a:xfrm>
          <a:off x="6029325"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94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138</xdr:row>
      <xdr:rowOff>104775</xdr:rowOff>
    </xdr:to>
    <xdr:sp macro="" textlink="">
      <xdr:nvSpPr>
        <xdr:cNvPr id="9950" name="Text Box 14"/>
        <xdr:cNvSpPr txBox="1">
          <a:spLocks noChangeArrowheads="1"/>
        </xdr:cNvSpPr>
      </xdr:nvSpPr>
      <xdr:spPr bwMode="auto">
        <a:xfrm>
          <a:off x="2057400"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104775</xdr:rowOff>
    </xdr:to>
    <xdr:sp macro="" textlink="">
      <xdr:nvSpPr>
        <xdr:cNvPr id="9951" name="Text Box 16"/>
        <xdr:cNvSpPr txBox="1">
          <a:spLocks noChangeArrowheads="1"/>
        </xdr:cNvSpPr>
      </xdr:nvSpPr>
      <xdr:spPr bwMode="auto">
        <a:xfrm>
          <a:off x="6029325"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138</xdr:row>
      <xdr:rowOff>114300</xdr:rowOff>
    </xdr:to>
    <xdr:sp macro="" textlink="">
      <xdr:nvSpPr>
        <xdr:cNvPr id="9952" name="Text Box 14"/>
        <xdr:cNvSpPr txBox="1">
          <a:spLocks noChangeArrowheads="1"/>
        </xdr:cNvSpPr>
      </xdr:nvSpPr>
      <xdr:spPr bwMode="auto">
        <a:xfrm>
          <a:off x="2057400"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114300</xdr:rowOff>
    </xdr:to>
    <xdr:sp macro="" textlink="">
      <xdr:nvSpPr>
        <xdr:cNvPr id="9953"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114300</xdr:rowOff>
    </xdr:to>
    <xdr:sp macro="" textlink="">
      <xdr:nvSpPr>
        <xdr:cNvPr id="9954"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142875</xdr:rowOff>
    </xdr:to>
    <xdr:sp macro="" textlink="">
      <xdr:nvSpPr>
        <xdr:cNvPr id="9955" name="Text Box 16"/>
        <xdr:cNvSpPr txBox="1">
          <a:spLocks noChangeArrowheads="1"/>
        </xdr:cNvSpPr>
      </xdr:nvSpPr>
      <xdr:spPr bwMode="auto">
        <a:xfrm>
          <a:off x="6029325" y="425415075"/>
          <a:ext cx="76200" cy="710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138</xdr:row>
      <xdr:rowOff>114300</xdr:rowOff>
    </xdr:to>
    <xdr:sp macro="" textlink="">
      <xdr:nvSpPr>
        <xdr:cNvPr id="9956" name="Text Box 14"/>
        <xdr:cNvSpPr txBox="1">
          <a:spLocks noChangeArrowheads="1"/>
        </xdr:cNvSpPr>
      </xdr:nvSpPr>
      <xdr:spPr bwMode="auto">
        <a:xfrm>
          <a:off x="2057400"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114300</xdr:rowOff>
    </xdr:to>
    <xdr:sp macro="" textlink="">
      <xdr:nvSpPr>
        <xdr:cNvPr id="9957"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114300</xdr:rowOff>
    </xdr:to>
    <xdr:sp macro="" textlink="">
      <xdr:nvSpPr>
        <xdr:cNvPr id="9958"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114300</xdr:rowOff>
    </xdr:to>
    <xdr:sp macro="" textlink="">
      <xdr:nvSpPr>
        <xdr:cNvPr id="9959"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96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138</xdr:row>
      <xdr:rowOff>104775</xdr:rowOff>
    </xdr:to>
    <xdr:sp macro="" textlink="">
      <xdr:nvSpPr>
        <xdr:cNvPr id="9961" name="Text Box 14"/>
        <xdr:cNvSpPr txBox="1">
          <a:spLocks noChangeArrowheads="1"/>
        </xdr:cNvSpPr>
      </xdr:nvSpPr>
      <xdr:spPr bwMode="auto">
        <a:xfrm>
          <a:off x="2057400"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104775</xdr:rowOff>
    </xdr:to>
    <xdr:sp macro="" textlink="">
      <xdr:nvSpPr>
        <xdr:cNvPr id="9962" name="Text Box 16"/>
        <xdr:cNvSpPr txBox="1">
          <a:spLocks noChangeArrowheads="1"/>
        </xdr:cNvSpPr>
      </xdr:nvSpPr>
      <xdr:spPr bwMode="auto">
        <a:xfrm>
          <a:off x="6029325"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104775</xdr:rowOff>
    </xdr:to>
    <xdr:sp macro="" textlink="">
      <xdr:nvSpPr>
        <xdr:cNvPr id="9963" name="Text Box 16"/>
        <xdr:cNvSpPr txBox="1">
          <a:spLocks noChangeArrowheads="1"/>
        </xdr:cNvSpPr>
      </xdr:nvSpPr>
      <xdr:spPr bwMode="auto">
        <a:xfrm>
          <a:off x="6029325"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138</xdr:row>
      <xdr:rowOff>104775</xdr:rowOff>
    </xdr:to>
    <xdr:sp macro="" textlink="">
      <xdr:nvSpPr>
        <xdr:cNvPr id="9964" name="Text Box 14"/>
        <xdr:cNvSpPr txBox="1">
          <a:spLocks noChangeArrowheads="1"/>
        </xdr:cNvSpPr>
      </xdr:nvSpPr>
      <xdr:spPr bwMode="auto">
        <a:xfrm>
          <a:off x="2057400"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104775</xdr:rowOff>
    </xdr:to>
    <xdr:sp macro="" textlink="">
      <xdr:nvSpPr>
        <xdr:cNvPr id="9965" name="Text Box 16"/>
        <xdr:cNvSpPr txBox="1">
          <a:spLocks noChangeArrowheads="1"/>
        </xdr:cNvSpPr>
      </xdr:nvSpPr>
      <xdr:spPr bwMode="auto">
        <a:xfrm>
          <a:off x="6029325"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138</xdr:row>
      <xdr:rowOff>114300</xdr:rowOff>
    </xdr:to>
    <xdr:sp macro="" textlink="">
      <xdr:nvSpPr>
        <xdr:cNvPr id="9966" name="Text Box 14"/>
        <xdr:cNvSpPr txBox="1">
          <a:spLocks noChangeArrowheads="1"/>
        </xdr:cNvSpPr>
      </xdr:nvSpPr>
      <xdr:spPr bwMode="auto">
        <a:xfrm>
          <a:off x="2057400"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114300</xdr:rowOff>
    </xdr:to>
    <xdr:sp macro="" textlink="">
      <xdr:nvSpPr>
        <xdr:cNvPr id="9967"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114300</xdr:rowOff>
    </xdr:to>
    <xdr:sp macro="" textlink="">
      <xdr:nvSpPr>
        <xdr:cNvPr id="9968"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114300</xdr:rowOff>
    </xdr:to>
    <xdr:sp macro="" textlink="">
      <xdr:nvSpPr>
        <xdr:cNvPr id="9969"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97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138</xdr:row>
      <xdr:rowOff>114300</xdr:rowOff>
    </xdr:to>
    <xdr:sp macro="" textlink="">
      <xdr:nvSpPr>
        <xdr:cNvPr id="9971" name="Text Box 14"/>
        <xdr:cNvSpPr txBox="1">
          <a:spLocks noChangeArrowheads="1"/>
        </xdr:cNvSpPr>
      </xdr:nvSpPr>
      <xdr:spPr bwMode="auto">
        <a:xfrm>
          <a:off x="2057400"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114300</xdr:rowOff>
    </xdr:to>
    <xdr:sp macro="" textlink="">
      <xdr:nvSpPr>
        <xdr:cNvPr id="9972"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138</xdr:row>
      <xdr:rowOff>104775</xdr:rowOff>
    </xdr:to>
    <xdr:sp macro="" textlink="">
      <xdr:nvSpPr>
        <xdr:cNvPr id="9973" name="Text Box 14"/>
        <xdr:cNvSpPr txBox="1">
          <a:spLocks noChangeArrowheads="1"/>
        </xdr:cNvSpPr>
      </xdr:nvSpPr>
      <xdr:spPr bwMode="auto">
        <a:xfrm>
          <a:off x="2057400"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104775</xdr:rowOff>
    </xdr:to>
    <xdr:sp macro="" textlink="">
      <xdr:nvSpPr>
        <xdr:cNvPr id="9974" name="Text Box 16"/>
        <xdr:cNvSpPr txBox="1">
          <a:spLocks noChangeArrowheads="1"/>
        </xdr:cNvSpPr>
      </xdr:nvSpPr>
      <xdr:spPr bwMode="auto">
        <a:xfrm>
          <a:off x="6029325"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114300</xdr:rowOff>
    </xdr:to>
    <xdr:sp macro="" textlink="">
      <xdr:nvSpPr>
        <xdr:cNvPr id="9975"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138</xdr:row>
      <xdr:rowOff>114300</xdr:rowOff>
    </xdr:to>
    <xdr:sp macro="" textlink="">
      <xdr:nvSpPr>
        <xdr:cNvPr id="9976" name="Text Box 14"/>
        <xdr:cNvSpPr txBox="1">
          <a:spLocks noChangeArrowheads="1"/>
        </xdr:cNvSpPr>
      </xdr:nvSpPr>
      <xdr:spPr bwMode="auto">
        <a:xfrm>
          <a:off x="2057400"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114300</xdr:rowOff>
    </xdr:to>
    <xdr:sp macro="" textlink="">
      <xdr:nvSpPr>
        <xdr:cNvPr id="9977"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138</xdr:row>
      <xdr:rowOff>114300</xdr:rowOff>
    </xdr:to>
    <xdr:sp macro="" textlink="">
      <xdr:nvSpPr>
        <xdr:cNvPr id="9978" name="Text Box 14"/>
        <xdr:cNvSpPr txBox="1">
          <a:spLocks noChangeArrowheads="1"/>
        </xdr:cNvSpPr>
      </xdr:nvSpPr>
      <xdr:spPr bwMode="auto">
        <a:xfrm>
          <a:off x="2057400"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114300</xdr:rowOff>
    </xdr:to>
    <xdr:sp macro="" textlink="">
      <xdr:nvSpPr>
        <xdr:cNvPr id="9979"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138</xdr:row>
      <xdr:rowOff>114300</xdr:rowOff>
    </xdr:to>
    <xdr:sp macro="" textlink="">
      <xdr:nvSpPr>
        <xdr:cNvPr id="9980" name="Text Box 14"/>
        <xdr:cNvSpPr txBox="1">
          <a:spLocks noChangeArrowheads="1"/>
        </xdr:cNvSpPr>
      </xdr:nvSpPr>
      <xdr:spPr bwMode="auto">
        <a:xfrm>
          <a:off x="2057400"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114300</xdr:rowOff>
    </xdr:to>
    <xdr:sp macro="" textlink="">
      <xdr:nvSpPr>
        <xdr:cNvPr id="9981"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114300</xdr:rowOff>
    </xdr:to>
    <xdr:sp macro="" textlink="">
      <xdr:nvSpPr>
        <xdr:cNvPr id="9982"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138</xdr:row>
      <xdr:rowOff>104775</xdr:rowOff>
    </xdr:to>
    <xdr:sp macro="" textlink="">
      <xdr:nvSpPr>
        <xdr:cNvPr id="9983" name="Text Box 14"/>
        <xdr:cNvSpPr txBox="1">
          <a:spLocks noChangeArrowheads="1"/>
        </xdr:cNvSpPr>
      </xdr:nvSpPr>
      <xdr:spPr bwMode="auto">
        <a:xfrm>
          <a:off x="2057400"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104775</xdr:rowOff>
    </xdr:to>
    <xdr:sp macro="" textlink="">
      <xdr:nvSpPr>
        <xdr:cNvPr id="9984" name="Text Box 16"/>
        <xdr:cNvSpPr txBox="1">
          <a:spLocks noChangeArrowheads="1"/>
        </xdr:cNvSpPr>
      </xdr:nvSpPr>
      <xdr:spPr bwMode="auto">
        <a:xfrm>
          <a:off x="6029325"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138</xdr:row>
      <xdr:rowOff>114300</xdr:rowOff>
    </xdr:to>
    <xdr:sp macro="" textlink="">
      <xdr:nvSpPr>
        <xdr:cNvPr id="9985" name="Text Box 14"/>
        <xdr:cNvSpPr txBox="1">
          <a:spLocks noChangeArrowheads="1"/>
        </xdr:cNvSpPr>
      </xdr:nvSpPr>
      <xdr:spPr bwMode="auto">
        <a:xfrm>
          <a:off x="2057400"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114300</xdr:rowOff>
    </xdr:to>
    <xdr:sp macro="" textlink="">
      <xdr:nvSpPr>
        <xdr:cNvPr id="9986"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138</xdr:row>
      <xdr:rowOff>114300</xdr:rowOff>
    </xdr:to>
    <xdr:sp macro="" textlink="">
      <xdr:nvSpPr>
        <xdr:cNvPr id="9987" name="Text Box 14"/>
        <xdr:cNvSpPr txBox="1">
          <a:spLocks noChangeArrowheads="1"/>
        </xdr:cNvSpPr>
      </xdr:nvSpPr>
      <xdr:spPr bwMode="auto">
        <a:xfrm>
          <a:off x="2057400"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114300</xdr:rowOff>
    </xdr:to>
    <xdr:sp macro="" textlink="">
      <xdr:nvSpPr>
        <xdr:cNvPr id="9988"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114300</xdr:rowOff>
    </xdr:to>
    <xdr:sp macro="" textlink="">
      <xdr:nvSpPr>
        <xdr:cNvPr id="9989"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114300</xdr:rowOff>
    </xdr:to>
    <xdr:sp macro="" textlink="">
      <xdr:nvSpPr>
        <xdr:cNvPr id="9990"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999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104775</xdr:rowOff>
    </xdr:to>
    <xdr:sp macro="" textlink="">
      <xdr:nvSpPr>
        <xdr:cNvPr id="9992" name="Text Box 16"/>
        <xdr:cNvSpPr txBox="1">
          <a:spLocks noChangeArrowheads="1"/>
        </xdr:cNvSpPr>
      </xdr:nvSpPr>
      <xdr:spPr bwMode="auto">
        <a:xfrm>
          <a:off x="6029325"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104775</xdr:rowOff>
    </xdr:to>
    <xdr:sp macro="" textlink="">
      <xdr:nvSpPr>
        <xdr:cNvPr id="9993" name="Text Box 16"/>
        <xdr:cNvSpPr txBox="1">
          <a:spLocks noChangeArrowheads="1"/>
        </xdr:cNvSpPr>
      </xdr:nvSpPr>
      <xdr:spPr bwMode="auto">
        <a:xfrm>
          <a:off x="6029325"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104775</xdr:rowOff>
    </xdr:to>
    <xdr:sp macro="" textlink="">
      <xdr:nvSpPr>
        <xdr:cNvPr id="9994" name="Text Box 16"/>
        <xdr:cNvSpPr txBox="1">
          <a:spLocks noChangeArrowheads="1"/>
        </xdr:cNvSpPr>
      </xdr:nvSpPr>
      <xdr:spPr bwMode="auto">
        <a:xfrm>
          <a:off x="6029325" y="425415075"/>
          <a:ext cx="76200" cy="706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114300</xdr:rowOff>
    </xdr:to>
    <xdr:sp macro="" textlink="">
      <xdr:nvSpPr>
        <xdr:cNvPr id="9995"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114300</xdr:rowOff>
    </xdr:to>
    <xdr:sp macro="" textlink="">
      <xdr:nvSpPr>
        <xdr:cNvPr id="9996"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114300</xdr:rowOff>
    </xdr:to>
    <xdr:sp macro="" textlink="">
      <xdr:nvSpPr>
        <xdr:cNvPr id="9997"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114300</xdr:rowOff>
    </xdr:to>
    <xdr:sp macro="" textlink="">
      <xdr:nvSpPr>
        <xdr:cNvPr id="9998"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114300</xdr:rowOff>
    </xdr:to>
    <xdr:sp macro="" textlink="">
      <xdr:nvSpPr>
        <xdr:cNvPr id="9999"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138</xdr:row>
      <xdr:rowOff>114300</xdr:rowOff>
    </xdr:to>
    <xdr:sp macro="" textlink="">
      <xdr:nvSpPr>
        <xdr:cNvPr id="10000" name="Text Box 16"/>
        <xdr:cNvSpPr txBox="1">
          <a:spLocks noChangeArrowheads="1"/>
        </xdr:cNvSpPr>
      </xdr:nvSpPr>
      <xdr:spPr bwMode="auto">
        <a:xfrm>
          <a:off x="6029325" y="425415075"/>
          <a:ext cx="7620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0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013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14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15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016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016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16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17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18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1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019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019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1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19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21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22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023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023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23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023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24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25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26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027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027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27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28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2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2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30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030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030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31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031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32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33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34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035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035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35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36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37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038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038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38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3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3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040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40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41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042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042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42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44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45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046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046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46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47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48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4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049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049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49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4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1049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5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5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5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050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050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1050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5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50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5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5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5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5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5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5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5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5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5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5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5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51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5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5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5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5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5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5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5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5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5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5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53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5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5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5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5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5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5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5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053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053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5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54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5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54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5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54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5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5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054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054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055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055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5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55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5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5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55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55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5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5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56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56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56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5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56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5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5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5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056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056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057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057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0572"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057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057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57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057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57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57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5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58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058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5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5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5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58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58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58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58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58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59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59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59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5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59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59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59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59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59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5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0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0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0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0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0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60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1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1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1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1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61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2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2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2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6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2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2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2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6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63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6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6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3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3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6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3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4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64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4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4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4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5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5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65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065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5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5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5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6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6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6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6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6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66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7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7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7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7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7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7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7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67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8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8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8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8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8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69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9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9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0</xdr:rowOff>
    </xdr:to>
    <xdr:sp macro="" textlink="">
      <xdr:nvSpPr>
        <xdr:cNvPr id="10694" name="Text Box 14"/>
        <xdr:cNvSpPr txBox="1">
          <a:spLocks noChangeArrowheads="1"/>
        </xdr:cNvSpPr>
      </xdr:nvSpPr>
      <xdr:spPr bwMode="auto">
        <a:xfrm>
          <a:off x="2057400" y="425415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9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069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69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69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0</xdr:rowOff>
    </xdr:to>
    <xdr:sp macro="" textlink="">
      <xdr:nvSpPr>
        <xdr:cNvPr id="10700" name="Text Box 16"/>
        <xdr:cNvSpPr txBox="1">
          <a:spLocks noChangeArrowheads="1"/>
        </xdr:cNvSpPr>
      </xdr:nvSpPr>
      <xdr:spPr bwMode="auto">
        <a:xfrm>
          <a:off x="6029325" y="425415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0</xdr:rowOff>
    </xdr:to>
    <xdr:sp macro="" textlink="">
      <xdr:nvSpPr>
        <xdr:cNvPr id="10701" name="Text Box 14"/>
        <xdr:cNvSpPr txBox="1">
          <a:spLocks noChangeArrowheads="1"/>
        </xdr:cNvSpPr>
      </xdr:nvSpPr>
      <xdr:spPr bwMode="auto">
        <a:xfrm>
          <a:off x="2057400" y="425415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7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7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70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070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70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70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70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7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71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071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71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123825</xdr:rowOff>
    </xdr:to>
    <xdr:sp macro="" textlink="">
      <xdr:nvSpPr>
        <xdr:cNvPr id="10713"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071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7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71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71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071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71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72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72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72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72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7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72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72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7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72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7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73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85725</xdr:rowOff>
    </xdr:to>
    <xdr:sp macro="" textlink="">
      <xdr:nvSpPr>
        <xdr:cNvPr id="10731"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85725</xdr:rowOff>
    </xdr:to>
    <xdr:sp macro="" textlink="">
      <xdr:nvSpPr>
        <xdr:cNvPr id="10732"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7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73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7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0736"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114300</xdr:rowOff>
    </xdr:to>
    <xdr:sp macro="" textlink="">
      <xdr:nvSpPr>
        <xdr:cNvPr id="10737"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0738"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0739"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074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7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7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7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7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0745"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0746"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114300</xdr:rowOff>
    </xdr:to>
    <xdr:sp macro="" textlink="">
      <xdr:nvSpPr>
        <xdr:cNvPr id="10747"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0748"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114300</xdr:rowOff>
    </xdr:to>
    <xdr:sp macro="" textlink="">
      <xdr:nvSpPr>
        <xdr:cNvPr id="10749"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0750"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0751"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0752"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0753"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0754"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075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075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075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123825</xdr:rowOff>
    </xdr:to>
    <xdr:sp macro="" textlink="">
      <xdr:nvSpPr>
        <xdr:cNvPr id="10758"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075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076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7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76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7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76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7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76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76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76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7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7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7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7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7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0774"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0775"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7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77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7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7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7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078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7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7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7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0785"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78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7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7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7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7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7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7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7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7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7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7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79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7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7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8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8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8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8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8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080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080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8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80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81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1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81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81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81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1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8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82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82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82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82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82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82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82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83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83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83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83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3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84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84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84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8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84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5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5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5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85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85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5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85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8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8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86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86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8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86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86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6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8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86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7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87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87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8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088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88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88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88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89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89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89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0894"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8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9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89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89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89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90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9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9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9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90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9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90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9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90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90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9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9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9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0913"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0914"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0915"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0916"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091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091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91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92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9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66675</xdr:rowOff>
    </xdr:to>
    <xdr:sp macro="" textlink="">
      <xdr:nvSpPr>
        <xdr:cNvPr id="10922"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9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92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92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9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9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92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9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93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9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66675</xdr:rowOff>
    </xdr:to>
    <xdr:sp macro="" textlink="">
      <xdr:nvSpPr>
        <xdr:cNvPr id="10932"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9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93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9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93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93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093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0939"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66675</xdr:rowOff>
    </xdr:to>
    <xdr:sp macro="" textlink="">
      <xdr:nvSpPr>
        <xdr:cNvPr id="10940"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9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9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94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9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9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9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9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9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9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95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95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95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9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95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95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9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0957"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9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9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096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9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9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0963"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96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9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9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9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9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9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76200</xdr:rowOff>
    </xdr:to>
    <xdr:sp macro="" textlink="">
      <xdr:nvSpPr>
        <xdr:cNvPr id="10970"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9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9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9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9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9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97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9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9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9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9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9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9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9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9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76200</xdr:rowOff>
    </xdr:to>
    <xdr:sp macro="" textlink="">
      <xdr:nvSpPr>
        <xdr:cNvPr id="10985"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76200</xdr:rowOff>
    </xdr:to>
    <xdr:sp macro="" textlink="">
      <xdr:nvSpPr>
        <xdr:cNvPr id="10986"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98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09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9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09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99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99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9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99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99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99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9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099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099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01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02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102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102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03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103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04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05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106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106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06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107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07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09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0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0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10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111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111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11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12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13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114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114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14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116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16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17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118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118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18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1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1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19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21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121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121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22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23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24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125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125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25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1125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126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1262"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1126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26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27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28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2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129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129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2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29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3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30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30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3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3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30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130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130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130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130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3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31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3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3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31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3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31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3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3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3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32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32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32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3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3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3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132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132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132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132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133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133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1332"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33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133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3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33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3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3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133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3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34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3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34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3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34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34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3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34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34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35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35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35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3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3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35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35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35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35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3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36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36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36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3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36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36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36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36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36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36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37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3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3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3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3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3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37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37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37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3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38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38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3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3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3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3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38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3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3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38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3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3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39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39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39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3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39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39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39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39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0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40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4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0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0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0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0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41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1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41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141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1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4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41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41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4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42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2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42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42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42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43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4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43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43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4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43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43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4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44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4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44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45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5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5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145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5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4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5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45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5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4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146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46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6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6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146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46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123825</xdr:rowOff>
    </xdr:to>
    <xdr:sp macro="" textlink="">
      <xdr:nvSpPr>
        <xdr:cNvPr id="11468"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146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7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4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47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147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4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47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47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47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48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48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85725</xdr:rowOff>
    </xdr:to>
    <xdr:sp macro="" textlink="">
      <xdr:nvSpPr>
        <xdr:cNvPr id="11486"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85725</xdr:rowOff>
    </xdr:to>
    <xdr:sp macro="" textlink="">
      <xdr:nvSpPr>
        <xdr:cNvPr id="11487"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8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48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1491"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114300</xdr:rowOff>
    </xdr:to>
    <xdr:sp macro="" textlink="">
      <xdr:nvSpPr>
        <xdr:cNvPr id="11492"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1493"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1494"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149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9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9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49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1500"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1501"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114300</xdr:rowOff>
    </xdr:to>
    <xdr:sp macro="" textlink="">
      <xdr:nvSpPr>
        <xdr:cNvPr id="11502"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1503"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114300</xdr:rowOff>
    </xdr:to>
    <xdr:sp macro="" textlink="">
      <xdr:nvSpPr>
        <xdr:cNvPr id="11504"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1505"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1506"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1507"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1508"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1509"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151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151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151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123825</xdr:rowOff>
    </xdr:to>
    <xdr:sp macro="" textlink="">
      <xdr:nvSpPr>
        <xdr:cNvPr id="11513"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151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151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51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5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5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51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52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5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52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52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5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5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5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5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5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1529"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1530"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5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53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5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5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5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153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5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53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5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1540"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54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5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5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5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5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5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5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5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5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5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5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55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5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5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5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5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5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5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5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156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156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5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56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56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56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56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5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56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56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57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5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5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5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57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57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57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57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57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5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58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58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5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5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58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58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58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5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58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58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5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59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59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5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59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59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59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59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59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5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0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60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6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6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0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0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0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60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60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1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6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1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61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61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6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1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61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61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6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62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62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6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2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2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3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63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63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3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3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163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6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64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64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64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64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6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1649"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6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5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65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65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5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6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5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65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6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6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6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66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66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6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66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6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6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6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1668"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1669"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1670"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1671"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167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167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67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6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66675</xdr:rowOff>
    </xdr:to>
    <xdr:sp macro="" textlink="">
      <xdr:nvSpPr>
        <xdr:cNvPr id="11677"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7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6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68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6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68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66675</xdr:rowOff>
    </xdr:to>
    <xdr:sp macro="" textlink="">
      <xdr:nvSpPr>
        <xdr:cNvPr id="11687"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8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68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6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69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69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69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1694"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66675</xdr:rowOff>
    </xdr:to>
    <xdr:sp macro="" textlink="">
      <xdr:nvSpPr>
        <xdr:cNvPr id="11695"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6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6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69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6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70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7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70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7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70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70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70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70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71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1712"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7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7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171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7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1718"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71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7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7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76200</xdr:rowOff>
    </xdr:to>
    <xdr:sp macro="" textlink="">
      <xdr:nvSpPr>
        <xdr:cNvPr id="11725"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72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7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72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7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73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7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7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7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76200</xdr:rowOff>
    </xdr:to>
    <xdr:sp macro="" textlink="">
      <xdr:nvSpPr>
        <xdr:cNvPr id="11740"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76200</xdr:rowOff>
    </xdr:to>
    <xdr:sp macro="" textlink="">
      <xdr:nvSpPr>
        <xdr:cNvPr id="11741"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74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7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74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7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7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7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75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75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75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75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75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7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7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7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7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7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76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7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7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77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7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7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7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7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7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178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178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7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78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7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7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7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7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7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7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7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179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80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81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182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182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82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83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84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185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185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86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87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88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8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189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189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89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11896"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8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190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190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11902"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9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90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9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9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9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9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9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9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9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9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9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9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9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91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9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9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9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9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9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9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9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9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9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9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92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9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9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9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9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9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9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9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193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193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9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93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9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94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9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94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9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94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194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194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194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194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9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95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9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9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9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9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9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9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9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9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9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96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96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19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9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19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196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196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196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196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196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197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197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97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197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97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9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97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9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197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9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98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9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98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9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98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9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98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98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98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9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9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99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99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99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199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99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99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19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99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19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00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0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0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00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00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0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0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00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1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1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1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1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01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01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1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02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0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02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2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0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02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0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0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3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03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03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0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0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03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03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03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04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04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4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04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5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0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205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0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0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5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05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0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0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6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6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06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06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6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0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6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06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07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0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07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07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0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07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07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0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8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8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08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8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08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0</xdr:rowOff>
    </xdr:to>
    <xdr:sp macro="" textlink="">
      <xdr:nvSpPr>
        <xdr:cNvPr id="12091" name="Text Box 14"/>
        <xdr:cNvSpPr txBox="1">
          <a:spLocks noChangeArrowheads="1"/>
        </xdr:cNvSpPr>
      </xdr:nvSpPr>
      <xdr:spPr bwMode="auto">
        <a:xfrm>
          <a:off x="2057400" y="425415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9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209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9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0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09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0</xdr:rowOff>
    </xdr:to>
    <xdr:sp macro="" textlink="">
      <xdr:nvSpPr>
        <xdr:cNvPr id="12097" name="Text Box 16"/>
        <xdr:cNvSpPr txBox="1">
          <a:spLocks noChangeArrowheads="1"/>
        </xdr:cNvSpPr>
      </xdr:nvSpPr>
      <xdr:spPr bwMode="auto">
        <a:xfrm>
          <a:off x="6029325" y="425415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0</xdr:rowOff>
    </xdr:to>
    <xdr:sp macro="" textlink="">
      <xdr:nvSpPr>
        <xdr:cNvPr id="12098" name="Text Box 14"/>
        <xdr:cNvSpPr txBox="1">
          <a:spLocks noChangeArrowheads="1"/>
        </xdr:cNvSpPr>
      </xdr:nvSpPr>
      <xdr:spPr bwMode="auto">
        <a:xfrm>
          <a:off x="2057400" y="425415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0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10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10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210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1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10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1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10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10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210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10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123825</xdr:rowOff>
    </xdr:to>
    <xdr:sp macro="" textlink="">
      <xdr:nvSpPr>
        <xdr:cNvPr id="12110"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211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11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11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11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211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11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11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11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1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12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1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12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1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1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1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12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1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85725</xdr:rowOff>
    </xdr:to>
    <xdr:sp macro="" textlink="">
      <xdr:nvSpPr>
        <xdr:cNvPr id="12128"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85725</xdr:rowOff>
    </xdr:to>
    <xdr:sp macro="" textlink="">
      <xdr:nvSpPr>
        <xdr:cNvPr id="12129"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13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13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1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2133"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114300</xdr:rowOff>
    </xdr:to>
    <xdr:sp macro="" textlink="">
      <xdr:nvSpPr>
        <xdr:cNvPr id="12134"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2135"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2136"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213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1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1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1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1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2142"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2143"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114300</xdr:rowOff>
    </xdr:to>
    <xdr:sp macro="" textlink="">
      <xdr:nvSpPr>
        <xdr:cNvPr id="12144"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2145"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114300</xdr:rowOff>
    </xdr:to>
    <xdr:sp macro="" textlink="">
      <xdr:nvSpPr>
        <xdr:cNvPr id="12146"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2147"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2148"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2149"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2150"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2151"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215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215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215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123825</xdr:rowOff>
    </xdr:to>
    <xdr:sp macro="" textlink="">
      <xdr:nvSpPr>
        <xdr:cNvPr id="12155"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215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215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15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15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16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1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16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1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16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16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16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1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1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1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1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2171"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2172"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1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17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1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1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1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217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1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18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1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2182"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18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1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1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1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1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1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1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1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1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1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1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19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1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1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1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1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1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2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2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220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220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2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20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0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0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0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1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1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1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1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21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2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2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2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2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2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22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3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3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3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23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4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4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4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4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4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5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25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5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5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5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5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5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5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6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6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26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6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6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6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6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6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7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27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7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7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227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8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8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28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8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8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8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8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8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2291"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2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9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29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9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9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29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2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30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30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30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3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30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30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30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3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3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3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2310"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2311"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2312"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2313"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231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231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31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31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3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66675</xdr:rowOff>
    </xdr:to>
    <xdr:sp macro="" textlink="">
      <xdr:nvSpPr>
        <xdr:cNvPr id="12319"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32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32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32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3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3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3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32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3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32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66675</xdr:rowOff>
    </xdr:to>
    <xdr:sp macro="" textlink="">
      <xdr:nvSpPr>
        <xdr:cNvPr id="12329"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33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3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3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33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33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3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2336"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66675</xdr:rowOff>
    </xdr:to>
    <xdr:sp macro="" textlink="">
      <xdr:nvSpPr>
        <xdr:cNvPr id="12337"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3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3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34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3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3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3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3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3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34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3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3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3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35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35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35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3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2354"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3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3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235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3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3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2360"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36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3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3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3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3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3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76200</xdr:rowOff>
    </xdr:to>
    <xdr:sp macro="" textlink="">
      <xdr:nvSpPr>
        <xdr:cNvPr id="12367"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36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3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37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3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3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37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3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3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3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3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3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3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3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3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76200</xdr:rowOff>
    </xdr:to>
    <xdr:sp macro="" textlink="">
      <xdr:nvSpPr>
        <xdr:cNvPr id="12382"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76200</xdr:rowOff>
    </xdr:to>
    <xdr:sp macro="" textlink="">
      <xdr:nvSpPr>
        <xdr:cNvPr id="12383"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38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3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3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3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38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3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3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39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39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3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39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39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39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3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3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3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40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41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242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242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42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243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44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45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246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246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46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247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47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48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4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4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49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250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250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51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52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53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254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254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54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255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56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57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258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258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58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59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5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5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60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261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261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61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63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64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264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265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65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12654"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265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265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12660"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66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67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68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6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269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269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69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6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69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69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70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7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7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270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270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270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270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7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70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7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7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71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71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71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7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7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71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71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71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71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7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7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7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272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272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272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272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272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272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272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73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273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73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7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73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7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273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7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73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7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74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7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74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7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74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74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74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7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7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7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75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7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75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7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7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75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75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75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7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75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76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76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76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76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76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76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76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76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76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7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77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7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7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7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77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7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77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7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77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7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78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7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7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7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7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7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78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7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7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7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79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79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7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79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79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7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79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7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79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7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0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0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0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0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80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0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80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281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1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81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81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1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8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81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81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1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2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82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82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82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2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8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82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82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3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8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83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83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83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83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83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84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4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8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285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5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85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8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5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85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285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8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5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6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6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286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86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123825</xdr:rowOff>
    </xdr:to>
    <xdr:sp macro="" textlink="">
      <xdr:nvSpPr>
        <xdr:cNvPr id="12865"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286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6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86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86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287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87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87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87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87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7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87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87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8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85725</xdr:rowOff>
    </xdr:to>
    <xdr:sp macro="" textlink="">
      <xdr:nvSpPr>
        <xdr:cNvPr id="12883"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85725</xdr:rowOff>
    </xdr:to>
    <xdr:sp macro="" textlink="">
      <xdr:nvSpPr>
        <xdr:cNvPr id="12884"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88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2888"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114300</xdr:rowOff>
    </xdr:to>
    <xdr:sp macro="" textlink="">
      <xdr:nvSpPr>
        <xdr:cNvPr id="12889"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2890"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2891"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289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9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9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89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2897"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2898"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114300</xdr:rowOff>
    </xdr:to>
    <xdr:sp macro="" textlink="">
      <xdr:nvSpPr>
        <xdr:cNvPr id="12899"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2900"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114300</xdr:rowOff>
    </xdr:to>
    <xdr:sp macro="" textlink="">
      <xdr:nvSpPr>
        <xdr:cNvPr id="12901"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2902"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2903"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2904"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2905"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2906"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290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290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290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123825</xdr:rowOff>
    </xdr:to>
    <xdr:sp macro="" textlink="">
      <xdr:nvSpPr>
        <xdr:cNvPr id="12910"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291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291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9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91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9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91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9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9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91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92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9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9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9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9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9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2926"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2927"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9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92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9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9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9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293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93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9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9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2937"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93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9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9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9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9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9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9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9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9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9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9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94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9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9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29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9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9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9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9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295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295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29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96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9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96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9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96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96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96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96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96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9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97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9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97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9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97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9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97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97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97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9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98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98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98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98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9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98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98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9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98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9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9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99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99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9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299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99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99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29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99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29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00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0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0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00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00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0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00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01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0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01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01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0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01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01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0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02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2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2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02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03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3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303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03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03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04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04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04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04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3046"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0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04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05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5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05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0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0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05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0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0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06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06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0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0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0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3065"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3066"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3067"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3068"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306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307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07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0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66675</xdr:rowOff>
    </xdr:to>
    <xdr:sp macro="" textlink="">
      <xdr:nvSpPr>
        <xdr:cNvPr id="13074"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07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07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0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8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0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66675</xdr:rowOff>
    </xdr:to>
    <xdr:sp macro="" textlink="">
      <xdr:nvSpPr>
        <xdr:cNvPr id="13084"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08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08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08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09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3091"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66675</xdr:rowOff>
    </xdr:to>
    <xdr:sp macro="" textlink="">
      <xdr:nvSpPr>
        <xdr:cNvPr id="13092"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0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0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09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0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0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0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09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10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1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10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1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10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1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10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10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3109"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1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1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311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1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3115"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11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1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1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76200</xdr:rowOff>
    </xdr:to>
    <xdr:sp macro="" textlink="">
      <xdr:nvSpPr>
        <xdr:cNvPr id="13122"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1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1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1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12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12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1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1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1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76200</xdr:rowOff>
    </xdr:to>
    <xdr:sp macro="" textlink="">
      <xdr:nvSpPr>
        <xdr:cNvPr id="13137"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76200</xdr:rowOff>
    </xdr:to>
    <xdr:sp macro="" textlink="">
      <xdr:nvSpPr>
        <xdr:cNvPr id="13138"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13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1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1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1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1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14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1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1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1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15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15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1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1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1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1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1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16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1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1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17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1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1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1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1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1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318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318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1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18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1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1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1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1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1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1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319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1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1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20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21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322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322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22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23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24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325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325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25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26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28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2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328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328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29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1329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2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329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329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1329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3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30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3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3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3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3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3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3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3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3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3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3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3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31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3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3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3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3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3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3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3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3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3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3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32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3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3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3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3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3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3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3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333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333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3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33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3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33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3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3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3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34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3342"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334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334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334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3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34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3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3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35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3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35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3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35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3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35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35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35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3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3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3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3362"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336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336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336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336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336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336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36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337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3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3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3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3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337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37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37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37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37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38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38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3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3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38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38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38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3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38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3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39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39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39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39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39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3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39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39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39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3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40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40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40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40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40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0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0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0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1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1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1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41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1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4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1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41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4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4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2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2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4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42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4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4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2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42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43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4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43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43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43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43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3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43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43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44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44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344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5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4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45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4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4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45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5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5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6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46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46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46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46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4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46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47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4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47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47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4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47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7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8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48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48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0</xdr:rowOff>
    </xdr:to>
    <xdr:sp macro="" textlink="">
      <xdr:nvSpPr>
        <xdr:cNvPr id="13488" name="Text Box 14"/>
        <xdr:cNvSpPr txBox="1">
          <a:spLocks noChangeArrowheads="1"/>
        </xdr:cNvSpPr>
      </xdr:nvSpPr>
      <xdr:spPr bwMode="auto">
        <a:xfrm>
          <a:off x="2057400" y="425415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349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9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49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0</xdr:rowOff>
    </xdr:to>
    <xdr:sp macro="" textlink="">
      <xdr:nvSpPr>
        <xdr:cNvPr id="13494" name="Text Box 16"/>
        <xdr:cNvSpPr txBox="1">
          <a:spLocks noChangeArrowheads="1"/>
        </xdr:cNvSpPr>
      </xdr:nvSpPr>
      <xdr:spPr bwMode="auto">
        <a:xfrm>
          <a:off x="6029325" y="425415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0</xdr:rowOff>
    </xdr:to>
    <xdr:sp macro="" textlink="">
      <xdr:nvSpPr>
        <xdr:cNvPr id="13495" name="Text Box 14"/>
        <xdr:cNvSpPr txBox="1">
          <a:spLocks noChangeArrowheads="1"/>
        </xdr:cNvSpPr>
      </xdr:nvSpPr>
      <xdr:spPr bwMode="auto">
        <a:xfrm>
          <a:off x="2057400" y="425415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49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4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49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349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50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5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50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5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50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350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50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123825</xdr:rowOff>
    </xdr:to>
    <xdr:sp macro="" textlink="">
      <xdr:nvSpPr>
        <xdr:cNvPr id="13507"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350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5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51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5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351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5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51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5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51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51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5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5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52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5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52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5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5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85725</xdr:rowOff>
    </xdr:to>
    <xdr:sp macro="" textlink="">
      <xdr:nvSpPr>
        <xdr:cNvPr id="13525"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85725</xdr:rowOff>
    </xdr:to>
    <xdr:sp macro="" textlink="">
      <xdr:nvSpPr>
        <xdr:cNvPr id="13526"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5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52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5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3530"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114300</xdr:rowOff>
    </xdr:to>
    <xdr:sp macro="" textlink="">
      <xdr:nvSpPr>
        <xdr:cNvPr id="13531"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3532"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3533"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353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5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53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5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5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3539"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3540"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114300</xdr:rowOff>
    </xdr:to>
    <xdr:sp macro="" textlink="">
      <xdr:nvSpPr>
        <xdr:cNvPr id="13541"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3542"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114300</xdr:rowOff>
    </xdr:to>
    <xdr:sp macro="" textlink="">
      <xdr:nvSpPr>
        <xdr:cNvPr id="13543"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3544"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3545"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3546"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3547"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3548"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354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355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355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123825</xdr:rowOff>
    </xdr:to>
    <xdr:sp macro="" textlink="">
      <xdr:nvSpPr>
        <xdr:cNvPr id="13552"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355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355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55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55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5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55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55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56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5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56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5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5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5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5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5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3568"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3569"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5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5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5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5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5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357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57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57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5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3579"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58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5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5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5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5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5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5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5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5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5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5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59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5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5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5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5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5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5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5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359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360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6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60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0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0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0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1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1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1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1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61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1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1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2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2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2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62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2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2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3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3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3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63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3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4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4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4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4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64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5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5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5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5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5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5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5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65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6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6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6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6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6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6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6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67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7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367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7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68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8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8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8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8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3688"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6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9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69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9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9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9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9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69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69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70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70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7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70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7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7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7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3707"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3708"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3709"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3710"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371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371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7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71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7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66675</xdr:rowOff>
    </xdr:to>
    <xdr:sp macro="" textlink="">
      <xdr:nvSpPr>
        <xdr:cNvPr id="13716"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7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71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7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7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7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72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7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7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72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66675</xdr:rowOff>
    </xdr:to>
    <xdr:sp macro="" textlink="">
      <xdr:nvSpPr>
        <xdr:cNvPr id="13726"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7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72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7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73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7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373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3733"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66675</xdr:rowOff>
    </xdr:to>
    <xdr:sp macro="" textlink="">
      <xdr:nvSpPr>
        <xdr:cNvPr id="13734"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7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7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73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7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7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7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7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7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7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7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7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74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7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74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7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7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3751"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7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7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375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7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7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3757"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75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7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7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7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7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7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76200</xdr:rowOff>
    </xdr:to>
    <xdr:sp macro="" textlink="">
      <xdr:nvSpPr>
        <xdr:cNvPr id="13764"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7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76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76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76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7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77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7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7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7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7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7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7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7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7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76200</xdr:rowOff>
    </xdr:to>
    <xdr:sp macro="" textlink="">
      <xdr:nvSpPr>
        <xdr:cNvPr id="13779"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76200</xdr:rowOff>
    </xdr:to>
    <xdr:sp macro="" textlink="">
      <xdr:nvSpPr>
        <xdr:cNvPr id="13780"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78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7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7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7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7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78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7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78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7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7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79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79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37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7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7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7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7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7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7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80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81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382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382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82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382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84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85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386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386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86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386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87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88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89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8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8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390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390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90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91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93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393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393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94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395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95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97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397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397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98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399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39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39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00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401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401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01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02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03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404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404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04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1405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405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405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1405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05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07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08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409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409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09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0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0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09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09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0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0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410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410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4102"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410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1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10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1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1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10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10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11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1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11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11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11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1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11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1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1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1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412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412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4122"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412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412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412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412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12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412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12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13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13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1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413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13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1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13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13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1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1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1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14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14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14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1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1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14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1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14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14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15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1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15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15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1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1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15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15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1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1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16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1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16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1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16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1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16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16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16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1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17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17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1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17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1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1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1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17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17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1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18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1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1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18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1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1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18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18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18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1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19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19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19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19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19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1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19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1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19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19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0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0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20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20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420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0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20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21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1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21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21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21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1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2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22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22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22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22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22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22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22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23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23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23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23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3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24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24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4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424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24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5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2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5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25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425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2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5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5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5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426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26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123825</xdr:rowOff>
    </xdr:to>
    <xdr:sp macro="" textlink="">
      <xdr:nvSpPr>
        <xdr:cNvPr id="14262"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426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6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26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26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426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6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26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27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2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27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27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2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7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7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85725</xdr:rowOff>
    </xdr:to>
    <xdr:sp macro="" textlink="">
      <xdr:nvSpPr>
        <xdr:cNvPr id="14280"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85725</xdr:rowOff>
    </xdr:to>
    <xdr:sp macro="" textlink="">
      <xdr:nvSpPr>
        <xdr:cNvPr id="14281"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28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4285"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114300</xdr:rowOff>
    </xdr:to>
    <xdr:sp macro="" textlink="">
      <xdr:nvSpPr>
        <xdr:cNvPr id="14286"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4287"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4288"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428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9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9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2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4294"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4295"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114300</xdr:rowOff>
    </xdr:to>
    <xdr:sp macro="" textlink="">
      <xdr:nvSpPr>
        <xdr:cNvPr id="14296"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4297"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114300</xdr:rowOff>
    </xdr:to>
    <xdr:sp macro="" textlink="">
      <xdr:nvSpPr>
        <xdr:cNvPr id="14298"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4299"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4300"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4301"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4302"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4303"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430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430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430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123825</xdr:rowOff>
    </xdr:to>
    <xdr:sp macro="" textlink="">
      <xdr:nvSpPr>
        <xdr:cNvPr id="14307"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430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430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31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31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31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3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31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3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31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31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3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3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3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3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3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4323"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4324"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3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32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3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3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3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433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33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33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3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4334"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33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3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3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3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3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3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3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3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3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3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3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34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3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3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3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3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3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3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3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435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435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3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35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35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3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36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36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36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3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36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3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36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36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36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36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37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3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3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37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37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3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37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37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37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3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38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3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38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3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3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3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38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3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38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3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3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39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39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39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39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3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39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39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39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39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0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4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40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0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40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0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4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40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40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1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4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41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41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41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41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41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1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2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2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42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2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4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2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3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443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43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3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43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3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43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4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44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44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4443"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4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44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44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44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5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4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45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45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5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4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45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45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45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4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4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4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4462"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4463"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4464"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4465"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446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446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6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46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4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66675</xdr:rowOff>
    </xdr:to>
    <xdr:sp macro="" textlink="">
      <xdr:nvSpPr>
        <xdr:cNvPr id="14471"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47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47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4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7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7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48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66675</xdr:rowOff>
    </xdr:to>
    <xdr:sp macro="" textlink="">
      <xdr:nvSpPr>
        <xdr:cNvPr id="14481"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4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48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48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48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4488"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66675</xdr:rowOff>
    </xdr:to>
    <xdr:sp macro="" textlink="">
      <xdr:nvSpPr>
        <xdr:cNvPr id="14489"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4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4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49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4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4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4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9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9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49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50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5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50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50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50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4506"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5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5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450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5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4512"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51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5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5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76200</xdr:rowOff>
    </xdr:to>
    <xdr:sp macro="" textlink="">
      <xdr:nvSpPr>
        <xdr:cNvPr id="14519"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52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5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52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5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52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5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5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5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76200</xdr:rowOff>
    </xdr:to>
    <xdr:sp macro="" textlink="">
      <xdr:nvSpPr>
        <xdr:cNvPr id="14534"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76200</xdr:rowOff>
    </xdr:to>
    <xdr:sp macro="" textlink="">
      <xdr:nvSpPr>
        <xdr:cNvPr id="14535"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53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5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5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5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5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5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5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5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54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54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5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5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5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5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5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5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55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5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5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56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5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5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5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5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5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457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457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5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58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5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5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5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5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5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5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459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5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5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59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5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60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461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461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62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63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64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465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465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65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66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67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6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468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468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68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14690"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469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469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14696"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69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6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7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7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7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7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7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7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7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7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7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7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71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7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7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7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7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7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7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7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7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7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7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72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7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7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7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7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7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7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7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472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473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7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73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7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73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7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73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7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73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473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474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474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4742"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7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74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7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7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7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74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74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7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75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75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75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7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75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7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7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7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475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476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476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4762"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476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476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476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76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476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76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7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77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7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477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7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77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7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77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7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77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7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78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78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78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7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7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7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78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78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78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7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79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79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79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79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79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79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79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79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79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79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0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80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8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0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0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0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0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81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1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81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81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8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81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1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2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8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82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8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8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82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8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8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82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83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8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83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83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8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3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84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84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484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84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84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5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8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85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85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5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5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5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8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85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6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86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6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8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86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86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6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8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86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86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87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87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87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7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7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8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88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8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0</xdr:rowOff>
    </xdr:to>
    <xdr:sp macro="" textlink="">
      <xdr:nvSpPr>
        <xdr:cNvPr id="14885" name="Text Box 14"/>
        <xdr:cNvSpPr txBox="1">
          <a:spLocks noChangeArrowheads="1"/>
        </xdr:cNvSpPr>
      </xdr:nvSpPr>
      <xdr:spPr bwMode="auto">
        <a:xfrm>
          <a:off x="2057400" y="425415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8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488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8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88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0</xdr:rowOff>
    </xdr:to>
    <xdr:sp macro="" textlink="">
      <xdr:nvSpPr>
        <xdr:cNvPr id="14891" name="Text Box 16"/>
        <xdr:cNvSpPr txBox="1">
          <a:spLocks noChangeArrowheads="1"/>
        </xdr:cNvSpPr>
      </xdr:nvSpPr>
      <xdr:spPr bwMode="auto">
        <a:xfrm>
          <a:off x="6029325" y="425415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0</xdr:rowOff>
    </xdr:to>
    <xdr:sp macro="" textlink="">
      <xdr:nvSpPr>
        <xdr:cNvPr id="14892" name="Text Box 14"/>
        <xdr:cNvSpPr txBox="1">
          <a:spLocks noChangeArrowheads="1"/>
        </xdr:cNvSpPr>
      </xdr:nvSpPr>
      <xdr:spPr bwMode="auto">
        <a:xfrm>
          <a:off x="2057400" y="425415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89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9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8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489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89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9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89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90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9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490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90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123825</xdr:rowOff>
    </xdr:to>
    <xdr:sp macro="" textlink="">
      <xdr:nvSpPr>
        <xdr:cNvPr id="14904"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490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90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9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90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490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91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9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91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91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91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9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91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91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9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91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92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9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85725</xdr:rowOff>
    </xdr:to>
    <xdr:sp macro="" textlink="">
      <xdr:nvSpPr>
        <xdr:cNvPr id="14922"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85725</xdr:rowOff>
    </xdr:to>
    <xdr:sp macro="" textlink="">
      <xdr:nvSpPr>
        <xdr:cNvPr id="14923"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9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92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92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4927"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114300</xdr:rowOff>
    </xdr:to>
    <xdr:sp macro="" textlink="">
      <xdr:nvSpPr>
        <xdr:cNvPr id="14928"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4929"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4930"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493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9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9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93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9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4936"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4937"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114300</xdr:rowOff>
    </xdr:to>
    <xdr:sp macro="" textlink="">
      <xdr:nvSpPr>
        <xdr:cNvPr id="14938"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4939"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114300</xdr:rowOff>
    </xdr:to>
    <xdr:sp macro="" textlink="">
      <xdr:nvSpPr>
        <xdr:cNvPr id="14940"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4941"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4942"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4943"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4944"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4945"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494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494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494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123825</xdr:rowOff>
    </xdr:to>
    <xdr:sp macro="" textlink="">
      <xdr:nvSpPr>
        <xdr:cNvPr id="14949"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495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495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95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9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95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95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95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9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95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95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96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9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9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9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9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4965"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4966"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9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96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9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9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9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497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49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497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9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4976"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97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9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9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9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9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9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9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9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9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9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9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98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9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9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49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9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9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9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9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499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499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49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499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0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0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0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0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0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0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0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0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1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01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1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1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1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1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1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2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2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02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2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2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2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2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3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3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03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3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3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3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3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4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04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4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4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5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5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5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05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6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6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6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6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06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6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6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7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507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7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07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7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8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8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8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5085"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0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8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08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9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9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9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9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09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9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9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0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10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1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1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1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5104"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5105"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5106"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5107"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510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510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11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11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1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66675</xdr:rowOff>
    </xdr:to>
    <xdr:sp macro="" textlink="">
      <xdr:nvSpPr>
        <xdr:cNvPr id="15113"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11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1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11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1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1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11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12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1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12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66675</xdr:rowOff>
    </xdr:to>
    <xdr:sp macro="" textlink="">
      <xdr:nvSpPr>
        <xdr:cNvPr id="15123"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1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12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12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1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12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12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5130"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66675</xdr:rowOff>
    </xdr:to>
    <xdr:sp macro="" textlink="">
      <xdr:nvSpPr>
        <xdr:cNvPr id="15131"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1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1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13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1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1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1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1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1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1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1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1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1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1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14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14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1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5148"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1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1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515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1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1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5154"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15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1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1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1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1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1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76200</xdr:rowOff>
    </xdr:to>
    <xdr:sp macro="" textlink="">
      <xdr:nvSpPr>
        <xdr:cNvPr id="15161"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16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1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16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1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1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16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1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1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1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1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1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1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1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1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76200</xdr:rowOff>
    </xdr:to>
    <xdr:sp macro="" textlink="">
      <xdr:nvSpPr>
        <xdr:cNvPr id="15176"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76200</xdr:rowOff>
    </xdr:to>
    <xdr:sp macro="" textlink="">
      <xdr:nvSpPr>
        <xdr:cNvPr id="15177"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17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1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1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1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1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1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1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1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18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1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18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18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1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1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1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1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1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1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1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1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1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1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20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21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521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522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22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522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23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24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525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525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26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526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27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28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29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2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2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530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530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30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31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32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533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533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33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535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35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36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537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537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37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39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3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3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40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0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540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541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41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42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43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544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544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44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15448"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545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545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15454"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45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46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47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548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548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49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4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49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4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49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4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49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549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549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549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550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5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50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5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5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50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5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5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51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5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51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51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5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5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5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551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551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551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552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552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5522"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552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52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552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52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2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553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3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53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53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53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53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5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54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54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54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54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55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5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55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5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5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55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55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5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5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56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6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6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6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6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56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57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57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5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57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7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7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5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58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5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5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58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58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5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58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58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58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59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9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59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59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9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9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9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9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59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0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60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0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6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560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60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6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0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60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61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6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1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1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61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61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6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2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62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62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6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62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62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6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62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63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6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3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3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63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64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564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64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64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65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565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65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5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5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5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565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65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123825</xdr:rowOff>
    </xdr:to>
    <xdr:sp macro="" textlink="">
      <xdr:nvSpPr>
        <xdr:cNvPr id="15659"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566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66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6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566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66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6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66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66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7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6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67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7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85725</xdr:rowOff>
    </xdr:to>
    <xdr:sp macro="" textlink="">
      <xdr:nvSpPr>
        <xdr:cNvPr id="15677"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85725</xdr:rowOff>
    </xdr:to>
    <xdr:sp macro="" textlink="">
      <xdr:nvSpPr>
        <xdr:cNvPr id="15678"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68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5682"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114300</xdr:rowOff>
    </xdr:to>
    <xdr:sp macro="" textlink="">
      <xdr:nvSpPr>
        <xdr:cNvPr id="15683"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5684"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5685"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568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8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6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5691"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5692"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114300</xdr:rowOff>
    </xdr:to>
    <xdr:sp macro="" textlink="">
      <xdr:nvSpPr>
        <xdr:cNvPr id="15693"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5694"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114300</xdr:rowOff>
    </xdr:to>
    <xdr:sp macro="" textlink="">
      <xdr:nvSpPr>
        <xdr:cNvPr id="15695"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5696"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5697"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5698"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5699"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5700"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570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570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570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123825</xdr:rowOff>
    </xdr:to>
    <xdr:sp macro="" textlink="">
      <xdr:nvSpPr>
        <xdr:cNvPr id="15704"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570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570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70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70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7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71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71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71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7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71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7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7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7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7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7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5720"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5721"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7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7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7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7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7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572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72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72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7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5731"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73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7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7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7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7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7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7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7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7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7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7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74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7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7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7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7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7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7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7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575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575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7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75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75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75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7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7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7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76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7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76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7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76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76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76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76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76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7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77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7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77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7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77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7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77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77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77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7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78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7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7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7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7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7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78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7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78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7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79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79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79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79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79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79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79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7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79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7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80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8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80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80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80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0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80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80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81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81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1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81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81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1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1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2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82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82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2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582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83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3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83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83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83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83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83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5840"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8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84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84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84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84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84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85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5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85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85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8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85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8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8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8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5859"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5860"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5861"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5862"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586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586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86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8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66675</xdr:rowOff>
    </xdr:to>
    <xdr:sp macro="" textlink="">
      <xdr:nvSpPr>
        <xdr:cNvPr id="15868"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87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8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8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7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87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66675</xdr:rowOff>
    </xdr:to>
    <xdr:sp macro="" textlink="">
      <xdr:nvSpPr>
        <xdr:cNvPr id="15878"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88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88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8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588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5885"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66675</xdr:rowOff>
    </xdr:to>
    <xdr:sp macro="" textlink="">
      <xdr:nvSpPr>
        <xdr:cNvPr id="15886"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8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8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88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8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8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8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9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9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9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9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89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90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9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5903"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9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9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590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9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5909"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91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9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9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76200</xdr:rowOff>
    </xdr:to>
    <xdr:sp macro="" textlink="">
      <xdr:nvSpPr>
        <xdr:cNvPr id="15916"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9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9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91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92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92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9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9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9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76200</xdr:rowOff>
    </xdr:to>
    <xdr:sp macro="" textlink="">
      <xdr:nvSpPr>
        <xdr:cNvPr id="15931"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76200</xdr:rowOff>
    </xdr:to>
    <xdr:sp macro="" textlink="">
      <xdr:nvSpPr>
        <xdr:cNvPr id="15932"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93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9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9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9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9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9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9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94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9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94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59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9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9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9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9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9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95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95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9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96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9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9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9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9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97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597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597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9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97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9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9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9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9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9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9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599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9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9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599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9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59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59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00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601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601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01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2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02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04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604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604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05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06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07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608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608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08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1608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609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6092"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1609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09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0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0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1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1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1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1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1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1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1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10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1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10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1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1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1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1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1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1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11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1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11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1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1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1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1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1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1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1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612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612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1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12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1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1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1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13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1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1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613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613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613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613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1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14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1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1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1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14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14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14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1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14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15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1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15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1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1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1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615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615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615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615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616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616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6162"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16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616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16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16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16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16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616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17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1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1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17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1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1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17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17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17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1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18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1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1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1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18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18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18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18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18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18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19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19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19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19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19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1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19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1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19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1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0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0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0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0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20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0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20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1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2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2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21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1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1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2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21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2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2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2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2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22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2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22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2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22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22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3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2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23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3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3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24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24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624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4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24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24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24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24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25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5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5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5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2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25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2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5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26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26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26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26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26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26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26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6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26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27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7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27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28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0</xdr:rowOff>
    </xdr:to>
    <xdr:sp macro="" textlink="">
      <xdr:nvSpPr>
        <xdr:cNvPr id="16282" name="Text Box 14"/>
        <xdr:cNvSpPr txBox="1">
          <a:spLocks noChangeArrowheads="1"/>
        </xdr:cNvSpPr>
      </xdr:nvSpPr>
      <xdr:spPr bwMode="auto">
        <a:xfrm>
          <a:off x="2057400" y="425415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628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28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0</xdr:rowOff>
    </xdr:to>
    <xdr:sp macro="" textlink="">
      <xdr:nvSpPr>
        <xdr:cNvPr id="16288" name="Text Box 16"/>
        <xdr:cNvSpPr txBox="1">
          <a:spLocks noChangeArrowheads="1"/>
        </xdr:cNvSpPr>
      </xdr:nvSpPr>
      <xdr:spPr bwMode="auto">
        <a:xfrm>
          <a:off x="6029325" y="425415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0</xdr:rowOff>
    </xdr:to>
    <xdr:sp macro="" textlink="">
      <xdr:nvSpPr>
        <xdr:cNvPr id="16289" name="Text Box 14"/>
        <xdr:cNvSpPr txBox="1">
          <a:spLocks noChangeArrowheads="1"/>
        </xdr:cNvSpPr>
      </xdr:nvSpPr>
      <xdr:spPr bwMode="auto">
        <a:xfrm>
          <a:off x="2057400" y="425415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29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9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29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629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29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9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9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29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629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30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123825</xdr:rowOff>
    </xdr:to>
    <xdr:sp macro="" textlink="">
      <xdr:nvSpPr>
        <xdr:cNvPr id="16301"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630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3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30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30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630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30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30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30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31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31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31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31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31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3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31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3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3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85725</xdr:rowOff>
    </xdr:to>
    <xdr:sp macro="" textlink="">
      <xdr:nvSpPr>
        <xdr:cNvPr id="16319"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85725</xdr:rowOff>
    </xdr:to>
    <xdr:sp macro="" textlink="">
      <xdr:nvSpPr>
        <xdr:cNvPr id="16320"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3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32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3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6324"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114300</xdr:rowOff>
    </xdr:to>
    <xdr:sp macro="" textlink="">
      <xdr:nvSpPr>
        <xdr:cNvPr id="16325"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6326"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6327"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632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3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33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33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3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6333"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6334"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114300</xdr:rowOff>
    </xdr:to>
    <xdr:sp macro="" textlink="">
      <xdr:nvSpPr>
        <xdr:cNvPr id="16335"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6336"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114300</xdr:rowOff>
    </xdr:to>
    <xdr:sp macro="" textlink="">
      <xdr:nvSpPr>
        <xdr:cNvPr id="16337"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6338"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6339"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6340"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6341"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6342"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634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634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6345"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123825</xdr:rowOff>
    </xdr:to>
    <xdr:sp macro="" textlink="">
      <xdr:nvSpPr>
        <xdr:cNvPr id="16346"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634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634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3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35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35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35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3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35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35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35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3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3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3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3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3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6362"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6363"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3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36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3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3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3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636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37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3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3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6373"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37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3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37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3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3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3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3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3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3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3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3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38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3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3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3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3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3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3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39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639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639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3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39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3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39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39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0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0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0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0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40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1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1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1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1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1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1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1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1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41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2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2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2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2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2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43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3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3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3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3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4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44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4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4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4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5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5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45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5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5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5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5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6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6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46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6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6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6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647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7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47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7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7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8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6482"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4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8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48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8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9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9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9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4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9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49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49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49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49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5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6501"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6502"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6503"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6504"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650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650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50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50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5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66675</xdr:rowOff>
    </xdr:to>
    <xdr:sp macro="" textlink="">
      <xdr:nvSpPr>
        <xdr:cNvPr id="16510"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51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51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51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5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5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51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5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51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5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66675</xdr:rowOff>
    </xdr:to>
    <xdr:sp macro="" textlink="">
      <xdr:nvSpPr>
        <xdr:cNvPr id="16520"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5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52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5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52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52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52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6527"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66675</xdr:rowOff>
    </xdr:to>
    <xdr:sp macro="" textlink="">
      <xdr:nvSpPr>
        <xdr:cNvPr id="16528"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5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5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53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5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5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5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5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53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5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5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5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5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5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54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5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5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6545"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5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5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654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5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5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6551"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55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5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5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5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5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5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76200</xdr:rowOff>
    </xdr:to>
    <xdr:sp macro="" textlink="">
      <xdr:nvSpPr>
        <xdr:cNvPr id="16558"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55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56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5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56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5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56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5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5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5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5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5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5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5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5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76200</xdr:rowOff>
    </xdr:to>
    <xdr:sp macro="" textlink="">
      <xdr:nvSpPr>
        <xdr:cNvPr id="16573"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76200</xdr:rowOff>
    </xdr:to>
    <xdr:sp macro="" textlink="">
      <xdr:nvSpPr>
        <xdr:cNvPr id="16574"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57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5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5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5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5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58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5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5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5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5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5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58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5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5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58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59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5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5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59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5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5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5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5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59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5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0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60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1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661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661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61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662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2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2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2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3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63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64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4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4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665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6655"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65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5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666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6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66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7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7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67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8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69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9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6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9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9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69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669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669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70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0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0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0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0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1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71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1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1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2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72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673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673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3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73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3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4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4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4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674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5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5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75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5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5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5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6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76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6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7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6772"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677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77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7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7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8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8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8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8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8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78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8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8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9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9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9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9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9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9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7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79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7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0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0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0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0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6806"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680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0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80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1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1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1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1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1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82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2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2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2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2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2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83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3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3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3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3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3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684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684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4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84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684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684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16850"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5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85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5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6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6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6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6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86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6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6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7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7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7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7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7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87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7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7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7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8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8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8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6883"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6884"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8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88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8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88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8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89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9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89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689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689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689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689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89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89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89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90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9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9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9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90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9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90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90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91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9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9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691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691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691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691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691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691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691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92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692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92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692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92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93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3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93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93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9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93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4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94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94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94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94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9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94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95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9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95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95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5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9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95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5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5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6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6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96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96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6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96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96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97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97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97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697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97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98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98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698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9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98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98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98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98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98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9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9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9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9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9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699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699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69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700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0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0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0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00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00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0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0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1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1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01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701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1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0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1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01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01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0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2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02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02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0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702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02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0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2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3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3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3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703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3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03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704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04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04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04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704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04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5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5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5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705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705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123825</xdr:rowOff>
    </xdr:to>
    <xdr:sp macro="" textlink="">
      <xdr:nvSpPr>
        <xdr:cNvPr id="17055"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7056"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05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0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7060"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06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0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06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706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6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0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06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7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85725</xdr:rowOff>
    </xdr:to>
    <xdr:sp macro="" textlink="">
      <xdr:nvSpPr>
        <xdr:cNvPr id="17073"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85725</xdr:rowOff>
    </xdr:to>
    <xdr:sp macro="" textlink="">
      <xdr:nvSpPr>
        <xdr:cNvPr id="17074" name="Text Box 14"/>
        <xdr:cNvSpPr txBox="1">
          <a:spLocks noChangeArrowheads="1"/>
        </xdr:cNvSpPr>
      </xdr:nvSpPr>
      <xdr:spPr bwMode="auto">
        <a:xfrm>
          <a:off x="2057400" y="4254150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707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7078"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114300</xdr:rowOff>
    </xdr:to>
    <xdr:sp macro="" textlink="">
      <xdr:nvSpPr>
        <xdr:cNvPr id="17079"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7080"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7081"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708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08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7087"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7088"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114300</xdr:rowOff>
    </xdr:to>
    <xdr:sp macro="" textlink="">
      <xdr:nvSpPr>
        <xdr:cNvPr id="17089"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7090"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114300</xdr:rowOff>
    </xdr:to>
    <xdr:sp macro="" textlink="">
      <xdr:nvSpPr>
        <xdr:cNvPr id="17091" name="Text Box 14"/>
        <xdr:cNvSpPr txBox="1">
          <a:spLocks noChangeArrowheads="1"/>
        </xdr:cNvSpPr>
      </xdr:nvSpPr>
      <xdr:spPr bwMode="auto">
        <a:xfrm>
          <a:off x="2057400"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7092"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7093"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114300</xdr:rowOff>
    </xdr:to>
    <xdr:sp macro="" textlink="">
      <xdr:nvSpPr>
        <xdr:cNvPr id="17094" name="Text Box 16"/>
        <xdr:cNvSpPr txBox="1">
          <a:spLocks noChangeArrowheads="1"/>
        </xdr:cNvSpPr>
      </xdr:nvSpPr>
      <xdr:spPr bwMode="auto">
        <a:xfrm>
          <a:off x="6029325" y="425415075"/>
          <a:ext cx="762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7095"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7096"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7097"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7098"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7099"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123825</xdr:rowOff>
    </xdr:to>
    <xdr:sp macro="" textlink="">
      <xdr:nvSpPr>
        <xdr:cNvPr id="17100" name="Text Box 14"/>
        <xdr:cNvSpPr txBox="1">
          <a:spLocks noChangeArrowheads="1"/>
        </xdr:cNvSpPr>
      </xdr:nvSpPr>
      <xdr:spPr bwMode="auto">
        <a:xfrm>
          <a:off x="2057400"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7101"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710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1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10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1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10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10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10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1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711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11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11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11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11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11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7116"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7117"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11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1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12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1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12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7123"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12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12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1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104775</xdr:rowOff>
    </xdr:to>
    <xdr:sp macro="" textlink="">
      <xdr:nvSpPr>
        <xdr:cNvPr id="17127" name="Text Box 16"/>
        <xdr:cNvSpPr txBox="1">
          <a:spLocks noChangeArrowheads="1"/>
        </xdr:cNvSpPr>
      </xdr:nvSpPr>
      <xdr:spPr bwMode="auto">
        <a:xfrm>
          <a:off x="6029325"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712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12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13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13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1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13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13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13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13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13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13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713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14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14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1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1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14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14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14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7147"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7148"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1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715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15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15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1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1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1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15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1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15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15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16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16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716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16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16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1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16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1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16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1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17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1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17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717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17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1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17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1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17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17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18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1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18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18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7184"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1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18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18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18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18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19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19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19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1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19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1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719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1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19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19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20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20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2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0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20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20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20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7207"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0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20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21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1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1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1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1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721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1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22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2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2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7224"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22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2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722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23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3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23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23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23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7236"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23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2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724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24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4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24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24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24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4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24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24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25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7251"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25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25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2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7255"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7256"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7257"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7258"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7259"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726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726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2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66675</xdr:rowOff>
    </xdr:to>
    <xdr:sp macro="" textlink="">
      <xdr:nvSpPr>
        <xdr:cNvPr id="17264"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26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2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26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7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7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27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66675</xdr:rowOff>
    </xdr:to>
    <xdr:sp macro="" textlink="">
      <xdr:nvSpPr>
        <xdr:cNvPr id="17274"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7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27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27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2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0</xdr:rowOff>
    </xdr:to>
    <xdr:sp macro="" textlink="">
      <xdr:nvSpPr>
        <xdr:cNvPr id="1728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66675</xdr:rowOff>
    </xdr:to>
    <xdr:sp macro="" textlink="">
      <xdr:nvSpPr>
        <xdr:cNvPr id="17281" name="Text Box 14"/>
        <xdr:cNvSpPr txBox="1">
          <a:spLocks noChangeArrowheads="1"/>
        </xdr:cNvSpPr>
      </xdr:nvSpPr>
      <xdr:spPr bwMode="auto">
        <a:xfrm>
          <a:off x="2057400"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66675</xdr:rowOff>
    </xdr:to>
    <xdr:sp macro="" textlink="">
      <xdr:nvSpPr>
        <xdr:cNvPr id="17282" name="Text Box 16"/>
        <xdr:cNvSpPr txBox="1">
          <a:spLocks noChangeArrowheads="1"/>
        </xdr:cNvSpPr>
      </xdr:nvSpPr>
      <xdr:spPr bwMode="auto">
        <a:xfrm>
          <a:off x="6029325" y="4254150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28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28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7285"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28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28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28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9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9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9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9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9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729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2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29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7299"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30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30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123825</xdr:rowOff>
    </xdr:to>
    <xdr:sp macro="" textlink="">
      <xdr:nvSpPr>
        <xdr:cNvPr id="17302" name="Text Box 16"/>
        <xdr:cNvSpPr txBox="1">
          <a:spLocks noChangeArrowheads="1"/>
        </xdr:cNvSpPr>
      </xdr:nvSpPr>
      <xdr:spPr bwMode="auto">
        <a:xfrm>
          <a:off x="6029325" y="425415075"/>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30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30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104775</xdr:rowOff>
    </xdr:to>
    <xdr:sp macro="" textlink="">
      <xdr:nvSpPr>
        <xdr:cNvPr id="17305" name="Text Box 14"/>
        <xdr:cNvSpPr txBox="1">
          <a:spLocks noChangeArrowheads="1"/>
        </xdr:cNvSpPr>
      </xdr:nvSpPr>
      <xdr:spPr bwMode="auto">
        <a:xfrm>
          <a:off x="2057400" y="425415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7306"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30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30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30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31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31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76200</xdr:rowOff>
    </xdr:to>
    <xdr:sp macro="" textlink="">
      <xdr:nvSpPr>
        <xdr:cNvPr id="17312"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3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31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31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31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31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7318"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31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32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321"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32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323"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32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32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32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76200</xdr:rowOff>
    </xdr:to>
    <xdr:sp macro="" textlink="">
      <xdr:nvSpPr>
        <xdr:cNvPr id="17327"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76200</xdr:rowOff>
    </xdr:to>
    <xdr:sp macro="" textlink="">
      <xdr:nvSpPr>
        <xdr:cNvPr id="17328" name="Text Box 16"/>
        <xdr:cNvSpPr txBox="1">
          <a:spLocks noChangeArrowheads="1"/>
        </xdr:cNvSpPr>
      </xdr:nvSpPr>
      <xdr:spPr bwMode="auto">
        <a:xfrm>
          <a:off x="6029325" y="4254150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7329"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33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33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33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3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33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33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33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3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33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33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7340"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3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342"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34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34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34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34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34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34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34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350"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35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735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35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35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355"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356"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357"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358"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359"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360"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361"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7362"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363"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364"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17365" name="Text Box 16"/>
        <xdr:cNvSpPr txBox="1">
          <a:spLocks noChangeArrowheads="1"/>
        </xdr:cNvSpPr>
      </xdr:nvSpPr>
      <xdr:spPr bwMode="auto">
        <a:xfrm>
          <a:off x="6029325"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366"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367"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368"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369"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7370"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28575</xdr:rowOff>
    </xdr:to>
    <xdr:sp macro="" textlink="">
      <xdr:nvSpPr>
        <xdr:cNvPr id="17371" name="Text Box 14"/>
        <xdr:cNvSpPr txBox="1">
          <a:spLocks noChangeArrowheads="1"/>
        </xdr:cNvSpPr>
      </xdr:nvSpPr>
      <xdr:spPr bwMode="auto">
        <a:xfrm>
          <a:off x="2057400" y="425415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372"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133350</xdr:rowOff>
    </xdr:to>
    <xdr:sp macro="" textlink="">
      <xdr:nvSpPr>
        <xdr:cNvPr id="17373" name="Text Box 16"/>
        <xdr:cNvSpPr txBox="1">
          <a:spLocks noChangeArrowheads="1"/>
        </xdr:cNvSpPr>
      </xdr:nvSpPr>
      <xdr:spPr bwMode="auto">
        <a:xfrm>
          <a:off x="6029325" y="42541507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17374" name="Text Box 14"/>
        <xdr:cNvSpPr txBox="1">
          <a:spLocks noChangeArrowheads="1"/>
        </xdr:cNvSpPr>
      </xdr:nvSpPr>
      <xdr:spPr bwMode="auto">
        <a:xfrm>
          <a:off x="2057400" y="4254150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971550</xdr:colOff>
      <xdr:row>95</xdr:row>
      <xdr:rowOff>0</xdr:rowOff>
    </xdr:from>
    <xdr:ext cx="184731" cy="264560"/>
    <xdr:sp macro="" textlink="">
      <xdr:nvSpPr>
        <xdr:cNvPr id="17375" name="17374 CuadroTexto"/>
        <xdr:cNvSpPr txBox="1"/>
      </xdr:nvSpPr>
      <xdr:spPr>
        <a:xfrm>
          <a:off x="2371725" y="42541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9525</xdr:colOff>
      <xdr:row>95</xdr:row>
      <xdr:rowOff>0</xdr:rowOff>
    </xdr:from>
    <xdr:ext cx="1150394" cy="264560"/>
    <xdr:sp macro="" textlink="">
      <xdr:nvSpPr>
        <xdr:cNvPr id="17376" name="17375 CuadroTexto"/>
        <xdr:cNvSpPr txBox="1"/>
      </xdr:nvSpPr>
      <xdr:spPr>
        <a:xfrm flipH="1" flipV="1">
          <a:off x="1409700" y="425415075"/>
          <a:ext cx="115039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s-MX"/>
        </a:p>
      </xdr:txBody>
    </xdr:sp>
    <xdr:clientData/>
  </xdr:oneCellAnchor>
  <xdr:oneCellAnchor>
    <xdr:from>
      <xdr:col>2</xdr:col>
      <xdr:colOff>971550</xdr:colOff>
      <xdr:row>95</xdr:row>
      <xdr:rowOff>0</xdr:rowOff>
    </xdr:from>
    <xdr:ext cx="184731" cy="264560"/>
    <xdr:sp macro="" textlink="">
      <xdr:nvSpPr>
        <xdr:cNvPr id="17377" name="17376 CuadroTexto"/>
        <xdr:cNvSpPr txBox="1"/>
      </xdr:nvSpPr>
      <xdr:spPr>
        <a:xfrm>
          <a:off x="2371725" y="42541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971550</xdr:colOff>
      <xdr:row>95</xdr:row>
      <xdr:rowOff>0</xdr:rowOff>
    </xdr:from>
    <xdr:ext cx="184731" cy="264560"/>
    <xdr:sp macro="" textlink="">
      <xdr:nvSpPr>
        <xdr:cNvPr id="17378" name="17377 CuadroTexto"/>
        <xdr:cNvSpPr txBox="1"/>
      </xdr:nvSpPr>
      <xdr:spPr>
        <a:xfrm>
          <a:off x="2371725" y="42541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2</xdr:col>
      <xdr:colOff>9525</xdr:colOff>
      <xdr:row>95</xdr:row>
      <xdr:rowOff>0</xdr:rowOff>
    </xdr:from>
    <xdr:ext cx="1269200" cy="264560"/>
    <xdr:sp macro="" textlink="">
      <xdr:nvSpPr>
        <xdr:cNvPr id="17379" name="17378 CuadroTexto"/>
        <xdr:cNvSpPr txBox="1"/>
      </xdr:nvSpPr>
      <xdr:spPr>
        <a:xfrm flipH="1" flipV="1">
          <a:off x="1409700" y="425415075"/>
          <a:ext cx="126920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s-MX"/>
        </a:p>
      </xdr:txBody>
    </xdr:sp>
    <xdr:clientData/>
  </xdr:oneCellAnchor>
  <xdr:twoCellAnchor editAs="oneCell">
    <xdr:from>
      <xdr:col>2</xdr:col>
      <xdr:colOff>657225</xdr:colOff>
      <xdr:row>95</xdr:row>
      <xdr:rowOff>0</xdr:rowOff>
    </xdr:from>
    <xdr:to>
      <xdr:col>2</xdr:col>
      <xdr:colOff>733425</xdr:colOff>
      <xdr:row>95</xdr:row>
      <xdr:rowOff>142875</xdr:rowOff>
    </xdr:to>
    <xdr:sp macro="" textlink="">
      <xdr:nvSpPr>
        <xdr:cNvPr id="17380"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381"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382"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383"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384"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385"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386"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387"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388"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38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390"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391"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647700</xdr:colOff>
      <xdr:row>95</xdr:row>
      <xdr:rowOff>0</xdr:rowOff>
    </xdr:from>
    <xdr:to>
      <xdr:col>2</xdr:col>
      <xdr:colOff>666750</xdr:colOff>
      <xdr:row>95</xdr:row>
      <xdr:rowOff>152400</xdr:rowOff>
    </xdr:to>
    <xdr:sp macro="" textlink="">
      <xdr:nvSpPr>
        <xdr:cNvPr id="17392" name="Text Box 15"/>
        <xdr:cNvSpPr txBox="1">
          <a:spLocks noChangeArrowheads="1"/>
        </xdr:cNvSpPr>
      </xdr:nvSpPr>
      <xdr:spPr bwMode="auto">
        <a:xfrm>
          <a:off x="2047875" y="425415075"/>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142875</xdr:rowOff>
    </xdr:to>
    <xdr:sp macro="" textlink="">
      <xdr:nvSpPr>
        <xdr:cNvPr id="17393"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394"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395"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396"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397"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398"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39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400"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401"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402"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40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404"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405"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406"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142875</xdr:rowOff>
    </xdr:to>
    <xdr:sp macro="" textlink="">
      <xdr:nvSpPr>
        <xdr:cNvPr id="17407"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408"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409"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4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411"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412"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413"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4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415"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416"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417"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4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419"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420"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421"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4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423"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424"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425"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4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427"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428"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429"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4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431"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432"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647700</xdr:colOff>
      <xdr:row>95</xdr:row>
      <xdr:rowOff>0</xdr:rowOff>
    </xdr:from>
    <xdr:to>
      <xdr:col>2</xdr:col>
      <xdr:colOff>666750</xdr:colOff>
      <xdr:row>95</xdr:row>
      <xdr:rowOff>152400</xdr:rowOff>
    </xdr:to>
    <xdr:sp macro="" textlink="">
      <xdr:nvSpPr>
        <xdr:cNvPr id="17433" name="Text Box 15"/>
        <xdr:cNvSpPr txBox="1">
          <a:spLocks noChangeArrowheads="1"/>
        </xdr:cNvSpPr>
      </xdr:nvSpPr>
      <xdr:spPr bwMode="auto">
        <a:xfrm>
          <a:off x="2047875" y="425415075"/>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142875</xdr:rowOff>
    </xdr:to>
    <xdr:sp macro="" textlink="">
      <xdr:nvSpPr>
        <xdr:cNvPr id="17434"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435"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43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437"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438"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439"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142875</xdr:rowOff>
    </xdr:to>
    <xdr:sp macro="" textlink="">
      <xdr:nvSpPr>
        <xdr:cNvPr id="17440"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441"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442"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44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444"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445"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446"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44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448"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449"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450"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451"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452"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453"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454"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142875</xdr:rowOff>
    </xdr:to>
    <xdr:sp macro="" textlink="">
      <xdr:nvSpPr>
        <xdr:cNvPr id="17455"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456"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45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458"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459"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460"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461"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462"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463"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464"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465"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466"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467"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468"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46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470"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471"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472"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47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474"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475"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476"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47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478"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479"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480"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481"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482"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483"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484"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485"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486"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487"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488"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48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490"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491"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492"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49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494"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495"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647700</xdr:colOff>
      <xdr:row>95</xdr:row>
      <xdr:rowOff>0</xdr:rowOff>
    </xdr:from>
    <xdr:to>
      <xdr:col>2</xdr:col>
      <xdr:colOff>666750</xdr:colOff>
      <xdr:row>95</xdr:row>
      <xdr:rowOff>152400</xdr:rowOff>
    </xdr:to>
    <xdr:sp macro="" textlink="">
      <xdr:nvSpPr>
        <xdr:cNvPr id="17496" name="Text Box 15"/>
        <xdr:cNvSpPr txBox="1">
          <a:spLocks noChangeArrowheads="1"/>
        </xdr:cNvSpPr>
      </xdr:nvSpPr>
      <xdr:spPr bwMode="auto">
        <a:xfrm>
          <a:off x="2047875" y="425415075"/>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142875</xdr:rowOff>
    </xdr:to>
    <xdr:sp macro="" textlink="">
      <xdr:nvSpPr>
        <xdr:cNvPr id="17497"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498"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49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500"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501"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502"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142875</xdr:rowOff>
    </xdr:to>
    <xdr:sp macro="" textlink="">
      <xdr:nvSpPr>
        <xdr:cNvPr id="17503"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504"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505"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5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507"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508"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509"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5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511"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512"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513"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5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515"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516"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517"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5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519"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520"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521"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5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523"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524"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525"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5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527"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528"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529"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5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531"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532"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533"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142875</xdr:rowOff>
    </xdr:to>
    <xdr:sp macro="" textlink="">
      <xdr:nvSpPr>
        <xdr:cNvPr id="17534"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535"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536"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53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538"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539"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540"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541"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542"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543"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544"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545"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546"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547"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548"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54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550"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551"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552"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55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554"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555"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556"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55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558"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559"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647700</xdr:colOff>
      <xdr:row>95</xdr:row>
      <xdr:rowOff>0</xdr:rowOff>
    </xdr:from>
    <xdr:to>
      <xdr:col>2</xdr:col>
      <xdr:colOff>666750</xdr:colOff>
      <xdr:row>95</xdr:row>
      <xdr:rowOff>152400</xdr:rowOff>
    </xdr:to>
    <xdr:sp macro="" textlink="">
      <xdr:nvSpPr>
        <xdr:cNvPr id="17560" name="Text Box 15"/>
        <xdr:cNvSpPr txBox="1">
          <a:spLocks noChangeArrowheads="1"/>
        </xdr:cNvSpPr>
      </xdr:nvSpPr>
      <xdr:spPr bwMode="auto">
        <a:xfrm>
          <a:off x="2047875" y="425415075"/>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142875</xdr:rowOff>
    </xdr:to>
    <xdr:sp macro="" textlink="">
      <xdr:nvSpPr>
        <xdr:cNvPr id="17561"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562"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56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564"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565"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566"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142875</xdr:rowOff>
    </xdr:to>
    <xdr:sp macro="" textlink="">
      <xdr:nvSpPr>
        <xdr:cNvPr id="17567"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568"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569"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5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571"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572"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573"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5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575"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576"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577"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5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579"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580"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581"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142875</xdr:rowOff>
    </xdr:to>
    <xdr:sp macro="" textlink="">
      <xdr:nvSpPr>
        <xdr:cNvPr id="17582"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583"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58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585"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586"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587"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58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589"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590"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591"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59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593"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594"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595"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59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597"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598"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599"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60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601"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602"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603"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60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605"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606"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607"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60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609"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610"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611"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61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613"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614"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615"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61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617"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618"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619"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62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621"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622"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647700</xdr:colOff>
      <xdr:row>95</xdr:row>
      <xdr:rowOff>0</xdr:rowOff>
    </xdr:from>
    <xdr:to>
      <xdr:col>2</xdr:col>
      <xdr:colOff>666750</xdr:colOff>
      <xdr:row>95</xdr:row>
      <xdr:rowOff>152400</xdr:rowOff>
    </xdr:to>
    <xdr:sp macro="" textlink="">
      <xdr:nvSpPr>
        <xdr:cNvPr id="17623" name="Text Box 15"/>
        <xdr:cNvSpPr txBox="1">
          <a:spLocks noChangeArrowheads="1"/>
        </xdr:cNvSpPr>
      </xdr:nvSpPr>
      <xdr:spPr bwMode="auto">
        <a:xfrm>
          <a:off x="2047875" y="425415075"/>
          <a:ext cx="19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142875</xdr:rowOff>
    </xdr:to>
    <xdr:sp macro="" textlink="">
      <xdr:nvSpPr>
        <xdr:cNvPr id="17624"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625"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6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627"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628"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629"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142875</xdr:rowOff>
    </xdr:to>
    <xdr:sp macro="" textlink="">
      <xdr:nvSpPr>
        <xdr:cNvPr id="17630"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631"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632"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63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634"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635"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636"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63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638"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639"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640"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641"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642"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643"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644"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645"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646"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647"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648"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64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650"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651"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652"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65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654"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655"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142875</xdr:rowOff>
    </xdr:to>
    <xdr:sp macro="" textlink="">
      <xdr:nvSpPr>
        <xdr:cNvPr id="17656" name="Text Box 14"/>
        <xdr:cNvSpPr txBox="1">
          <a:spLocks noChangeArrowheads="1"/>
        </xdr:cNvSpPr>
      </xdr:nvSpPr>
      <xdr:spPr bwMode="auto">
        <a:xfrm>
          <a:off x="2057400"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65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142875</xdr:rowOff>
    </xdr:to>
    <xdr:sp macro="" textlink="">
      <xdr:nvSpPr>
        <xdr:cNvPr id="17658" name="Text Box 16"/>
        <xdr:cNvSpPr txBox="1">
          <a:spLocks noChangeArrowheads="1"/>
        </xdr:cNvSpPr>
      </xdr:nvSpPr>
      <xdr:spPr bwMode="auto">
        <a:xfrm>
          <a:off x="602932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142875</xdr:rowOff>
    </xdr:to>
    <xdr:sp macro="" textlink="">
      <xdr:nvSpPr>
        <xdr:cNvPr id="17659" name="Text Box 18"/>
        <xdr:cNvSpPr txBox="1">
          <a:spLocks noChangeArrowheads="1"/>
        </xdr:cNvSpPr>
      </xdr:nvSpPr>
      <xdr:spPr bwMode="auto">
        <a:xfrm>
          <a:off x="1400175" y="4254150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66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661"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662"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663"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66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665"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666"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667"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66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66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67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671"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67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67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67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675"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67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67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678"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679"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68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681"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682"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683"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6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685"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68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687"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68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68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69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691"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692"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69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694"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695"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69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69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69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699"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70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701"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70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703"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70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705"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0</xdr:colOff>
      <xdr:row>95</xdr:row>
      <xdr:rowOff>0</xdr:rowOff>
    </xdr:from>
    <xdr:to>
      <xdr:col>2</xdr:col>
      <xdr:colOff>76200</xdr:colOff>
      <xdr:row>95</xdr:row>
      <xdr:rowOff>152400</xdr:rowOff>
    </xdr:to>
    <xdr:sp macro="" textlink="">
      <xdr:nvSpPr>
        <xdr:cNvPr id="1770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70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70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0</xdr:colOff>
      <xdr:row>95</xdr:row>
      <xdr:rowOff>0</xdr:rowOff>
    </xdr:from>
    <xdr:to>
      <xdr:col>2</xdr:col>
      <xdr:colOff>76200</xdr:colOff>
      <xdr:row>96</xdr:row>
      <xdr:rowOff>0</xdr:rowOff>
    </xdr:to>
    <xdr:sp macro="" textlink="">
      <xdr:nvSpPr>
        <xdr:cNvPr id="17709"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71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711"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0</xdr:colOff>
      <xdr:row>95</xdr:row>
      <xdr:rowOff>0</xdr:rowOff>
    </xdr:from>
    <xdr:to>
      <xdr:col>2</xdr:col>
      <xdr:colOff>76200</xdr:colOff>
      <xdr:row>96</xdr:row>
      <xdr:rowOff>0</xdr:rowOff>
    </xdr:to>
    <xdr:sp macro="" textlink="">
      <xdr:nvSpPr>
        <xdr:cNvPr id="1771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71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7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71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71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71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7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71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72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7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7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7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72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7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7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7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72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72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7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73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73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73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7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73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73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7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7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7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74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7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7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74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74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74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7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74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74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74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7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75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75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7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7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7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75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7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7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7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76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76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7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76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76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76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7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76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76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7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7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7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77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7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7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7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77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77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7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77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78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78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7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78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78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7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7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78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78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7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79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79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79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79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79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79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79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79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79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79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80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8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8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8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80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8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8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8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80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80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8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81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81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81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8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81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81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8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8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8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82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8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8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8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82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82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8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82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82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82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8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83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83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8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8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8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83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8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8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8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84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84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8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84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84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84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8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84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84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8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8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8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85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8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8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8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85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85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8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85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86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86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8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86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86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8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8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8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86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8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8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8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87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87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8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87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87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87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8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87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88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8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8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8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88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8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8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88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88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88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89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89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89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89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89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89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89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8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89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8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90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9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9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9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90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90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9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90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90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90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9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91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91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9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9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9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91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9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9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9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92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92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9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92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92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92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9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92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92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9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9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9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93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9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9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9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93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93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9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93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94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94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9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94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94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9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9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9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94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9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9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9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95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95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9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95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95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95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9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95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96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9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9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9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96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9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9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9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96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96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9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97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97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97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9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97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97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9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9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9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98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9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9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9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98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98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9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98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98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798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99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799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799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9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99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9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799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79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799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79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00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00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0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00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00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00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0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00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00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0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0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0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01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0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0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0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01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01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0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01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02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02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0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02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02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0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0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0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02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0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0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0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03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03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0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03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03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03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0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03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04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0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0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04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04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0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0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0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04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04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0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05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05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05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0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05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05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0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0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0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06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0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0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0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06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06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0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06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06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06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0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07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07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0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0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0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07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0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0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0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08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08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0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08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08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08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0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08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08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0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09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09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09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0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09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0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09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09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09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09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10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10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1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10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10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1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1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1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10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1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1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1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11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11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1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11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11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11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1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11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12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1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1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1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12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1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1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1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12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12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1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13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13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13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1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13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13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1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1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1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14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1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1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14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14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14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1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14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14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14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1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15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15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1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1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1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15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1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1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1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16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16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1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16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16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16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1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16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16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1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1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1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17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1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1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1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17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17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1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17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18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18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1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18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18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1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1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18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18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1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19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19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19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19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19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19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19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19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19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19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20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2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2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2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20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2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2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2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20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20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2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21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21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21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2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21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21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2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2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2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22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2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2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2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22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22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2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22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22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22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2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23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23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2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2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2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23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2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2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2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24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24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2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24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24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24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2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24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24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2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2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2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25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2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2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2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25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25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2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25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26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26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2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26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26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2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2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2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26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2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2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2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27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27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2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27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27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27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2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27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28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2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2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2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28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2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2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28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28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28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29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29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29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29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29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29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29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2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29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2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30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3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3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3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30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30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3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30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30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30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3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31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31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3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3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3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31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3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3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3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32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32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3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32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32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32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3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32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32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3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3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3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33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3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3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3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33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33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3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33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34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34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3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34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34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3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3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3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34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3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3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3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35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35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3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35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35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35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3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35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36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3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3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3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36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3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3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3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36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36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3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37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37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37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3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37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37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3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3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3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38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3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3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3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38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38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3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38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38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38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39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39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39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3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39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3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39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3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39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3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40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40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4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40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40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40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4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40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40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4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4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4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41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4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4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4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41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41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4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41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42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42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4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42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42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4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4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4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42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4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4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4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43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43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4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43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43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43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4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43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44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4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4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44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44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4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4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4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44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44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4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45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45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45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4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45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45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4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4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4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46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4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4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4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46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46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4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46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46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46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4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47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47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4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4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4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47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4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4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4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48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48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4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48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48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48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4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48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48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4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49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49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49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4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49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4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49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49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49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49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50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50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5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50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50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5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5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5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50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5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5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5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51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51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5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51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51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51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5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51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52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5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5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5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52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5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5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5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52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52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5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53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53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53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5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53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53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5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5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5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54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5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5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54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54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54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5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54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54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54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5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55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55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5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5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5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55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5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5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5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56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56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5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56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56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56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5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56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56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5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5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5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57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5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5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5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57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57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5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57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58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58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5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58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58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5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5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58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58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5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59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59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59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59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59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59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59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59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59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59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60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6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6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6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60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6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6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6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60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60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6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61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61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61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6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61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61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6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6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6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62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6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6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6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62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62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6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62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62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62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6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63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63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6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6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6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63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6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6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6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64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64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6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64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64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64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6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64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64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6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6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6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65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6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6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6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65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65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6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65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66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66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6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66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66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6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6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6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66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6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6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6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67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67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6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67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67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67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6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67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68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6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6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6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68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6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6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68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68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68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69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69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69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69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69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69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69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6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69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6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70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7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7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7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70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70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7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70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70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70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7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71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71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7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7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7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71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7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7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7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72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72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7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72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72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72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7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72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72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7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7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7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73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7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7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7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73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73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7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73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74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74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7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74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74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7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7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7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74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7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7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7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75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75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7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75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75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75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7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75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76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7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7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7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76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7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7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7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76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76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7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77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77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77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7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77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77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7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7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7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78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7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7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7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78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78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7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78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78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78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79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79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79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7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79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7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79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7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79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7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80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80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8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80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80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80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8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80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80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8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8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8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81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8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8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8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81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81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8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81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82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82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8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82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82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8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8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8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82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8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8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8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83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83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8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83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83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83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8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83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84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8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8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84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84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8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8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8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84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84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8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85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85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85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8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85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85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8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8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8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86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8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8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8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86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86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8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86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86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86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8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87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87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8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8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8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87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8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8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8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88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88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8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88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88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88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8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88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88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8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89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89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89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8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89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8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89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89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89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89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90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90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9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90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90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9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9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9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90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9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9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9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91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91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9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91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91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91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9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91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92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9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9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9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92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9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9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9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92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92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9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93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93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93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9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93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93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9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9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9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94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9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9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94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94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94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9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94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94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94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9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95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95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9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9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9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95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9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9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9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96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96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9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96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96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96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9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96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96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9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9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9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97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9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9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9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97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97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9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97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98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98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9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98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98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9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9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98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98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89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99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899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899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99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99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99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899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899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899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899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00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0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0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0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00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0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0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0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00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00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0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01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01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01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0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01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01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0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0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0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02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0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0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0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02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02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0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02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02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02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0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03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03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0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0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0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03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0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0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0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04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04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0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04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04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04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0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04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04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0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0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0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05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0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0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0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05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05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0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05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06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06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0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06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06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0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0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0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06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0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0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0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07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07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0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07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07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07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0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07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08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0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0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0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08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0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0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08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08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08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09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09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09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09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09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09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09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0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09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0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10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1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1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1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10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10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1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10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10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10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1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11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11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1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1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1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11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1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1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1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12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12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1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12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12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12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1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12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12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1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1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1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13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1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1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1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13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13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1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13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14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14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1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14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14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1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1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1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14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1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1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1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15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15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1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15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15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15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1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15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16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1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1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1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16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1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1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1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16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16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1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17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17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17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1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17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17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1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1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1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18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1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1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1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18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18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1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18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18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18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19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19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19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1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19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1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19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1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19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1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20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20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2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20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20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20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2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20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20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2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2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2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21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2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2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2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21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21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2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21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22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22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2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22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22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2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2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2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22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22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2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23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23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23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2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23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23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23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2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23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24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2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2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24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24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24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2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24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24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24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2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25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25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25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2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25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25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2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2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2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26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26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2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26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26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26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2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26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26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26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2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27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27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2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2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2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27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2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2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2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28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28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2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28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28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28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2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28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28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28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29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29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29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29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29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29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29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29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29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29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30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30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3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30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30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30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3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30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30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30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3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31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31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31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3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31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31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31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3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31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32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32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32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32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32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32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3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32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32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32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3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33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33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33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3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33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33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3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3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3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34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34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3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34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34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34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3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34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34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34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3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35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35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3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3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3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35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35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3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35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36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361" name="Text Box 14"/>
        <xdr:cNvSpPr txBox="1">
          <a:spLocks noChangeArrowheads="1"/>
        </xdr:cNvSpPr>
      </xdr:nvSpPr>
      <xdr:spPr bwMode="auto">
        <a:xfrm>
          <a:off x="2057400"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362"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363" name="Text Box 16"/>
        <xdr:cNvSpPr txBox="1">
          <a:spLocks noChangeArrowheads="1"/>
        </xdr:cNvSpPr>
      </xdr:nvSpPr>
      <xdr:spPr bwMode="auto">
        <a:xfrm>
          <a:off x="602932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364" name="Text Box 18"/>
        <xdr:cNvSpPr txBox="1">
          <a:spLocks noChangeArrowheads="1"/>
        </xdr:cNvSpPr>
      </xdr:nvSpPr>
      <xdr:spPr bwMode="auto">
        <a:xfrm>
          <a:off x="140017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365" name="Text Box 14"/>
        <xdr:cNvSpPr txBox="1">
          <a:spLocks noChangeArrowheads="1"/>
        </xdr:cNvSpPr>
      </xdr:nvSpPr>
      <xdr:spPr bwMode="auto">
        <a:xfrm>
          <a:off x="2057400"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366"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367" name="Text Box 16"/>
        <xdr:cNvSpPr txBox="1">
          <a:spLocks noChangeArrowheads="1"/>
        </xdr:cNvSpPr>
      </xdr:nvSpPr>
      <xdr:spPr bwMode="auto">
        <a:xfrm>
          <a:off x="602932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368" name="Text Box 18"/>
        <xdr:cNvSpPr txBox="1">
          <a:spLocks noChangeArrowheads="1"/>
        </xdr:cNvSpPr>
      </xdr:nvSpPr>
      <xdr:spPr bwMode="auto">
        <a:xfrm>
          <a:off x="140017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369" name="Text Box 14"/>
        <xdr:cNvSpPr txBox="1">
          <a:spLocks noChangeArrowheads="1"/>
        </xdr:cNvSpPr>
      </xdr:nvSpPr>
      <xdr:spPr bwMode="auto">
        <a:xfrm>
          <a:off x="2057400"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370"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371" name="Text Box 16"/>
        <xdr:cNvSpPr txBox="1">
          <a:spLocks noChangeArrowheads="1"/>
        </xdr:cNvSpPr>
      </xdr:nvSpPr>
      <xdr:spPr bwMode="auto">
        <a:xfrm>
          <a:off x="602932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372" name="Text Box 18"/>
        <xdr:cNvSpPr txBox="1">
          <a:spLocks noChangeArrowheads="1"/>
        </xdr:cNvSpPr>
      </xdr:nvSpPr>
      <xdr:spPr bwMode="auto">
        <a:xfrm>
          <a:off x="140017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373" name="Text Box 14"/>
        <xdr:cNvSpPr txBox="1">
          <a:spLocks noChangeArrowheads="1"/>
        </xdr:cNvSpPr>
      </xdr:nvSpPr>
      <xdr:spPr bwMode="auto">
        <a:xfrm>
          <a:off x="2057400"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374"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375" name="Text Box 16"/>
        <xdr:cNvSpPr txBox="1">
          <a:spLocks noChangeArrowheads="1"/>
        </xdr:cNvSpPr>
      </xdr:nvSpPr>
      <xdr:spPr bwMode="auto">
        <a:xfrm>
          <a:off x="602932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376" name="Text Box 18"/>
        <xdr:cNvSpPr txBox="1">
          <a:spLocks noChangeArrowheads="1"/>
        </xdr:cNvSpPr>
      </xdr:nvSpPr>
      <xdr:spPr bwMode="auto">
        <a:xfrm>
          <a:off x="140017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377" name="Text Box 14"/>
        <xdr:cNvSpPr txBox="1">
          <a:spLocks noChangeArrowheads="1"/>
        </xdr:cNvSpPr>
      </xdr:nvSpPr>
      <xdr:spPr bwMode="auto">
        <a:xfrm>
          <a:off x="2057400"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378"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379" name="Text Box 16"/>
        <xdr:cNvSpPr txBox="1">
          <a:spLocks noChangeArrowheads="1"/>
        </xdr:cNvSpPr>
      </xdr:nvSpPr>
      <xdr:spPr bwMode="auto">
        <a:xfrm>
          <a:off x="602932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380" name="Text Box 18"/>
        <xdr:cNvSpPr txBox="1">
          <a:spLocks noChangeArrowheads="1"/>
        </xdr:cNvSpPr>
      </xdr:nvSpPr>
      <xdr:spPr bwMode="auto">
        <a:xfrm>
          <a:off x="140017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381" name="Text Box 14"/>
        <xdr:cNvSpPr txBox="1">
          <a:spLocks noChangeArrowheads="1"/>
        </xdr:cNvSpPr>
      </xdr:nvSpPr>
      <xdr:spPr bwMode="auto">
        <a:xfrm>
          <a:off x="2057400"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382"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383" name="Text Box 16"/>
        <xdr:cNvSpPr txBox="1">
          <a:spLocks noChangeArrowheads="1"/>
        </xdr:cNvSpPr>
      </xdr:nvSpPr>
      <xdr:spPr bwMode="auto">
        <a:xfrm>
          <a:off x="602932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384" name="Text Box 18"/>
        <xdr:cNvSpPr txBox="1">
          <a:spLocks noChangeArrowheads="1"/>
        </xdr:cNvSpPr>
      </xdr:nvSpPr>
      <xdr:spPr bwMode="auto">
        <a:xfrm>
          <a:off x="140017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385" name="Text Box 14"/>
        <xdr:cNvSpPr txBox="1">
          <a:spLocks noChangeArrowheads="1"/>
        </xdr:cNvSpPr>
      </xdr:nvSpPr>
      <xdr:spPr bwMode="auto">
        <a:xfrm>
          <a:off x="2057400"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386"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387" name="Text Box 16"/>
        <xdr:cNvSpPr txBox="1">
          <a:spLocks noChangeArrowheads="1"/>
        </xdr:cNvSpPr>
      </xdr:nvSpPr>
      <xdr:spPr bwMode="auto">
        <a:xfrm>
          <a:off x="602932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388" name="Text Box 18"/>
        <xdr:cNvSpPr txBox="1">
          <a:spLocks noChangeArrowheads="1"/>
        </xdr:cNvSpPr>
      </xdr:nvSpPr>
      <xdr:spPr bwMode="auto">
        <a:xfrm>
          <a:off x="140017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389" name="Text Box 14"/>
        <xdr:cNvSpPr txBox="1">
          <a:spLocks noChangeArrowheads="1"/>
        </xdr:cNvSpPr>
      </xdr:nvSpPr>
      <xdr:spPr bwMode="auto">
        <a:xfrm>
          <a:off x="2057400"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390"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391" name="Text Box 16"/>
        <xdr:cNvSpPr txBox="1">
          <a:spLocks noChangeArrowheads="1"/>
        </xdr:cNvSpPr>
      </xdr:nvSpPr>
      <xdr:spPr bwMode="auto">
        <a:xfrm>
          <a:off x="602932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392" name="Text Box 18"/>
        <xdr:cNvSpPr txBox="1">
          <a:spLocks noChangeArrowheads="1"/>
        </xdr:cNvSpPr>
      </xdr:nvSpPr>
      <xdr:spPr bwMode="auto">
        <a:xfrm>
          <a:off x="140017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393" name="Text Box 14"/>
        <xdr:cNvSpPr txBox="1">
          <a:spLocks noChangeArrowheads="1"/>
        </xdr:cNvSpPr>
      </xdr:nvSpPr>
      <xdr:spPr bwMode="auto">
        <a:xfrm>
          <a:off x="2057400" y="423471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394" name="Text Box 15"/>
        <xdr:cNvSpPr txBox="1">
          <a:spLocks noChangeArrowheads="1"/>
        </xdr:cNvSpPr>
      </xdr:nvSpPr>
      <xdr:spPr bwMode="auto">
        <a:xfrm>
          <a:off x="2047875" y="423471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395" name="Text Box 16"/>
        <xdr:cNvSpPr txBox="1">
          <a:spLocks noChangeArrowheads="1"/>
        </xdr:cNvSpPr>
      </xdr:nvSpPr>
      <xdr:spPr bwMode="auto">
        <a:xfrm>
          <a:off x="6029325" y="423471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396" name="Text Box 18"/>
        <xdr:cNvSpPr txBox="1">
          <a:spLocks noChangeArrowheads="1"/>
        </xdr:cNvSpPr>
      </xdr:nvSpPr>
      <xdr:spPr bwMode="auto">
        <a:xfrm>
          <a:off x="1400175" y="423471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397" name="Text Box 14"/>
        <xdr:cNvSpPr txBox="1">
          <a:spLocks noChangeArrowheads="1"/>
        </xdr:cNvSpPr>
      </xdr:nvSpPr>
      <xdr:spPr bwMode="auto">
        <a:xfrm>
          <a:off x="2057400" y="423471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398" name="Text Box 15"/>
        <xdr:cNvSpPr txBox="1">
          <a:spLocks noChangeArrowheads="1"/>
        </xdr:cNvSpPr>
      </xdr:nvSpPr>
      <xdr:spPr bwMode="auto">
        <a:xfrm>
          <a:off x="2047875" y="423471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399" name="Text Box 16"/>
        <xdr:cNvSpPr txBox="1">
          <a:spLocks noChangeArrowheads="1"/>
        </xdr:cNvSpPr>
      </xdr:nvSpPr>
      <xdr:spPr bwMode="auto">
        <a:xfrm>
          <a:off x="6029325" y="423471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400" name="Text Box 18"/>
        <xdr:cNvSpPr txBox="1">
          <a:spLocks noChangeArrowheads="1"/>
        </xdr:cNvSpPr>
      </xdr:nvSpPr>
      <xdr:spPr bwMode="auto">
        <a:xfrm>
          <a:off x="1400175" y="423471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401" name="Text Box 14"/>
        <xdr:cNvSpPr txBox="1">
          <a:spLocks noChangeArrowheads="1"/>
        </xdr:cNvSpPr>
      </xdr:nvSpPr>
      <xdr:spPr bwMode="auto">
        <a:xfrm>
          <a:off x="2057400" y="423471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402" name="Text Box 15"/>
        <xdr:cNvSpPr txBox="1">
          <a:spLocks noChangeArrowheads="1"/>
        </xdr:cNvSpPr>
      </xdr:nvSpPr>
      <xdr:spPr bwMode="auto">
        <a:xfrm>
          <a:off x="2047875" y="423471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403" name="Text Box 16"/>
        <xdr:cNvSpPr txBox="1">
          <a:spLocks noChangeArrowheads="1"/>
        </xdr:cNvSpPr>
      </xdr:nvSpPr>
      <xdr:spPr bwMode="auto">
        <a:xfrm>
          <a:off x="6029325" y="423471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404" name="Text Box 18"/>
        <xdr:cNvSpPr txBox="1">
          <a:spLocks noChangeArrowheads="1"/>
        </xdr:cNvSpPr>
      </xdr:nvSpPr>
      <xdr:spPr bwMode="auto">
        <a:xfrm>
          <a:off x="1400175" y="423471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405" name="Text Box 14"/>
        <xdr:cNvSpPr txBox="1">
          <a:spLocks noChangeArrowheads="1"/>
        </xdr:cNvSpPr>
      </xdr:nvSpPr>
      <xdr:spPr bwMode="auto">
        <a:xfrm>
          <a:off x="2057400" y="423471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406" name="Text Box 15"/>
        <xdr:cNvSpPr txBox="1">
          <a:spLocks noChangeArrowheads="1"/>
        </xdr:cNvSpPr>
      </xdr:nvSpPr>
      <xdr:spPr bwMode="auto">
        <a:xfrm>
          <a:off x="2047875" y="423471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407" name="Text Box 16"/>
        <xdr:cNvSpPr txBox="1">
          <a:spLocks noChangeArrowheads="1"/>
        </xdr:cNvSpPr>
      </xdr:nvSpPr>
      <xdr:spPr bwMode="auto">
        <a:xfrm>
          <a:off x="6029325" y="423471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408" name="Text Box 18"/>
        <xdr:cNvSpPr txBox="1">
          <a:spLocks noChangeArrowheads="1"/>
        </xdr:cNvSpPr>
      </xdr:nvSpPr>
      <xdr:spPr bwMode="auto">
        <a:xfrm>
          <a:off x="1400175" y="4234719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409" name="Text Box 14"/>
        <xdr:cNvSpPr txBox="1">
          <a:spLocks noChangeArrowheads="1"/>
        </xdr:cNvSpPr>
      </xdr:nvSpPr>
      <xdr:spPr bwMode="auto">
        <a:xfrm>
          <a:off x="2057400" y="42460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410" name="Text Box 15"/>
        <xdr:cNvSpPr txBox="1">
          <a:spLocks noChangeArrowheads="1"/>
        </xdr:cNvSpPr>
      </xdr:nvSpPr>
      <xdr:spPr bwMode="auto">
        <a:xfrm>
          <a:off x="2047875" y="424605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411" name="Text Box 16"/>
        <xdr:cNvSpPr txBox="1">
          <a:spLocks noChangeArrowheads="1"/>
        </xdr:cNvSpPr>
      </xdr:nvSpPr>
      <xdr:spPr bwMode="auto">
        <a:xfrm>
          <a:off x="6029325" y="42460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412" name="Text Box 18"/>
        <xdr:cNvSpPr txBox="1">
          <a:spLocks noChangeArrowheads="1"/>
        </xdr:cNvSpPr>
      </xdr:nvSpPr>
      <xdr:spPr bwMode="auto">
        <a:xfrm>
          <a:off x="1400175" y="42460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413" name="Text Box 14"/>
        <xdr:cNvSpPr txBox="1">
          <a:spLocks noChangeArrowheads="1"/>
        </xdr:cNvSpPr>
      </xdr:nvSpPr>
      <xdr:spPr bwMode="auto">
        <a:xfrm>
          <a:off x="2057400" y="42460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414" name="Text Box 15"/>
        <xdr:cNvSpPr txBox="1">
          <a:spLocks noChangeArrowheads="1"/>
        </xdr:cNvSpPr>
      </xdr:nvSpPr>
      <xdr:spPr bwMode="auto">
        <a:xfrm>
          <a:off x="2047875" y="424605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415" name="Text Box 16"/>
        <xdr:cNvSpPr txBox="1">
          <a:spLocks noChangeArrowheads="1"/>
        </xdr:cNvSpPr>
      </xdr:nvSpPr>
      <xdr:spPr bwMode="auto">
        <a:xfrm>
          <a:off x="6029325" y="42460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416" name="Text Box 18"/>
        <xdr:cNvSpPr txBox="1">
          <a:spLocks noChangeArrowheads="1"/>
        </xdr:cNvSpPr>
      </xdr:nvSpPr>
      <xdr:spPr bwMode="auto">
        <a:xfrm>
          <a:off x="1400175" y="424605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417" name="Text Box 14"/>
        <xdr:cNvSpPr txBox="1">
          <a:spLocks noChangeArrowheads="1"/>
        </xdr:cNvSpPr>
      </xdr:nvSpPr>
      <xdr:spPr bwMode="auto">
        <a:xfrm>
          <a:off x="2057400" y="42460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418" name="Text Box 15"/>
        <xdr:cNvSpPr txBox="1">
          <a:spLocks noChangeArrowheads="1"/>
        </xdr:cNvSpPr>
      </xdr:nvSpPr>
      <xdr:spPr bwMode="auto">
        <a:xfrm>
          <a:off x="2047875" y="424605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419" name="Text Box 16"/>
        <xdr:cNvSpPr txBox="1">
          <a:spLocks noChangeArrowheads="1"/>
        </xdr:cNvSpPr>
      </xdr:nvSpPr>
      <xdr:spPr bwMode="auto">
        <a:xfrm>
          <a:off x="6029325" y="42460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420" name="Text Box 18"/>
        <xdr:cNvSpPr txBox="1">
          <a:spLocks noChangeArrowheads="1"/>
        </xdr:cNvSpPr>
      </xdr:nvSpPr>
      <xdr:spPr bwMode="auto">
        <a:xfrm>
          <a:off x="1400175" y="42460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421" name="Text Box 14"/>
        <xdr:cNvSpPr txBox="1">
          <a:spLocks noChangeArrowheads="1"/>
        </xdr:cNvSpPr>
      </xdr:nvSpPr>
      <xdr:spPr bwMode="auto">
        <a:xfrm>
          <a:off x="2057400" y="42460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422" name="Text Box 15"/>
        <xdr:cNvSpPr txBox="1">
          <a:spLocks noChangeArrowheads="1"/>
        </xdr:cNvSpPr>
      </xdr:nvSpPr>
      <xdr:spPr bwMode="auto">
        <a:xfrm>
          <a:off x="2047875" y="424605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423" name="Text Box 16"/>
        <xdr:cNvSpPr txBox="1">
          <a:spLocks noChangeArrowheads="1"/>
        </xdr:cNvSpPr>
      </xdr:nvSpPr>
      <xdr:spPr bwMode="auto">
        <a:xfrm>
          <a:off x="6029325" y="42460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424" name="Text Box 18"/>
        <xdr:cNvSpPr txBox="1">
          <a:spLocks noChangeArrowheads="1"/>
        </xdr:cNvSpPr>
      </xdr:nvSpPr>
      <xdr:spPr bwMode="auto">
        <a:xfrm>
          <a:off x="1400175" y="4246054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42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42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42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42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42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43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43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43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43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43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43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43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43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43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43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44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44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4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44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44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44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44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44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44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44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4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45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45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45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4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45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45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45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4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45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46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46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4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46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46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46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4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46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46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469"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4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471"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472"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47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4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47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47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47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4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47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48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48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4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48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48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485"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4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487"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488"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48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49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49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49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49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49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49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49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49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49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49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50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501"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5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503"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504"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50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5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50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50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50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5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51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51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51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51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51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51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51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51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51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52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521" name="Text Box 14"/>
        <xdr:cNvSpPr txBox="1">
          <a:spLocks noChangeArrowheads="1"/>
        </xdr:cNvSpPr>
      </xdr:nvSpPr>
      <xdr:spPr bwMode="auto">
        <a:xfrm>
          <a:off x="2057400" y="422986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522" name="Text Box 15"/>
        <xdr:cNvSpPr txBox="1">
          <a:spLocks noChangeArrowheads="1"/>
        </xdr:cNvSpPr>
      </xdr:nvSpPr>
      <xdr:spPr bwMode="auto">
        <a:xfrm>
          <a:off x="2047875" y="422986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523" name="Text Box 16"/>
        <xdr:cNvSpPr txBox="1">
          <a:spLocks noChangeArrowheads="1"/>
        </xdr:cNvSpPr>
      </xdr:nvSpPr>
      <xdr:spPr bwMode="auto">
        <a:xfrm>
          <a:off x="6029325" y="422986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524" name="Text Box 18"/>
        <xdr:cNvSpPr txBox="1">
          <a:spLocks noChangeArrowheads="1"/>
        </xdr:cNvSpPr>
      </xdr:nvSpPr>
      <xdr:spPr bwMode="auto">
        <a:xfrm>
          <a:off x="1400175" y="422986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525" name="Text Box 14"/>
        <xdr:cNvSpPr txBox="1">
          <a:spLocks noChangeArrowheads="1"/>
        </xdr:cNvSpPr>
      </xdr:nvSpPr>
      <xdr:spPr bwMode="auto">
        <a:xfrm>
          <a:off x="2057400" y="422986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526" name="Text Box 15"/>
        <xdr:cNvSpPr txBox="1">
          <a:spLocks noChangeArrowheads="1"/>
        </xdr:cNvSpPr>
      </xdr:nvSpPr>
      <xdr:spPr bwMode="auto">
        <a:xfrm>
          <a:off x="2047875" y="422986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527" name="Text Box 16"/>
        <xdr:cNvSpPr txBox="1">
          <a:spLocks noChangeArrowheads="1"/>
        </xdr:cNvSpPr>
      </xdr:nvSpPr>
      <xdr:spPr bwMode="auto">
        <a:xfrm>
          <a:off x="6029325" y="422986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528" name="Text Box 18"/>
        <xdr:cNvSpPr txBox="1">
          <a:spLocks noChangeArrowheads="1"/>
        </xdr:cNvSpPr>
      </xdr:nvSpPr>
      <xdr:spPr bwMode="auto">
        <a:xfrm>
          <a:off x="1400175" y="422986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529" name="Text Box 14"/>
        <xdr:cNvSpPr txBox="1">
          <a:spLocks noChangeArrowheads="1"/>
        </xdr:cNvSpPr>
      </xdr:nvSpPr>
      <xdr:spPr bwMode="auto">
        <a:xfrm>
          <a:off x="2057400" y="422986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530" name="Text Box 15"/>
        <xdr:cNvSpPr txBox="1">
          <a:spLocks noChangeArrowheads="1"/>
        </xdr:cNvSpPr>
      </xdr:nvSpPr>
      <xdr:spPr bwMode="auto">
        <a:xfrm>
          <a:off x="2047875" y="422986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531" name="Text Box 16"/>
        <xdr:cNvSpPr txBox="1">
          <a:spLocks noChangeArrowheads="1"/>
        </xdr:cNvSpPr>
      </xdr:nvSpPr>
      <xdr:spPr bwMode="auto">
        <a:xfrm>
          <a:off x="6029325" y="422986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532" name="Text Box 18"/>
        <xdr:cNvSpPr txBox="1">
          <a:spLocks noChangeArrowheads="1"/>
        </xdr:cNvSpPr>
      </xdr:nvSpPr>
      <xdr:spPr bwMode="auto">
        <a:xfrm>
          <a:off x="1400175" y="422986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533" name="Text Box 14"/>
        <xdr:cNvSpPr txBox="1">
          <a:spLocks noChangeArrowheads="1"/>
        </xdr:cNvSpPr>
      </xdr:nvSpPr>
      <xdr:spPr bwMode="auto">
        <a:xfrm>
          <a:off x="2057400" y="422986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534" name="Text Box 15"/>
        <xdr:cNvSpPr txBox="1">
          <a:spLocks noChangeArrowheads="1"/>
        </xdr:cNvSpPr>
      </xdr:nvSpPr>
      <xdr:spPr bwMode="auto">
        <a:xfrm>
          <a:off x="2047875" y="422986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535" name="Text Box 16"/>
        <xdr:cNvSpPr txBox="1">
          <a:spLocks noChangeArrowheads="1"/>
        </xdr:cNvSpPr>
      </xdr:nvSpPr>
      <xdr:spPr bwMode="auto">
        <a:xfrm>
          <a:off x="6029325" y="422986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536" name="Text Box 18"/>
        <xdr:cNvSpPr txBox="1">
          <a:spLocks noChangeArrowheads="1"/>
        </xdr:cNvSpPr>
      </xdr:nvSpPr>
      <xdr:spPr bwMode="auto">
        <a:xfrm>
          <a:off x="1400175" y="422986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537" name="Text Box 14"/>
        <xdr:cNvSpPr txBox="1">
          <a:spLocks noChangeArrowheads="1"/>
        </xdr:cNvSpPr>
      </xdr:nvSpPr>
      <xdr:spPr bwMode="auto">
        <a:xfrm>
          <a:off x="2057400"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538"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539" name="Text Box 16"/>
        <xdr:cNvSpPr txBox="1">
          <a:spLocks noChangeArrowheads="1"/>
        </xdr:cNvSpPr>
      </xdr:nvSpPr>
      <xdr:spPr bwMode="auto">
        <a:xfrm>
          <a:off x="602932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540" name="Text Box 18"/>
        <xdr:cNvSpPr txBox="1">
          <a:spLocks noChangeArrowheads="1"/>
        </xdr:cNvSpPr>
      </xdr:nvSpPr>
      <xdr:spPr bwMode="auto">
        <a:xfrm>
          <a:off x="140017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541" name="Text Box 14"/>
        <xdr:cNvSpPr txBox="1">
          <a:spLocks noChangeArrowheads="1"/>
        </xdr:cNvSpPr>
      </xdr:nvSpPr>
      <xdr:spPr bwMode="auto">
        <a:xfrm>
          <a:off x="2057400"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542"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543" name="Text Box 16"/>
        <xdr:cNvSpPr txBox="1">
          <a:spLocks noChangeArrowheads="1"/>
        </xdr:cNvSpPr>
      </xdr:nvSpPr>
      <xdr:spPr bwMode="auto">
        <a:xfrm>
          <a:off x="602932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544" name="Text Box 18"/>
        <xdr:cNvSpPr txBox="1">
          <a:spLocks noChangeArrowheads="1"/>
        </xdr:cNvSpPr>
      </xdr:nvSpPr>
      <xdr:spPr bwMode="auto">
        <a:xfrm>
          <a:off x="140017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545" name="Text Box 14"/>
        <xdr:cNvSpPr txBox="1">
          <a:spLocks noChangeArrowheads="1"/>
        </xdr:cNvSpPr>
      </xdr:nvSpPr>
      <xdr:spPr bwMode="auto">
        <a:xfrm>
          <a:off x="2057400"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546"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547" name="Text Box 16"/>
        <xdr:cNvSpPr txBox="1">
          <a:spLocks noChangeArrowheads="1"/>
        </xdr:cNvSpPr>
      </xdr:nvSpPr>
      <xdr:spPr bwMode="auto">
        <a:xfrm>
          <a:off x="602932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548" name="Text Box 18"/>
        <xdr:cNvSpPr txBox="1">
          <a:spLocks noChangeArrowheads="1"/>
        </xdr:cNvSpPr>
      </xdr:nvSpPr>
      <xdr:spPr bwMode="auto">
        <a:xfrm>
          <a:off x="140017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549" name="Text Box 14"/>
        <xdr:cNvSpPr txBox="1">
          <a:spLocks noChangeArrowheads="1"/>
        </xdr:cNvSpPr>
      </xdr:nvSpPr>
      <xdr:spPr bwMode="auto">
        <a:xfrm>
          <a:off x="2057400"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550"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551" name="Text Box 16"/>
        <xdr:cNvSpPr txBox="1">
          <a:spLocks noChangeArrowheads="1"/>
        </xdr:cNvSpPr>
      </xdr:nvSpPr>
      <xdr:spPr bwMode="auto">
        <a:xfrm>
          <a:off x="602932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552" name="Text Box 18"/>
        <xdr:cNvSpPr txBox="1">
          <a:spLocks noChangeArrowheads="1"/>
        </xdr:cNvSpPr>
      </xdr:nvSpPr>
      <xdr:spPr bwMode="auto">
        <a:xfrm>
          <a:off x="140017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553" name="Text Box 14"/>
        <xdr:cNvSpPr txBox="1">
          <a:spLocks noChangeArrowheads="1"/>
        </xdr:cNvSpPr>
      </xdr:nvSpPr>
      <xdr:spPr bwMode="auto">
        <a:xfrm>
          <a:off x="2057400"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554"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555" name="Text Box 16"/>
        <xdr:cNvSpPr txBox="1">
          <a:spLocks noChangeArrowheads="1"/>
        </xdr:cNvSpPr>
      </xdr:nvSpPr>
      <xdr:spPr bwMode="auto">
        <a:xfrm>
          <a:off x="602932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556" name="Text Box 18"/>
        <xdr:cNvSpPr txBox="1">
          <a:spLocks noChangeArrowheads="1"/>
        </xdr:cNvSpPr>
      </xdr:nvSpPr>
      <xdr:spPr bwMode="auto">
        <a:xfrm>
          <a:off x="140017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557" name="Text Box 14"/>
        <xdr:cNvSpPr txBox="1">
          <a:spLocks noChangeArrowheads="1"/>
        </xdr:cNvSpPr>
      </xdr:nvSpPr>
      <xdr:spPr bwMode="auto">
        <a:xfrm>
          <a:off x="2057400"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558"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559" name="Text Box 16"/>
        <xdr:cNvSpPr txBox="1">
          <a:spLocks noChangeArrowheads="1"/>
        </xdr:cNvSpPr>
      </xdr:nvSpPr>
      <xdr:spPr bwMode="auto">
        <a:xfrm>
          <a:off x="602932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560" name="Text Box 18"/>
        <xdr:cNvSpPr txBox="1">
          <a:spLocks noChangeArrowheads="1"/>
        </xdr:cNvSpPr>
      </xdr:nvSpPr>
      <xdr:spPr bwMode="auto">
        <a:xfrm>
          <a:off x="140017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561" name="Text Box 14"/>
        <xdr:cNvSpPr txBox="1">
          <a:spLocks noChangeArrowheads="1"/>
        </xdr:cNvSpPr>
      </xdr:nvSpPr>
      <xdr:spPr bwMode="auto">
        <a:xfrm>
          <a:off x="2057400"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562"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563" name="Text Box 16"/>
        <xdr:cNvSpPr txBox="1">
          <a:spLocks noChangeArrowheads="1"/>
        </xdr:cNvSpPr>
      </xdr:nvSpPr>
      <xdr:spPr bwMode="auto">
        <a:xfrm>
          <a:off x="602932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564" name="Text Box 18"/>
        <xdr:cNvSpPr txBox="1">
          <a:spLocks noChangeArrowheads="1"/>
        </xdr:cNvSpPr>
      </xdr:nvSpPr>
      <xdr:spPr bwMode="auto">
        <a:xfrm>
          <a:off x="140017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565" name="Text Box 14"/>
        <xdr:cNvSpPr txBox="1">
          <a:spLocks noChangeArrowheads="1"/>
        </xdr:cNvSpPr>
      </xdr:nvSpPr>
      <xdr:spPr bwMode="auto">
        <a:xfrm>
          <a:off x="2057400"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566"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567" name="Text Box 16"/>
        <xdr:cNvSpPr txBox="1">
          <a:spLocks noChangeArrowheads="1"/>
        </xdr:cNvSpPr>
      </xdr:nvSpPr>
      <xdr:spPr bwMode="auto">
        <a:xfrm>
          <a:off x="602932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568" name="Text Box 18"/>
        <xdr:cNvSpPr txBox="1">
          <a:spLocks noChangeArrowheads="1"/>
        </xdr:cNvSpPr>
      </xdr:nvSpPr>
      <xdr:spPr bwMode="auto">
        <a:xfrm>
          <a:off x="140017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569" name="Text Box 14"/>
        <xdr:cNvSpPr txBox="1">
          <a:spLocks noChangeArrowheads="1"/>
        </xdr:cNvSpPr>
      </xdr:nvSpPr>
      <xdr:spPr bwMode="auto">
        <a:xfrm>
          <a:off x="2057400"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570"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571" name="Text Box 16"/>
        <xdr:cNvSpPr txBox="1">
          <a:spLocks noChangeArrowheads="1"/>
        </xdr:cNvSpPr>
      </xdr:nvSpPr>
      <xdr:spPr bwMode="auto">
        <a:xfrm>
          <a:off x="602932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572" name="Text Box 18"/>
        <xdr:cNvSpPr txBox="1">
          <a:spLocks noChangeArrowheads="1"/>
        </xdr:cNvSpPr>
      </xdr:nvSpPr>
      <xdr:spPr bwMode="auto">
        <a:xfrm>
          <a:off x="140017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573" name="Text Box 14"/>
        <xdr:cNvSpPr txBox="1">
          <a:spLocks noChangeArrowheads="1"/>
        </xdr:cNvSpPr>
      </xdr:nvSpPr>
      <xdr:spPr bwMode="auto">
        <a:xfrm>
          <a:off x="2057400"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574"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575" name="Text Box 16"/>
        <xdr:cNvSpPr txBox="1">
          <a:spLocks noChangeArrowheads="1"/>
        </xdr:cNvSpPr>
      </xdr:nvSpPr>
      <xdr:spPr bwMode="auto">
        <a:xfrm>
          <a:off x="602932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576" name="Text Box 18"/>
        <xdr:cNvSpPr txBox="1">
          <a:spLocks noChangeArrowheads="1"/>
        </xdr:cNvSpPr>
      </xdr:nvSpPr>
      <xdr:spPr bwMode="auto">
        <a:xfrm>
          <a:off x="140017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577" name="Text Box 14"/>
        <xdr:cNvSpPr txBox="1">
          <a:spLocks noChangeArrowheads="1"/>
        </xdr:cNvSpPr>
      </xdr:nvSpPr>
      <xdr:spPr bwMode="auto">
        <a:xfrm>
          <a:off x="2057400"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578"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579" name="Text Box 16"/>
        <xdr:cNvSpPr txBox="1">
          <a:spLocks noChangeArrowheads="1"/>
        </xdr:cNvSpPr>
      </xdr:nvSpPr>
      <xdr:spPr bwMode="auto">
        <a:xfrm>
          <a:off x="602932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580" name="Text Box 18"/>
        <xdr:cNvSpPr txBox="1">
          <a:spLocks noChangeArrowheads="1"/>
        </xdr:cNvSpPr>
      </xdr:nvSpPr>
      <xdr:spPr bwMode="auto">
        <a:xfrm>
          <a:off x="140017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581" name="Text Box 14"/>
        <xdr:cNvSpPr txBox="1">
          <a:spLocks noChangeArrowheads="1"/>
        </xdr:cNvSpPr>
      </xdr:nvSpPr>
      <xdr:spPr bwMode="auto">
        <a:xfrm>
          <a:off x="2057400"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582"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583" name="Text Box 16"/>
        <xdr:cNvSpPr txBox="1">
          <a:spLocks noChangeArrowheads="1"/>
        </xdr:cNvSpPr>
      </xdr:nvSpPr>
      <xdr:spPr bwMode="auto">
        <a:xfrm>
          <a:off x="602932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584" name="Text Box 18"/>
        <xdr:cNvSpPr txBox="1">
          <a:spLocks noChangeArrowheads="1"/>
        </xdr:cNvSpPr>
      </xdr:nvSpPr>
      <xdr:spPr bwMode="auto">
        <a:xfrm>
          <a:off x="140017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585" name="Text Box 14"/>
        <xdr:cNvSpPr txBox="1">
          <a:spLocks noChangeArrowheads="1"/>
        </xdr:cNvSpPr>
      </xdr:nvSpPr>
      <xdr:spPr bwMode="auto">
        <a:xfrm>
          <a:off x="2057400"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586"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587" name="Text Box 16"/>
        <xdr:cNvSpPr txBox="1">
          <a:spLocks noChangeArrowheads="1"/>
        </xdr:cNvSpPr>
      </xdr:nvSpPr>
      <xdr:spPr bwMode="auto">
        <a:xfrm>
          <a:off x="602932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588" name="Text Box 18"/>
        <xdr:cNvSpPr txBox="1">
          <a:spLocks noChangeArrowheads="1"/>
        </xdr:cNvSpPr>
      </xdr:nvSpPr>
      <xdr:spPr bwMode="auto">
        <a:xfrm>
          <a:off x="140017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589" name="Text Box 14"/>
        <xdr:cNvSpPr txBox="1">
          <a:spLocks noChangeArrowheads="1"/>
        </xdr:cNvSpPr>
      </xdr:nvSpPr>
      <xdr:spPr bwMode="auto">
        <a:xfrm>
          <a:off x="2057400"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590"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591" name="Text Box 16"/>
        <xdr:cNvSpPr txBox="1">
          <a:spLocks noChangeArrowheads="1"/>
        </xdr:cNvSpPr>
      </xdr:nvSpPr>
      <xdr:spPr bwMode="auto">
        <a:xfrm>
          <a:off x="602932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592" name="Text Box 18"/>
        <xdr:cNvSpPr txBox="1">
          <a:spLocks noChangeArrowheads="1"/>
        </xdr:cNvSpPr>
      </xdr:nvSpPr>
      <xdr:spPr bwMode="auto">
        <a:xfrm>
          <a:off x="140017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593" name="Text Box 14"/>
        <xdr:cNvSpPr txBox="1">
          <a:spLocks noChangeArrowheads="1"/>
        </xdr:cNvSpPr>
      </xdr:nvSpPr>
      <xdr:spPr bwMode="auto">
        <a:xfrm>
          <a:off x="2057400"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594"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595" name="Text Box 16"/>
        <xdr:cNvSpPr txBox="1">
          <a:spLocks noChangeArrowheads="1"/>
        </xdr:cNvSpPr>
      </xdr:nvSpPr>
      <xdr:spPr bwMode="auto">
        <a:xfrm>
          <a:off x="602932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596" name="Text Box 18"/>
        <xdr:cNvSpPr txBox="1">
          <a:spLocks noChangeArrowheads="1"/>
        </xdr:cNvSpPr>
      </xdr:nvSpPr>
      <xdr:spPr bwMode="auto">
        <a:xfrm>
          <a:off x="140017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597" name="Text Box 14"/>
        <xdr:cNvSpPr txBox="1">
          <a:spLocks noChangeArrowheads="1"/>
        </xdr:cNvSpPr>
      </xdr:nvSpPr>
      <xdr:spPr bwMode="auto">
        <a:xfrm>
          <a:off x="2057400"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598"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599" name="Text Box 16"/>
        <xdr:cNvSpPr txBox="1">
          <a:spLocks noChangeArrowheads="1"/>
        </xdr:cNvSpPr>
      </xdr:nvSpPr>
      <xdr:spPr bwMode="auto">
        <a:xfrm>
          <a:off x="602932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600" name="Text Box 18"/>
        <xdr:cNvSpPr txBox="1">
          <a:spLocks noChangeArrowheads="1"/>
        </xdr:cNvSpPr>
      </xdr:nvSpPr>
      <xdr:spPr bwMode="auto">
        <a:xfrm>
          <a:off x="140017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601" name="Text Box 14"/>
        <xdr:cNvSpPr txBox="1">
          <a:spLocks noChangeArrowheads="1"/>
        </xdr:cNvSpPr>
      </xdr:nvSpPr>
      <xdr:spPr bwMode="auto">
        <a:xfrm>
          <a:off x="2057400"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602"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603" name="Text Box 16"/>
        <xdr:cNvSpPr txBox="1">
          <a:spLocks noChangeArrowheads="1"/>
        </xdr:cNvSpPr>
      </xdr:nvSpPr>
      <xdr:spPr bwMode="auto">
        <a:xfrm>
          <a:off x="602932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604" name="Text Box 18"/>
        <xdr:cNvSpPr txBox="1">
          <a:spLocks noChangeArrowheads="1"/>
        </xdr:cNvSpPr>
      </xdr:nvSpPr>
      <xdr:spPr bwMode="auto">
        <a:xfrm>
          <a:off x="140017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605" name="Text Box 14"/>
        <xdr:cNvSpPr txBox="1">
          <a:spLocks noChangeArrowheads="1"/>
        </xdr:cNvSpPr>
      </xdr:nvSpPr>
      <xdr:spPr bwMode="auto">
        <a:xfrm>
          <a:off x="2057400"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606"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607" name="Text Box 16"/>
        <xdr:cNvSpPr txBox="1">
          <a:spLocks noChangeArrowheads="1"/>
        </xdr:cNvSpPr>
      </xdr:nvSpPr>
      <xdr:spPr bwMode="auto">
        <a:xfrm>
          <a:off x="602932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608" name="Text Box 18"/>
        <xdr:cNvSpPr txBox="1">
          <a:spLocks noChangeArrowheads="1"/>
        </xdr:cNvSpPr>
      </xdr:nvSpPr>
      <xdr:spPr bwMode="auto">
        <a:xfrm>
          <a:off x="140017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609" name="Text Box 14"/>
        <xdr:cNvSpPr txBox="1">
          <a:spLocks noChangeArrowheads="1"/>
        </xdr:cNvSpPr>
      </xdr:nvSpPr>
      <xdr:spPr bwMode="auto">
        <a:xfrm>
          <a:off x="2057400"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610"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611" name="Text Box 16"/>
        <xdr:cNvSpPr txBox="1">
          <a:spLocks noChangeArrowheads="1"/>
        </xdr:cNvSpPr>
      </xdr:nvSpPr>
      <xdr:spPr bwMode="auto">
        <a:xfrm>
          <a:off x="602932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612" name="Text Box 18"/>
        <xdr:cNvSpPr txBox="1">
          <a:spLocks noChangeArrowheads="1"/>
        </xdr:cNvSpPr>
      </xdr:nvSpPr>
      <xdr:spPr bwMode="auto">
        <a:xfrm>
          <a:off x="140017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613" name="Text Box 14"/>
        <xdr:cNvSpPr txBox="1">
          <a:spLocks noChangeArrowheads="1"/>
        </xdr:cNvSpPr>
      </xdr:nvSpPr>
      <xdr:spPr bwMode="auto">
        <a:xfrm>
          <a:off x="2057400"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614"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615" name="Text Box 16"/>
        <xdr:cNvSpPr txBox="1">
          <a:spLocks noChangeArrowheads="1"/>
        </xdr:cNvSpPr>
      </xdr:nvSpPr>
      <xdr:spPr bwMode="auto">
        <a:xfrm>
          <a:off x="602932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616" name="Text Box 18"/>
        <xdr:cNvSpPr txBox="1">
          <a:spLocks noChangeArrowheads="1"/>
        </xdr:cNvSpPr>
      </xdr:nvSpPr>
      <xdr:spPr bwMode="auto">
        <a:xfrm>
          <a:off x="140017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617" name="Text Box 14"/>
        <xdr:cNvSpPr txBox="1">
          <a:spLocks noChangeArrowheads="1"/>
        </xdr:cNvSpPr>
      </xdr:nvSpPr>
      <xdr:spPr bwMode="auto">
        <a:xfrm>
          <a:off x="2057400"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618"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619" name="Text Box 16"/>
        <xdr:cNvSpPr txBox="1">
          <a:spLocks noChangeArrowheads="1"/>
        </xdr:cNvSpPr>
      </xdr:nvSpPr>
      <xdr:spPr bwMode="auto">
        <a:xfrm>
          <a:off x="602932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620" name="Text Box 18"/>
        <xdr:cNvSpPr txBox="1">
          <a:spLocks noChangeArrowheads="1"/>
        </xdr:cNvSpPr>
      </xdr:nvSpPr>
      <xdr:spPr bwMode="auto">
        <a:xfrm>
          <a:off x="140017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621" name="Text Box 14"/>
        <xdr:cNvSpPr txBox="1">
          <a:spLocks noChangeArrowheads="1"/>
        </xdr:cNvSpPr>
      </xdr:nvSpPr>
      <xdr:spPr bwMode="auto">
        <a:xfrm>
          <a:off x="2057400"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622"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623" name="Text Box 16"/>
        <xdr:cNvSpPr txBox="1">
          <a:spLocks noChangeArrowheads="1"/>
        </xdr:cNvSpPr>
      </xdr:nvSpPr>
      <xdr:spPr bwMode="auto">
        <a:xfrm>
          <a:off x="602932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624" name="Text Box 18"/>
        <xdr:cNvSpPr txBox="1">
          <a:spLocks noChangeArrowheads="1"/>
        </xdr:cNvSpPr>
      </xdr:nvSpPr>
      <xdr:spPr bwMode="auto">
        <a:xfrm>
          <a:off x="1400175" y="39902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625" name="Text Box 14"/>
        <xdr:cNvSpPr txBox="1">
          <a:spLocks noChangeArrowheads="1"/>
        </xdr:cNvSpPr>
      </xdr:nvSpPr>
      <xdr:spPr bwMode="auto">
        <a:xfrm>
          <a:off x="2057400"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626"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627" name="Text Box 16"/>
        <xdr:cNvSpPr txBox="1">
          <a:spLocks noChangeArrowheads="1"/>
        </xdr:cNvSpPr>
      </xdr:nvSpPr>
      <xdr:spPr bwMode="auto">
        <a:xfrm>
          <a:off x="602932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628" name="Text Box 18"/>
        <xdr:cNvSpPr txBox="1">
          <a:spLocks noChangeArrowheads="1"/>
        </xdr:cNvSpPr>
      </xdr:nvSpPr>
      <xdr:spPr bwMode="auto">
        <a:xfrm>
          <a:off x="140017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629" name="Text Box 14"/>
        <xdr:cNvSpPr txBox="1">
          <a:spLocks noChangeArrowheads="1"/>
        </xdr:cNvSpPr>
      </xdr:nvSpPr>
      <xdr:spPr bwMode="auto">
        <a:xfrm>
          <a:off x="2057400"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630" name="Text Box 15"/>
        <xdr:cNvSpPr txBox="1">
          <a:spLocks noChangeArrowheads="1"/>
        </xdr:cNvSpPr>
      </xdr:nvSpPr>
      <xdr:spPr bwMode="auto">
        <a:xfrm>
          <a:off x="2047875" y="39902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631" name="Text Box 16"/>
        <xdr:cNvSpPr txBox="1">
          <a:spLocks noChangeArrowheads="1"/>
        </xdr:cNvSpPr>
      </xdr:nvSpPr>
      <xdr:spPr bwMode="auto">
        <a:xfrm>
          <a:off x="602932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632" name="Text Box 18"/>
        <xdr:cNvSpPr txBox="1">
          <a:spLocks noChangeArrowheads="1"/>
        </xdr:cNvSpPr>
      </xdr:nvSpPr>
      <xdr:spPr bwMode="auto">
        <a:xfrm>
          <a:off x="1400175" y="3990213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633" name="Text Box 14"/>
        <xdr:cNvSpPr txBox="1">
          <a:spLocks noChangeArrowheads="1"/>
        </xdr:cNvSpPr>
      </xdr:nvSpPr>
      <xdr:spPr bwMode="auto">
        <a:xfrm>
          <a:off x="2057400" y="41634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634" name="Text Box 15"/>
        <xdr:cNvSpPr txBox="1">
          <a:spLocks noChangeArrowheads="1"/>
        </xdr:cNvSpPr>
      </xdr:nvSpPr>
      <xdr:spPr bwMode="auto">
        <a:xfrm>
          <a:off x="2047875" y="416347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635" name="Text Box 16"/>
        <xdr:cNvSpPr txBox="1">
          <a:spLocks noChangeArrowheads="1"/>
        </xdr:cNvSpPr>
      </xdr:nvSpPr>
      <xdr:spPr bwMode="auto">
        <a:xfrm>
          <a:off x="6029325" y="41634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636" name="Text Box 18"/>
        <xdr:cNvSpPr txBox="1">
          <a:spLocks noChangeArrowheads="1"/>
        </xdr:cNvSpPr>
      </xdr:nvSpPr>
      <xdr:spPr bwMode="auto">
        <a:xfrm>
          <a:off x="1400175" y="41634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637" name="Text Box 14"/>
        <xdr:cNvSpPr txBox="1">
          <a:spLocks noChangeArrowheads="1"/>
        </xdr:cNvSpPr>
      </xdr:nvSpPr>
      <xdr:spPr bwMode="auto">
        <a:xfrm>
          <a:off x="2057400" y="41634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638" name="Text Box 15"/>
        <xdr:cNvSpPr txBox="1">
          <a:spLocks noChangeArrowheads="1"/>
        </xdr:cNvSpPr>
      </xdr:nvSpPr>
      <xdr:spPr bwMode="auto">
        <a:xfrm>
          <a:off x="2047875" y="416347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639" name="Text Box 16"/>
        <xdr:cNvSpPr txBox="1">
          <a:spLocks noChangeArrowheads="1"/>
        </xdr:cNvSpPr>
      </xdr:nvSpPr>
      <xdr:spPr bwMode="auto">
        <a:xfrm>
          <a:off x="6029325" y="41634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640" name="Text Box 18"/>
        <xdr:cNvSpPr txBox="1">
          <a:spLocks noChangeArrowheads="1"/>
        </xdr:cNvSpPr>
      </xdr:nvSpPr>
      <xdr:spPr bwMode="auto">
        <a:xfrm>
          <a:off x="1400175" y="41634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641" name="Text Box 14"/>
        <xdr:cNvSpPr txBox="1">
          <a:spLocks noChangeArrowheads="1"/>
        </xdr:cNvSpPr>
      </xdr:nvSpPr>
      <xdr:spPr bwMode="auto">
        <a:xfrm>
          <a:off x="2057400" y="416347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642" name="Text Box 15"/>
        <xdr:cNvSpPr txBox="1">
          <a:spLocks noChangeArrowheads="1"/>
        </xdr:cNvSpPr>
      </xdr:nvSpPr>
      <xdr:spPr bwMode="auto">
        <a:xfrm>
          <a:off x="2047875" y="416347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643" name="Text Box 16"/>
        <xdr:cNvSpPr txBox="1">
          <a:spLocks noChangeArrowheads="1"/>
        </xdr:cNvSpPr>
      </xdr:nvSpPr>
      <xdr:spPr bwMode="auto">
        <a:xfrm>
          <a:off x="6029325" y="416347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644" name="Text Box 18"/>
        <xdr:cNvSpPr txBox="1">
          <a:spLocks noChangeArrowheads="1"/>
        </xdr:cNvSpPr>
      </xdr:nvSpPr>
      <xdr:spPr bwMode="auto">
        <a:xfrm>
          <a:off x="1400175" y="416347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645" name="Text Box 14"/>
        <xdr:cNvSpPr txBox="1">
          <a:spLocks noChangeArrowheads="1"/>
        </xdr:cNvSpPr>
      </xdr:nvSpPr>
      <xdr:spPr bwMode="auto">
        <a:xfrm>
          <a:off x="2057400" y="416347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646" name="Text Box 15"/>
        <xdr:cNvSpPr txBox="1">
          <a:spLocks noChangeArrowheads="1"/>
        </xdr:cNvSpPr>
      </xdr:nvSpPr>
      <xdr:spPr bwMode="auto">
        <a:xfrm>
          <a:off x="2047875" y="416347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647" name="Text Box 16"/>
        <xdr:cNvSpPr txBox="1">
          <a:spLocks noChangeArrowheads="1"/>
        </xdr:cNvSpPr>
      </xdr:nvSpPr>
      <xdr:spPr bwMode="auto">
        <a:xfrm>
          <a:off x="6029325" y="416347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648" name="Text Box 18"/>
        <xdr:cNvSpPr txBox="1">
          <a:spLocks noChangeArrowheads="1"/>
        </xdr:cNvSpPr>
      </xdr:nvSpPr>
      <xdr:spPr bwMode="auto">
        <a:xfrm>
          <a:off x="1400175" y="416347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649" name="Text Box 14"/>
        <xdr:cNvSpPr txBox="1">
          <a:spLocks noChangeArrowheads="1"/>
        </xdr:cNvSpPr>
      </xdr:nvSpPr>
      <xdr:spPr bwMode="auto">
        <a:xfrm>
          <a:off x="2057400"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650" name="Text Box 15"/>
        <xdr:cNvSpPr txBox="1">
          <a:spLocks noChangeArrowheads="1"/>
        </xdr:cNvSpPr>
      </xdr:nvSpPr>
      <xdr:spPr bwMode="auto">
        <a:xfrm>
          <a:off x="2047875" y="41780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651" name="Text Box 16"/>
        <xdr:cNvSpPr txBox="1">
          <a:spLocks noChangeArrowheads="1"/>
        </xdr:cNvSpPr>
      </xdr:nvSpPr>
      <xdr:spPr bwMode="auto">
        <a:xfrm>
          <a:off x="6029325"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652" name="Text Box 18"/>
        <xdr:cNvSpPr txBox="1">
          <a:spLocks noChangeArrowheads="1"/>
        </xdr:cNvSpPr>
      </xdr:nvSpPr>
      <xdr:spPr bwMode="auto">
        <a:xfrm>
          <a:off x="1400175"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653" name="Text Box 14"/>
        <xdr:cNvSpPr txBox="1">
          <a:spLocks noChangeArrowheads="1"/>
        </xdr:cNvSpPr>
      </xdr:nvSpPr>
      <xdr:spPr bwMode="auto">
        <a:xfrm>
          <a:off x="2057400"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654" name="Text Box 15"/>
        <xdr:cNvSpPr txBox="1">
          <a:spLocks noChangeArrowheads="1"/>
        </xdr:cNvSpPr>
      </xdr:nvSpPr>
      <xdr:spPr bwMode="auto">
        <a:xfrm>
          <a:off x="2047875" y="41780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655" name="Text Box 16"/>
        <xdr:cNvSpPr txBox="1">
          <a:spLocks noChangeArrowheads="1"/>
        </xdr:cNvSpPr>
      </xdr:nvSpPr>
      <xdr:spPr bwMode="auto">
        <a:xfrm>
          <a:off x="6029325"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656" name="Text Box 18"/>
        <xdr:cNvSpPr txBox="1">
          <a:spLocks noChangeArrowheads="1"/>
        </xdr:cNvSpPr>
      </xdr:nvSpPr>
      <xdr:spPr bwMode="auto">
        <a:xfrm>
          <a:off x="1400175"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657" name="Text Box 14"/>
        <xdr:cNvSpPr txBox="1">
          <a:spLocks noChangeArrowheads="1"/>
        </xdr:cNvSpPr>
      </xdr:nvSpPr>
      <xdr:spPr bwMode="auto">
        <a:xfrm>
          <a:off x="2057400" y="417804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658" name="Text Box 15"/>
        <xdr:cNvSpPr txBox="1">
          <a:spLocks noChangeArrowheads="1"/>
        </xdr:cNvSpPr>
      </xdr:nvSpPr>
      <xdr:spPr bwMode="auto">
        <a:xfrm>
          <a:off x="2047875" y="41780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659" name="Text Box 16"/>
        <xdr:cNvSpPr txBox="1">
          <a:spLocks noChangeArrowheads="1"/>
        </xdr:cNvSpPr>
      </xdr:nvSpPr>
      <xdr:spPr bwMode="auto">
        <a:xfrm>
          <a:off x="6029325" y="417804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660" name="Text Box 18"/>
        <xdr:cNvSpPr txBox="1">
          <a:spLocks noChangeArrowheads="1"/>
        </xdr:cNvSpPr>
      </xdr:nvSpPr>
      <xdr:spPr bwMode="auto">
        <a:xfrm>
          <a:off x="1400175" y="417804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661" name="Text Box 14"/>
        <xdr:cNvSpPr txBox="1">
          <a:spLocks noChangeArrowheads="1"/>
        </xdr:cNvSpPr>
      </xdr:nvSpPr>
      <xdr:spPr bwMode="auto">
        <a:xfrm>
          <a:off x="2057400" y="417804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662" name="Text Box 15"/>
        <xdr:cNvSpPr txBox="1">
          <a:spLocks noChangeArrowheads="1"/>
        </xdr:cNvSpPr>
      </xdr:nvSpPr>
      <xdr:spPr bwMode="auto">
        <a:xfrm>
          <a:off x="2047875" y="41780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663" name="Text Box 16"/>
        <xdr:cNvSpPr txBox="1">
          <a:spLocks noChangeArrowheads="1"/>
        </xdr:cNvSpPr>
      </xdr:nvSpPr>
      <xdr:spPr bwMode="auto">
        <a:xfrm>
          <a:off x="6029325" y="417804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664" name="Text Box 18"/>
        <xdr:cNvSpPr txBox="1">
          <a:spLocks noChangeArrowheads="1"/>
        </xdr:cNvSpPr>
      </xdr:nvSpPr>
      <xdr:spPr bwMode="auto">
        <a:xfrm>
          <a:off x="1400175" y="4178046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665" name="Text Box 14"/>
        <xdr:cNvSpPr txBox="1">
          <a:spLocks noChangeArrowheads="1"/>
        </xdr:cNvSpPr>
      </xdr:nvSpPr>
      <xdr:spPr bwMode="auto">
        <a:xfrm>
          <a:off x="2057400"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666" name="Text Box 15"/>
        <xdr:cNvSpPr txBox="1">
          <a:spLocks noChangeArrowheads="1"/>
        </xdr:cNvSpPr>
      </xdr:nvSpPr>
      <xdr:spPr bwMode="auto">
        <a:xfrm>
          <a:off x="2047875" y="419100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667" name="Text Box 16"/>
        <xdr:cNvSpPr txBox="1">
          <a:spLocks noChangeArrowheads="1"/>
        </xdr:cNvSpPr>
      </xdr:nvSpPr>
      <xdr:spPr bwMode="auto">
        <a:xfrm>
          <a:off x="6029325"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668" name="Text Box 18"/>
        <xdr:cNvSpPr txBox="1">
          <a:spLocks noChangeArrowheads="1"/>
        </xdr:cNvSpPr>
      </xdr:nvSpPr>
      <xdr:spPr bwMode="auto">
        <a:xfrm>
          <a:off x="1400175"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669" name="Text Box 14"/>
        <xdr:cNvSpPr txBox="1">
          <a:spLocks noChangeArrowheads="1"/>
        </xdr:cNvSpPr>
      </xdr:nvSpPr>
      <xdr:spPr bwMode="auto">
        <a:xfrm>
          <a:off x="2057400"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670" name="Text Box 15"/>
        <xdr:cNvSpPr txBox="1">
          <a:spLocks noChangeArrowheads="1"/>
        </xdr:cNvSpPr>
      </xdr:nvSpPr>
      <xdr:spPr bwMode="auto">
        <a:xfrm>
          <a:off x="2047875" y="419100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671" name="Text Box 16"/>
        <xdr:cNvSpPr txBox="1">
          <a:spLocks noChangeArrowheads="1"/>
        </xdr:cNvSpPr>
      </xdr:nvSpPr>
      <xdr:spPr bwMode="auto">
        <a:xfrm>
          <a:off x="6029325"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672" name="Text Box 18"/>
        <xdr:cNvSpPr txBox="1">
          <a:spLocks noChangeArrowheads="1"/>
        </xdr:cNvSpPr>
      </xdr:nvSpPr>
      <xdr:spPr bwMode="auto">
        <a:xfrm>
          <a:off x="1400175"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673" name="Text Box 14"/>
        <xdr:cNvSpPr txBox="1">
          <a:spLocks noChangeArrowheads="1"/>
        </xdr:cNvSpPr>
      </xdr:nvSpPr>
      <xdr:spPr bwMode="auto">
        <a:xfrm>
          <a:off x="2057400" y="41910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674" name="Text Box 15"/>
        <xdr:cNvSpPr txBox="1">
          <a:spLocks noChangeArrowheads="1"/>
        </xdr:cNvSpPr>
      </xdr:nvSpPr>
      <xdr:spPr bwMode="auto">
        <a:xfrm>
          <a:off x="2047875" y="419100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675" name="Text Box 16"/>
        <xdr:cNvSpPr txBox="1">
          <a:spLocks noChangeArrowheads="1"/>
        </xdr:cNvSpPr>
      </xdr:nvSpPr>
      <xdr:spPr bwMode="auto">
        <a:xfrm>
          <a:off x="6029325" y="41910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676" name="Text Box 18"/>
        <xdr:cNvSpPr txBox="1">
          <a:spLocks noChangeArrowheads="1"/>
        </xdr:cNvSpPr>
      </xdr:nvSpPr>
      <xdr:spPr bwMode="auto">
        <a:xfrm>
          <a:off x="1400175" y="41910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677" name="Text Box 14"/>
        <xdr:cNvSpPr txBox="1">
          <a:spLocks noChangeArrowheads="1"/>
        </xdr:cNvSpPr>
      </xdr:nvSpPr>
      <xdr:spPr bwMode="auto">
        <a:xfrm>
          <a:off x="2057400" y="41910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678" name="Text Box 15"/>
        <xdr:cNvSpPr txBox="1">
          <a:spLocks noChangeArrowheads="1"/>
        </xdr:cNvSpPr>
      </xdr:nvSpPr>
      <xdr:spPr bwMode="auto">
        <a:xfrm>
          <a:off x="2047875" y="419100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679" name="Text Box 16"/>
        <xdr:cNvSpPr txBox="1">
          <a:spLocks noChangeArrowheads="1"/>
        </xdr:cNvSpPr>
      </xdr:nvSpPr>
      <xdr:spPr bwMode="auto">
        <a:xfrm>
          <a:off x="6029325" y="41910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680" name="Text Box 18"/>
        <xdr:cNvSpPr txBox="1">
          <a:spLocks noChangeArrowheads="1"/>
        </xdr:cNvSpPr>
      </xdr:nvSpPr>
      <xdr:spPr bwMode="auto">
        <a:xfrm>
          <a:off x="1400175" y="41910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681" name="Text Box 14"/>
        <xdr:cNvSpPr txBox="1">
          <a:spLocks noChangeArrowheads="1"/>
        </xdr:cNvSpPr>
      </xdr:nvSpPr>
      <xdr:spPr bwMode="auto">
        <a:xfrm>
          <a:off x="2057400"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682" name="Text Box 15"/>
        <xdr:cNvSpPr txBox="1">
          <a:spLocks noChangeArrowheads="1"/>
        </xdr:cNvSpPr>
      </xdr:nvSpPr>
      <xdr:spPr bwMode="auto">
        <a:xfrm>
          <a:off x="2047875" y="419100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683" name="Text Box 16"/>
        <xdr:cNvSpPr txBox="1">
          <a:spLocks noChangeArrowheads="1"/>
        </xdr:cNvSpPr>
      </xdr:nvSpPr>
      <xdr:spPr bwMode="auto">
        <a:xfrm>
          <a:off x="6029325"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684" name="Text Box 18"/>
        <xdr:cNvSpPr txBox="1">
          <a:spLocks noChangeArrowheads="1"/>
        </xdr:cNvSpPr>
      </xdr:nvSpPr>
      <xdr:spPr bwMode="auto">
        <a:xfrm>
          <a:off x="1400175"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685" name="Text Box 14"/>
        <xdr:cNvSpPr txBox="1">
          <a:spLocks noChangeArrowheads="1"/>
        </xdr:cNvSpPr>
      </xdr:nvSpPr>
      <xdr:spPr bwMode="auto">
        <a:xfrm>
          <a:off x="2057400"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686" name="Text Box 15"/>
        <xdr:cNvSpPr txBox="1">
          <a:spLocks noChangeArrowheads="1"/>
        </xdr:cNvSpPr>
      </xdr:nvSpPr>
      <xdr:spPr bwMode="auto">
        <a:xfrm>
          <a:off x="2047875" y="419100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687" name="Text Box 16"/>
        <xdr:cNvSpPr txBox="1">
          <a:spLocks noChangeArrowheads="1"/>
        </xdr:cNvSpPr>
      </xdr:nvSpPr>
      <xdr:spPr bwMode="auto">
        <a:xfrm>
          <a:off x="6029325"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688" name="Text Box 18"/>
        <xdr:cNvSpPr txBox="1">
          <a:spLocks noChangeArrowheads="1"/>
        </xdr:cNvSpPr>
      </xdr:nvSpPr>
      <xdr:spPr bwMode="auto">
        <a:xfrm>
          <a:off x="1400175"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689" name="Text Box 14"/>
        <xdr:cNvSpPr txBox="1">
          <a:spLocks noChangeArrowheads="1"/>
        </xdr:cNvSpPr>
      </xdr:nvSpPr>
      <xdr:spPr bwMode="auto">
        <a:xfrm>
          <a:off x="2057400" y="41910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690" name="Text Box 15"/>
        <xdr:cNvSpPr txBox="1">
          <a:spLocks noChangeArrowheads="1"/>
        </xdr:cNvSpPr>
      </xdr:nvSpPr>
      <xdr:spPr bwMode="auto">
        <a:xfrm>
          <a:off x="2047875" y="419100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691" name="Text Box 16"/>
        <xdr:cNvSpPr txBox="1">
          <a:spLocks noChangeArrowheads="1"/>
        </xdr:cNvSpPr>
      </xdr:nvSpPr>
      <xdr:spPr bwMode="auto">
        <a:xfrm>
          <a:off x="6029325" y="41910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692" name="Text Box 18"/>
        <xdr:cNvSpPr txBox="1">
          <a:spLocks noChangeArrowheads="1"/>
        </xdr:cNvSpPr>
      </xdr:nvSpPr>
      <xdr:spPr bwMode="auto">
        <a:xfrm>
          <a:off x="1400175" y="41910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693" name="Text Box 14"/>
        <xdr:cNvSpPr txBox="1">
          <a:spLocks noChangeArrowheads="1"/>
        </xdr:cNvSpPr>
      </xdr:nvSpPr>
      <xdr:spPr bwMode="auto">
        <a:xfrm>
          <a:off x="2057400" y="41910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694" name="Text Box 15"/>
        <xdr:cNvSpPr txBox="1">
          <a:spLocks noChangeArrowheads="1"/>
        </xdr:cNvSpPr>
      </xdr:nvSpPr>
      <xdr:spPr bwMode="auto">
        <a:xfrm>
          <a:off x="2047875" y="419100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695" name="Text Box 16"/>
        <xdr:cNvSpPr txBox="1">
          <a:spLocks noChangeArrowheads="1"/>
        </xdr:cNvSpPr>
      </xdr:nvSpPr>
      <xdr:spPr bwMode="auto">
        <a:xfrm>
          <a:off x="6029325" y="41910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696" name="Text Box 18"/>
        <xdr:cNvSpPr txBox="1">
          <a:spLocks noChangeArrowheads="1"/>
        </xdr:cNvSpPr>
      </xdr:nvSpPr>
      <xdr:spPr bwMode="auto">
        <a:xfrm>
          <a:off x="1400175" y="4191000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697" name="Text Box 14"/>
        <xdr:cNvSpPr txBox="1">
          <a:spLocks noChangeArrowheads="1"/>
        </xdr:cNvSpPr>
      </xdr:nvSpPr>
      <xdr:spPr bwMode="auto">
        <a:xfrm>
          <a:off x="2057400" y="42007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698" name="Text Box 15"/>
        <xdr:cNvSpPr txBox="1">
          <a:spLocks noChangeArrowheads="1"/>
        </xdr:cNvSpPr>
      </xdr:nvSpPr>
      <xdr:spPr bwMode="auto">
        <a:xfrm>
          <a:off x="2047875" y="42007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699" name="Text Box 16"/>
        <xdr:cNvSpPr txBox="1">
          <a:spLocks noChangeArrowheads="1"/>
        </xdr:cNvSpPr>
      </xdr:nvSpPr>
      <xdr:spPr bwMode="auto">
        <a:xfrm>
          <a:off x="6029325" y="42007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700" name="Text Box 18"/>
        <xdr:cNvSpPr txBox="1">
          <a:spLocks noChangeArrowheads="1"/>
        </xdr:cNvSpPr>
      </xdr:nvSpPr>
      <xdr:spPr bwMode="auto">
        <a:xfrm>
          <a:off x="1400175" y="42007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701" name="Text Box 14"/>
        <xdr:cNvSpPr txBox="1">
          <a:spLocks noChangeArrowheads="1"/>
        </xdr:cNvSpPr>
      </xdr:nvSpPr>
      <xdr:spPr bwMode="auto">
        <a:xfrm>
          <a:off x="2057400" y="42007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702" name="Text Box 15"/>
        <xdr:cNvSpPr txBox="1">
          <a:spLocks noChangeArrowheads="1"/>
        </xdr:cNvSpPr>
      </xdr:nvSpPr>
      <xdr:spPr bwMode="auto">
        <a:xfrm>
          <a:off x="2047875" y="42007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703" name="Text Box 16"/>
        <xdr:cNvSpPr txBox="1">
          <a:spLocks noChangeArrowheads="1"/>
        </xdr:cNvSpPr>
      </xdr:nvSpPr>
      <xdr:spPr bwMode="auto">
        <a:xfrm>
          <a:off x="6029325" y="42007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704" name="Text Box 18"/>
        <xdr:cNvSpPr txBox="1">
          <a:spLocks noChangeArrowheads="1"/>
        </xdr:cNvSpPr>
      </xdr:nvSpPr>
      <xdr:spPr bwMode="auto">
        <a:xfrm>
          <a:off x="1400175" y="42007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705" name="Text Box 14"/>
        <xdr:cNvSpPr txBox="1">
          <a:spLocks noChangeArrowheads="1"/>
        </xdr:cNvSpPr>
      </xdr:nvSpPr>
      <xdr:spPr bwMode="auto">
        <a:xfrm>
          <a:off x="2057400" y="420071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706" name="Text Box 15"/>
        <xdr:cNvSpPr txBox="1">
          <a:spLocks noChangeArrowheads="1"/>
        </xdr:cNvSpPr>
      </xdr:nvSpPr>
      <xdr:spPr bwMode="auto">
        <a:xfrm>
          <a:off x="2047875" y="42007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707" name="Text Box 16"/>
        <xdr:cNvSpPr txBox="1">
          <a:spLocks noChangeArrowheads="1"/>
        </xdr:cNvSpPr>
      </xdr:nvSpPr>
      <xdr:spPr bwMode="auto">
        <a:xfrm>
          <a:off x="6029325" y="420071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708" name="Text Box 18"/>
        <xdr:cNvSpPr txBox="1">
          <a:spLocks noChangeArrowheads="1"/>
        </xdr:cNvSpPr>
      </xdr:nvSpPr>
      <xdr:spPr bwMode="auto">
        <a:xfrm>
          <a:off x="1400175" y="420071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709" name="Text Box 14"/>
        <xdr:cNvSpPr txBox="1">
          <a:spLocks noChangeArrowheads="1"/>
        </xdr:cNvSpPr>
      </xdr:nvSpPr>
      <xdr:spPr bwMode="auto">
        <a:xfrm>
          <a:off x="2057400" y="420071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710" name="Text Box 15"/>
        <xdr:cNvSpPr txBox="1">
          <a:spLocks noChangeArrowheads="1"/>
        </xdr:cNvSpPr>
      </xdr:nvSpPr>
      <xdr:spPr bwMode="auto">
        <a:xfrm>
          <a:off x="2047875" y="42007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711" name="Text Box 16"/>
        <xdr:cNvSpPr txBox="1">
          <a:spLocks noChangeArrowheads="1"/>
        </xdr:cNvSpPr>
      </xdr:nvSpPr>
      <xdr:spPr bwMode="auto">
        <a:xfrm>
          <a:off x="6029325" y="420071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712" name="Text Box 18"/>
        <xdr:cNvSpPr txBox="1">
          <a:spLocks noChangeArrowheads="1"/>
        </xdr:cNvSpPr>
      </xdr:nvSpPr>
      <xdr:spPr bwMode="auto">
        <a:xfrm>
          <a:off x="1400175" y="4200715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713" name="Text Box 14"/>
        <xdr:cNvSpPr txBox="1">
          <a:spLocks noChangeArrowheads="1"/>
        </xdr:cNvSpPr>
      </xdr:nvSpPr>
      <xdr:spPr bwMode="auto">
        <a:xfrm>
          <a:off x="2057400" y="42104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714" name="Text Box 15"/>
        <xdr:cNvSpPr txBox="1">
          <a:spLocks noChangeArrowheads="1"/>
        </xdr:cNvSpPr>
      </xdr:nvSpPr>
      <xdr:spPr bwMode="auto">
        <a:xfrm>
          <a:off x="2047875" y="421043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715" name="Text Box 16"/>
        <xdr:cNvSpPr txBox="1">
          <a:spLocks noChangeArrowheads="1"/>
        </xdr:cNvSpPr>
      </xdr:nvSpPr>
      <xdr:spPr bwMode="auto">
        <a:xfrm>
          <a:off x="6029325" y="42104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716" name="Text Box 18"/>
        <xdr:cNvSpPr txBox="1">
          <a:spLocks noChangeArrowheads="1"/>
        </xdr:cNvSpPr>
      </xdr:nvSpPr>
      <xdr:spPr bwMode="auto">
        <a:xfrm>
          <a:off x="1400175" y="42104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717" name="Text Box 14"/>
        <xdr:cNvSpPr txBox="1">
          <a:spLocks noChangeArrowheads="1"/>
        </xdr:cNvSpPr>
      </xdr:nvSpPr>
      <xdr:spPr bwMode="auto">
        <a:xfrm>
          <a:off x="2057400" y="42104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718" name="Text Box 15"/>
        <xdr:cNvSpPr txBox="1">
          <a:spLocks noChangeArrowheads="1"/>
        </xdr:cNvSpPr>
      </xdr:nvSpPr>
      <xdr:spPr bwMode="auto">
        <a:xfrm>
          <a:off x="2047875" y="421043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719" name="Text Box 16"/>
        <xdr:cNvSpPr txBox="1">
          <a:spLocks noChangeArrowheads="1"/>
        </xdr:cNvSpPr>
      </xdr:nvSpPr>
      <xdr:spPr bwMode="auto">
        <a:xfrm>
          <a:off x="6029325" y="42104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720" name="Text Box 18"/>
        <xdr:cNvSpPr txBox="1">
          <a:spLocks noChangeArrowheads="1"/>
        </xdr:cNvSpPr>
      </xdr:nvSpPr>
      <xdr:spPr bwMode="auto">
        <a:xfrm>
          <a:off x="1400175" y="42104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721" name="Text Box 14"/>
        <xdr:cNvSpPr txBox="1">
          <a:spLocks noChangeArrowheads="1"/>
        </xdr:cNvSpPr>
      </xdr:nvSpPr>
      <xdr:spPr bwMode="auto">
        <a:xfrm>
          <a:off x="2057400" y="421043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722" name="Text Box 15"/>
        <xdr:cNvSpPr txBox="1">
          <a:spLocks noChangeArrowheads="1"/>
        </xdr:cNvSpPr>
      </xdr:nvSpPr>
      <xdr:spPr bwMode="auto">
        <a:xfrm>
          <a:off x="2047875" y="421043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723" name="Text Box 16"/>
        <xdr:cNvSpPr txBox="1">
          <a:spLocks noChangeArrowheads="1"/>
        </xdr:cNvSpPr>
      </xdr:nvSpPr>
      <xdr:spPr bwMode="auto">
        <a:xfrm>
          <a:off x="6029325" y="421043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724" name="Text Box 18"/>
        <xdr:cNvSpPr txBox="1">
          <a:spLocks noChangeArrowheads="1"/>
        </xdr:cNvSpPr>
      </xdr:nvSpPr>
      <xdr:spPr bwMode="auto">
        <a:xfrm>
          <a:off x="1400175" y="421043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725" name="Text Box 14"/>
        <xdr:cNvSpPr txBox="1">
          <a:spLocks noChangeArrowheads="1"/>
        </xdr:cNvSpPr>
      </xdr:nvSpPr>
      <xdr:spPr bwMode="auto">
        <a:xfrm>
          <a:off x="2057400" y="421043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726" name="Text Box 15"/>
        <xdr:cNvSpPr txBox="1">
          <a:spLocks noChangeArrowheads="1"/>
        </xdr:cNvSpPr>
      </xdr:nvSpPr>
      <xdr:spPr bwMode="auto">
        <a:xfrm>
          <a:off x="2047875" y="421043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727" name="Text Box 16"/>
        <xdr:cNvSpPr txBox="1">
          <a:spLocks noChangeArrowheads="1"/>
        </xdr:cNvSpPr>
      </xdr:nvSpPr>
      <xdr:spPr bwMode="auto">
        <a:xfrm>
          <a:off x="6029325" y="421043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728" name="Text Box 18"/>
        <xdr:cNvSpPr txBox="1">
          <a:spLocks noChangeArrowheads="1"/>
        </xdr:cNvSpPr>
      </xdr:nvSpPr>
      <xdr:spPr bwMode="auto">
        <a:xfrm>
          <a:off x="1400175" y="421043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729" name="Text Box 14"/>
        <xdr:cNvSpPr txBox="1">
          <a:spLocks noChangeArrowheads="1"/>
        </xdr:cNvSpPr>
      </xdr:nvSpPr>
      <xdr:spPr bwMode="auto">
        <a:xfrm>
          <a:off x="2057400" y="42104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730" name="Text Box 15"/>
        <xdr:cNvSpPr txBox="1">
          <a:spLocks noChangeArrowheads="1"/>
        </xdr:cNvSpPr>
      </xdr:nvSpPr>
      <xdr:spPr bwMode="auto">
        <a:xfrm>
          <a:off x="2047875" y="421043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731" name="Text Box 16"/>
        <xdr:cNvSpPr txBox="1">
          <a:spLocks noChangeArrowheads="1"/>
        </xdr:cNvSpPr>
      </xdr:nvSpPr>
      <xdr:spPr bwMode="auto">
        <a:xfrm>
          <a:off x="6029325" y="42104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732" name="Text Box 18"/>
        <xdr:cNvSpPr txBox="1">
          <a:spLocks noChangeArrowheads="1"/>
        </xdr:cNvSpPr>
      </xdr:nvSpPr>
      <xdr:spPr bwMode="auto">
        <a:xfrm>
          <a:off x="1400175" y="42104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733" name="Text Box 14"/>
        <xdr:cNvSpPr txBox="1">
          <a:spLocks noChangeArrowheads="1"/>
        </xdr:cNvSpPr>
      </xdr:nvSpPr>
      <xdr:spPr bwMode="auto">
        <a:xfrm>
          <a:off x="2057400" y="42104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734" name="Text Box 15"/>
        <xdr:cNvSpPr txBox="1">
          <a:spLocks noChangeArrowheads="1"/>
        </xdr:cNvSpPr>
      </xdr:nvSpPr>
      <xdr:spPr bwMode="auto">
        <a:xfrm>
          <a:off x="2047875" y="421043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735" name="Text Box 16"/>
        <xdr:cNvSpPr txBox="1">
          <a:spLocks noChangeArrowheads="1"/>
        </xdr:cNvSpPr>
      </xdr:nvSpPr>
      <xdr:spPr bwMode="auto">
        <a:xfrm>
          <a:off x="6029325" y="42104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736" name="Text Box 18"/>
        <xdr:cNvSpPr txBox="1">
          <a:spLocks noChangeArrowheads="1"/>
        </xdr:cNvSpPr>
      </xdr:nvSpPr>
      <xdr:spPr bwMode="auto">
        <a:xfrm>
          <a:off x="1400175" y="42104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737" name="Text Box 14"/>
        <xdr:cNvSpPr txBox="1">
          <a:spLocks noChangeArrowheads="1"/>
        </xdr:cNvSpPr>
      </xdr:nvSpPr>
      <xdr:spPr bwMode="auto">
        <a:xfrm>
          <a:off x="2057400" y="421043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738" name="Text Box 15"/>
        <xdr:cNvSpPr txBox="1">
          <a:spLocks noChangeArrowheads="1"/>
        </xdr:cNvSpPr>
      </xdr:nvSpPr>
      <xdr:spPr bwMode="auto">
        <a:xfrm>
          <a:off x="2047875" y="421043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739" name="Text Box 16"/>
        <xdr:cNvSpPr txBox="1">
          <a:spLocks noChangeArrowheads="1"/>
        </xdr:cNvSpPr>
      </xdr:nvSpPr>
      <xdr:spPr bwMode="auto">
        <a:xfrm>
          <a:off x="6029325" y="421043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740" name="Text Box 18"/>
        <xdr:cNvSpPr txBox="1">
          <a:spLocks noChangeArrowheads="1"/>
        </xdr:cNvSpPr>
      </xdr:nvSpPr>
      <xdr:spPr bwMode="auto">
        <a:xfrm>
          <a:off x="1400175" y="421043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741" name="Text Box 14"/>
        <xdr:cNvSpPr txBox="1">
          <a:spLocks noChangeArrowheads="1"/>
        </xdr:cNvSpPr>
      </xdr:nvSpPr>
      <xdr:spPr bwMode="auto">
        <a:xfrm>
          <a:off x="2057400" y="421043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742" name="Text Box 15"/>
        <xdr:cNvSpPr txBox="1">
          <a:spLocks noChangeArrowheads="1"/>
        </xdr:cNvSpPr>
      </xdr:nvSpPr>
      <xdr:spPr bwMode="auto">
        <a:xfrm>
          <a:off x="2047875" y="421043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743" name="Text Box 16"/>
        <xdr:cNvSpPr txBox="1">
          <a:spLocks noChangeArrowheads="1"/>
        </xdr:cNvSpPr>
      </xdr:nvSpPr>
      <xdr:spPr bwMode="auto">
        <a:xfrm>
          <a:off x="6029325" y="421043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744" name="Text Box 18"/>
        <xdr:cNvSpPr txBox="1">
          <a:spLocks noChangeArrowheads="1"/>
        </xdr:cNvSpPr>
      </xdr:nvSpPr>
      <xdr:spPr bwMode="auto">
        <a:xfrm>
          <a:off x="1400175" y="4210431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745" name="Text Box 14"/>
        <xdr:cNvSpPr txBox="1">
          <a:spLocks noChangeArrowheads="1"/>
        </xdr:cNvSpPr>
      </xdr:nvSpPr>
      <xdr:spPr bwMode="auto">
        <a:xfrm>
          <a:off x="2057400" y="421528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746" name="Text Box 15"/>
        <xdr:cNvSpPr txBox="1">
          <a:spLocks noChangeArrowheads="1"/>
        </xdr:cNvSpPr>
      </xdr:nvSpPr>
      <xdr:spPr bwMode="auto">
        <a:xfrm>
          <a:off x="2047875" y="421528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747" name="Text Box 16"/>
        <xdr:cNvSpPr txBox="1">
          <a:spLocks noChangeArrowheads="1"/>
        </xdr:cNvSpPr>
      </xdr:nvSpPr>
      <xdr:spPr bwMode="auto">
        <a:xfrm>
          <a:off x="6029325" y="421528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748" name="Text Box 18"/>
        <xdr:cNvSpPr txBox="1">
          <a:spLocks noChangeArrowheads="1"/>
        </xdr:cNvSpPr>
      </xdr:nvSpPr>
      <xdr:spPr bwMode="auto">
        <a:xfrm>
          <a:off x="1400175" y="421528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749" name="Text Box 14"/>
        <xdr:cNvSpPr txBox="1">
          <a:spLocks noChangeArrowheads="1"/>
        </xdr:cNvSpPr>
      </xdr:nvSpPr>
      <xdr:spPr bwMode="auto">
        <a:xfrm>
          <a:off x="2057400" y="421528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750" name="Text Box 15"/>
        <xdr:cNvSpPr txBox="1">
          <a:spLocks noChangeArrowheads="1"/>
        </xdr:cNvSpPr>
      </xdr:nvSpPr>
      <xdr:spPr bwMode="auto">
        <a:xfrm>
          <a:off x="2047875" y="421528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751" name="Text Box 16"/>
        <xdr:cNvSpPr txBox="1">
          <a:spLocks noChangeArrowheads="1"/>
        </xdr:cNvSpPr>
      </xdr:nvSpPr>
      <xdr:spPr bwMode="auto">
        <a:xfrm>
          <a:off x="6029325" y="421528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752" name="Text Box 18"/>
        <xdr:cNvSpPr txBox="1">
          <a:spLocks noChangeArrowheads="1"/>
        </xdr:cNvSpPr>
      </xdr:nvSpPr>
      <xdr:spPr bwMode="auto">
        <a:xfrm>
          <a:off x="1400175" y="421528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753" name="Text Box 14"/>
        <xdr:cNvSpPr txBox="1">
          <a:spLocks noChangeArrowheads="1"/>
        </xdr:cNvSpPr>
      </xdr:nvSpPr>
      <xdr:spPr bwMode="auto">
        <a:xfrm>
          <a:off x="2057400" y="4215288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754" name="Text Box 15"/>
        <xdr:cNvSpPr txBox="1">
          <a:spLocks noChangeArrowheads="1"/>
        </xdr:cNvSpPr>
      </xdr:nvSpPr>
      <xdr:spPr bwMode="auto">
        <a:xfrm>
          <a:off x="2047875" y="421528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755" name="Text Box 16"/>
        <xdr:cNvSpPr txBox="1">
          <a:spLocks noChangeArrowheads="1"/>
        </xdr:cNvSpPr>
      </xdr:nvSpPr>
      <xdr:spPr bwMode="auto">
        <a:xfrm>
          <a:off x="6029325" y="4215288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756" name="Text Box 18"/>
        <xdr:cNvSpPr txBox="1">
          <a:spLocks noChangeArrowheads="1"/>
        </xdr:cNvSpPr>
      </xdr:nvSpPr>
      <xdr:spPr bwMode="auto">
        <a:xfrm>
          <a:off x="1400175" y="4215288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757" name="Text Box 14"/>
        <xdr:cNvSpPr txBox="1">
          <a:spLocks noChangeArrowheads="1"/>
        </xdr:cNvSpPr>
      </xdr:nvSpPr>
      <xdr:spPr bwMode="auto">
        <a:xfrm>
          <a:off x="2057400" y="4215288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758" name="Text Box 15"/>
        <xdr:cNvSpPr txBox="1">
          <a:spLocks noChangeArrowheads="1"/>
        </xdr:cNvSpPr>
      </xdr:nvSpPr>
      <xdr:spPr bwMode="auto">
        <a:xfrm>
          <a:off x="2047875" y="421528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759" name="Text Box 16"/>
        <xdr:cNvSpPr txBox="1">
          <a:spLocks noChangeArrowheads="1"/>
        </xdr:cNvSpPr>
      </xdr:nvSpPr>
      <xdr:spPr bwMode="auto">
        <a:xfrm>
          <a:off x="6029325" y="4215288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760" name="Text Box 18"/>
        <xdr:cNvSpPr txBox="1">
          <a:spLocks noChangeArrowheads="1"/>
        </xdr:cNvSpPr>
      </xdr:nvSpPr>
      <xdr:spPr bwMode="auto">
        <a:xfrm>
          <a:off x="1400175" y="4215288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761" name="Text Box 14"/>
        <xdr:cNvSpPr txBox="1">
          <a:spLocks noChangeArrowheads="1"/>
        </xdr:cNvSpPr>
      </xdr:nvSpPr>
      <xdr:spPr bwMode="auto">
        <a:xfrm>
          <a:off x="2057400" y="422014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762" name="Text Box 15"/>
        <xdr:cNvSpPr txBox="1">
          <a:spLocks noChangeArrowheads="1"/>
        </xdr:cNvSpPr>
      </xdr:nvSpPr>
      <xdr:spPr bwMode="auto">
        <a:xfrm>
          <a:off x="2047875" y="422014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763" name="Text Box 16"/>
        <xdr:cNvSpPr txBox="1">
          <a:spLocks noChangeArrowheads="1"/>
        </xdr:cNvSpPr>
      </xdr:nvSpPr>
      <xdr:spPr bwMode="auto">
        <a:xfrm>
          <a:off x="6029325" y="422014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764" name="Text Box 18"/>
        <xdr:cNvSpPr txBox="1">
          <a:spLocks noChangeArrowheads="1"/>
        </xdr:cNvSpPr>
      </xdr:nvSpPr>
      <xdr:spPr bwMode="auto">
        <a:xfrm>
          <a:off x="1400175" y="422014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765" name="Text Box 14"/>
        <xdr:cNvSpPr txBox="1">
          <a:spLocks noChangeArrowheads="1"/>
        </xdr:cNvSpPr>
      </xdr:nvSpPr>
      <xdr:spPr bwMode="auto">
        <a:xfrm>
          <a:off x="2057400" y="422014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766" name="Text Box 15"/>
        <xdr:cNvSpPr txBox="1">
          <a:spLocks noChangeArrowheads="1"/>
        </xdr:cNvSpPr>
      </xdr:nvSpPr>
      <xdr:spPr bwMode="auto">
        <a:xfrm>
          <a:off x="2047875" y="422014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767" name="Text Box 16"/>
        <xdr:cNvSpPr txBox="1">
          <a:spLocks noChangeArrowheads="1"/>
        </xdr:cNvSpPr>
      </xdr:nvSpPr>
      <xdr:spPr bwMode="auto">
        <a:xfrm>
          <a:off x="6029325" y="422014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768" name="Text Box 18"/>
        <xdr:cNvSpPr txBox="1">
          <a:spLocks noChangeArrowheads="1"/>
        </xdr:cNvSpPr>
      </xdr:nvSpPr>
      <xdr:spPr bwMode="auto">
        <a:xfrm>
          <a:off x="1400175" y="422014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769" name="Text Box 14"/>
        <xdr:cNvSpPr txBox="1">
          <a:spLocks noChangeArrowheads="1"/>
        </xdr:cNvSpPr>
      </xdr:nvSpPr>
      <xdr:spPr bwMode="auto">
        <a:xfrm>
          <a:off x="2057400" y="42201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770" name="Text Box 15"/>
        <xdr:cNvSpPr txBox="1">
          <a:spLocks noChangeArrowheads="1"/>
        </xdr:cNvSpPr>
      </xdr:nvSpPr>
      <xdr:spPr bwMode="auto">
        <a:xfrm>
          <a:off x="2047875" y="422014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771" name="Text Box 16"/>
        <xdr:cNvSpPr txBox="1">
          <a:spLocks noChangeArrowheads="1"/>
        </xdr:cNvSpPr>
      </xdr:nvSpPr>
      <xdr:spPr bwMode="auto">
        <a:xfrm>
          <a:off x="6029325" y="42201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772" name="Text Box 18"/>
        <xdr:cNvSpPr txBox="1">
          <a:spLocks noChangeArrowheads="1"/>
        </xdr:cNvSpPr>
      </xdr:nvSpPr>
      <xdr:spPr bwMode="auto">
        <a:xfrm>
          <a:off x="1400175" y="42201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773" name="Text Box 14"/>
        <xdr:cNvSpPr txBox="1">
          <a:spLocks noChangeArrowheads="1"/>
        </xdr:cNvSpPr>
      </xdr:nvSpPr>
      <xdr:spPr bwMode="auto">
        <a:xfrm>
          <a:off x="2057400" y="42201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774" name="Text Box 15"/>
        <xdr:cNvSpPr txBox="1">
          <a:spLocks noChangeArrowheads="1"/>
        </xdr:cNvSpPr>
      </xdr:nvSpPr>
      <xdr:spPr bwMode="auto">
        <a:xfrm>
          <a:off x="2047875" y="422014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775" name="Text Box 16"/>
        <xdr:cNvSpPr txBox="1">
          <a:spLocks noChangeArrowheads="1"/>
        </xdr:cNvSpPr>
      </xdr:nvSpPr>
      <xdr:spPr bwMode="auto">
        <a:xfrm>
          <a:off x="6029325" y="42201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776" name="Text Box 18"/>
        <xdr:cNvSpPr txBox="1">
          <a:spLocks noChangeArrowheads="1"/>
        </xdr:cNvSpPr>
      </xdr:nvSpPr>
      <xdr:spPr bwMode="auto">
        <a:xfrm>
          <a:off x="1400175" y="4220146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777" name="Text Box 14"/>
        <xdr:cNvSpPr txBox="1">
          <a:spLocks noChangeArrowheads="1"/>
        </xdr:cNvSpPr>
      </xdr:nvSpPr>
      <xdr:spPr bwMode="auto">
        <a:xfrm>
          <a:off x="2057400" y="422500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778" name="Text Box 15"/>
        <xdr:cNvSpPr txBox="1">
          <a:spLocks noChangeArrowheads="1"/>
        </xdr:cNvSpPr>
      </xdr:nvSpPr>
      <xdr:spPr bwMode="auto">
        <a:xfrm>
          <a:off x="2047875" y="422500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779" name="Text Box 16"/>
        <xdr:cNvSpPr txBox="1">
          <a:spLocks noChangeArrowheads="1"/>
        </xdr:cNvSpPr>
      </xdr:nvSpPr>
      <xdr:spPr bwMode="auto">
        <a:xfrm>
          <a:off x="6029325" y="422500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780" name="Text Box 18"/>
        <xdr:cNvSpPr txBox="1">
          <a:spLocks noChangeArrowheads="1"/>
        </xdr:cNvSpPr>
      </xdr:nvSpPr>
      <xdr:spPr bwMode="auto">
        <a:xfrm>
          <a:off x="1400175" y="422500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781" name="Text Box 14"/>
        <xdr:cNvSpPr txBox="1">
          <a:spLocks noChangeArrowheads="1"/>
        </xdr:cNvSpPr>
      </xdr:nvSpPr>
      <xdr:spPr bwMode="auto">
        <a:xfrm>
          <a:off x="2057400" y="422500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782" name="Text Box 15"/>
        <xdr:cNvSpPr txBox="1">
          <a:spLocks noChangeArrowheads="1"/>
        </xdr:cNvSpPr>
      </xdr:nvSpPr>
      <xdr:spPr bwMode="auto">
        <a:xfrm>
          <a:off x="2047875" y="422500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783" name="Text Box 16"/>
        <xdr:cNvSpPr txBox="1">
          <a:spLocks noChangeArrowheads="1"/>
        </xdr:cNvSpPr>
      </xdr:nvSpPr>
      <xdr:spPr bwMode="auto">
        <a:xfrm>
          <a:off x="6029325" y="422500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784" name="Text Box 18"/>
        <xdr:cNvSpPr txBox="1">
          <a:spLocks noChangeArrowheads="1"/>
        </xdr:cNvSpPr>
      </xdr:nvSpPr>
      <xdr:spPr bwMode="auto">
        <a:xfrm>
          <a:off x="1400175" y="422500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785" name="Text Box 14"/>
        <xdr:cNvSpPr txBox="1">
          <a:spLocks noChangeArrowheads="1"/>
        </xdr:cNvSpPr>
      </xdr:nvSpPr>
      <xdr:spPr bwMode="auto">
        <a:xfrm>
          <a:off x="2057400" y="422500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786" name="Text Box 15"/>
        <xdr:cNvSpPr txBox="1">
          <a:spLocks noChangeArrowheads="1"/>
        </xdr:cNvSpPr>
      </xdr:nvSpPr>
      <xdr:spPr bwMode="auto">
        <a:xfrm>
          <a:off x="2047875" y="422500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787" name="Text Box 16"/>
        <xdr:cNvSpPr txBox="1">
          <a:spLocks noChangeArrowheads="1"/>
        </xdr:cNvSpPr>
      </xdr:nvSpPr>
      <xdr:spPr bwMode="auto">
        <a:xfrm>
          <a:off x="6029325" y="422500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788" name="Text Box 18"/>
        <xdr:cNvSpPr txBox="1">
          <a:spLocks noChangeArrowheads="1"/>
        </xdr:cNvSpPr>
      </xdr:nvSpPr>
      <xdr:spPr bwMode="auto">
        <a:xfrm>
          <a:off x="1400175" y="422500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789" name="Text Box 14"/>
        <xdr:cNvSpPr txBox="1">
          <a:spLocks noChangeArrowheads="1"/>
        </xdr:cNvSpPr>
      </xdr:nvSpPr>
      <xdr:spPr bwMode="auto">
        <a:xfrm>
          <a:off x="2057400" y="422500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790" name="Text Box 15"/>
        <xdr:cNvSpPr txBox="1">
          <a:spLocks noChangeArrowheads="1"/>
        </xdr:cNvSpPr>
      </xdr:nvSpPr>
      <xdr:spPr bwMode="auto">
        <a:xfrm>
          <a:off x="2047875" y="422500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791" name="Text Box 16"/>
        <xdr:cNvSpPr txBox="1">
          <a:spLocks noChangeArrowheads="1"/>
        </xdr:cNvSpPr>
      </xdr:nvSpPr>
      <xdr:spPr bwMode="auto">
        <a:xfrm>
          <a:off x="6029325" y="422500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792" name="Text Box 18"/>
        <xdr:cNvSpPr txBox="1">
          <a:spLocks noChangeArrowheads="1"/>
        </xdr:cNvSpPr>
      </xdr:nvSpPr>
      <xdr:spPr bwMode="auto">
        <a:xfrm>
          <a:off x="1400175" y="422500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793" name="Text Box 14"/>
        <xdr:cNvSpPr txBox="1">
          <a:spLocks noChangeArrowheads="1"/>
        </xdr:cNvSpPr>
      </xdr:nvSpPr>
      <xdr:spPr bwMode="auto">
        <a:xfrm>
          <a:off x="2057400" y="422824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794" name="Text Box 15"/>
        <xdr:cNvSpPr txBox="1">
          <a:spLocks noChangeArrowheads="1"/>
        </xdr:cNvSpPr>
      </xdr:nvSpPr>
      <xdr:spPr bwMode="auto">
        <a:xfrm>
          <a:off x="2047875" y="422824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795" name="Text Box 16"/>
        <xdr:cNvSpPr txBox="1">
          <a:spLocks noChangeArrowheads="1"/>
        </xdr:cNvSpPr>
      </xdr:nvSpPr>
      <xdr:spPr bwMode="auto">
        <a:xfrm>
          <a:off x="6029325" y="422824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796" name="Text Box 18"/>
        <xdr:cNvSpPr txBox="1">
          <a:spLocks noChangeArrowheads="1"/>
        </xdr:cNvSpPr>
      </xdr:nvSpPr>
      <xdr:spPr bwMode="auto">
        <a:xfrm>
          <a:off x="1400175" y="422824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797" name="Text Box 14"/>
        <xdr:cNvSpPr txBox="1">
          <a:spLocks noChangeArrowheads="1"/>
        </xdr:cNvSpPr>
      </xdr:nvSpPr>
      <xdr:spPr bwMode="auto">
        <a:xfrm>
          <a:off x="2057400" y="422824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798" name="Text Box 15"/>
        <xdr:cNvSpPr txBox="1">
          <a:spLocks noChangeArrowheads="1"/>
        </xdr:cNvSpPr>
      </xdr:nvSpPr>
      <xdr:spPr bwMode="auto">
        <a:xfrm>
          <a:off x="2047875" y="422824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799" name="Text Box 16"/>
        <xdr:cNvSpPr txBox="1">
          <a:spLocks noChangeArrowheads="1"/>
        </xdr:cNvSpPr>
      </xdr:nvSpPr>
      <xdr:spPr bwMode="auto">
        <a:xfrm>
          <a:off x="6029325" y="422824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800" name="Text Box 18"/>
        <xdr:cNvSpPr txBox="1">
          <a:spLocks noChangeArrowheads="1"/>
        </xdr:cNvSpPr>
      </xdr:nvSpPr>
      <xdr:spPr bwMode="auto">
        <a:xfrm>
          <a:off x="1400175" y="422824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801" name="Text Box 14"/>
        <xdr:cNvSpPr txBox="1">
          <a:spLocks noChangeArrowheads="1"/>
        </xdr:cNvSpPr>
      </xdr:nvSpPr>
      <xdr:spPr bwMode="auto">
        <a:xfrm>
          <a:off x="2057400" y="422824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802" name="Text Box 15"/>
        <xdr:cNvSpPr txBox="1">
          <a:spLocks noChangeArrowheads="1"/>
        </xdr:cNvSpPr>
      </xdr:nvSpPr>
      <xdr:spPr bwMode="auto">
        <a:xfrm>
          <a:off x="2047875" y="422824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803" name="Text Box 16"/>
        <xdr:cNvSpPr txBox="1">
          <a:spLocks noChangeArrowheads="1"/>
        </xdr:cNvSpPr>
      </xdr:nvSpPr>
      <xdr:spPr bwMode="auto">
        <a:xfrm>
          <a:off x="6029325" y="422824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804" name="Text Box 18"/>
        <xdr:cNvSpPr txBox="1">
          <a:spLocks noChangeArrowheads="1"/>
        </xdr:cNvSpPr>
      </xdr:nvSpPr>
      <xdr:spPr bwMode="auto">
        <a:xfrm>
          <a:off x="1400175" y="422824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805" name="Text Box 14"/>
        <xdr:cNvSpPr txBox="1">
          <a:spLocks noChangeArrowheads="1"/>
        </xdr:cNvSpPr>
      </xdr:nvSpPr>
      <xdr:spPr bwMode="auto">
        <a:xfrm>
          <a:off x="2057400" y="422824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806" name="Text Box 15"/>
        <xdr:cNvSpPr txBox="1">
          <a:spLocks noChangeArrowheads="1"/>
        </xdr:cNvSpPr>
      </xdr:nvSpPr>
      <xdr:spPr bwMode="auto">
        <a:xfrm>
          <a:off x="2047875" y="422824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807" name="Text Box 16"/>
        <xdr:cNvSpPr txBox="1">
          <a:spLocks noChangeArrowheads="1"/>
        </xdr:cNvSpPr>
      </xdr:nvSpPr>
      <xdr:spPr bwMode="auto">
        <a:xfrm>
          <a:off x="6029325" y="422824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808" name="Text Box 18"/>
        <xdr:cNvSpPr txBox="1">
          <a:spLocks noChangeArrowheads="1"/>
        </xdr:cNvSpPr>
      </xdr:nvSpPr>
      <xdr:spPr bwMode="auto">
        <a:xfrm>
          <a:off x="1400175" y="422824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809" name="Text Box 14"/>
        <xdr:cNvSpPr txBox="1">
          <a:spLocks noChangeArrowheads="1"/>
        </xdr:cNvSpPr>
      </xdr:nvSpPr>
      <xdr:spPr bwMode="auto">
        <a:xfrm>
          <a:off x="2057400" y="422986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810" name="Text Box 15"/>
        <xdr:cNvSpPr txBox="1">
          <a:spLocks noChangeArrowheads="1"/>
        </xdr:cNvSpPr>
      </xdr:nvSpPr>
      <xdr:spPr bwMode="auto">
        <a:xfrm>
          <a:off x="2047875" y="422986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811" name="Text Box 16"/>
        <xdr:cNvSpPr txBox="1">
          <a:spLocks noChangeArrowheads="1"/>
        </xdr:cNvSpPr>
      </xdr:nvSpPr>
      <xdr:spPr bwMode="auto">
        <a:xfrm>
          <a:off x="6029325" y="422986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812" name="Text Box 18"/>
        <xdr:cNvSpPr txBox="1">
          <a:spLocks noChangeArrowheads="1"/>
        </xdr:cNvSpPr>
      </xdr:nvSpPr>
      <xdr:spPr bwMode="auto">
        <a:xfrm>
          <a:off x="1400175" y="422986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813" name="Text Box 14"/>
        <xdr:cNvSpPr txBox="1">
          <a:spLocks noChangeArrowheads="1"/>
        </xdr:cNvSpPr>
      </xdr:nvSpPr>
      <xdr:spPr bwMode="auto">
        <a:xfrm>
          <a:off x="2057400" y="422986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814" name="Text Box 15"/>
        <xdr:cNvSpPr txBox="1">
          <a:spLocks noChangeArrowheads="1"/>
        </xdr:cNvSpPr>
      </xdr:nvSpPr>
      <xdr:spPr bwMode="auto">
        <a:xfrm>
          <a:off x="2047875" y="422986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815" name="Text Box 16"/>
        <xdr:cNvSpPr txBox="1">
          <a:spLocks noChangeArrowheads="1"/>
        </xdr:cNvSpPr>
      </xdr:nvSpPr>
      <xdr:spPr bwMode="auto">
        <a:xfrm>
          <a:off x="6029325" y="422986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816" name="Text Box 18"/>
        <xdr:cNvSpPr txBox="1">
          <a:spLocks noChangeArrowheads="1"/>
        </xdr:cNvSpPr>
      </xdr:nvSpPr>
      <xdr:spPr bwMode="auto">
        <a:xfrm>
          <a:off x="1400175" y="422986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817" name="Text Box 14"/>
        <xdr:cNvSpPr txBox="1">
          <a:spLocks noChangeArrowheads="1"/>
        </xdr:cNvSpPr>
      </xdr:nvSpPr>
      <xdr:spPr bwMode="auto">
        <a:xfrm>
          <a:off x="2057400" y="422986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818" name="Text Box 15"/>
        <xdr:cNvSpPr txBox="1">
          <a:spLocks noChangeArrowheads="1"/>
        </xdr:cNvSpPr>
      </xdr:nvSpPr>
      <xdr:spPr bwMode="auto">
        <a:xfrm>
          <a:off x="2047875" y="422986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819" name="Text Box 16"/>
        <xdr:cNvSpPr txBox="1">
          <a:spLocks noChangeArrowheads="1"/>
        </xdr:cNvSpPr>
      </xdr:nvSpPr>
      <xdr:spPr bwMode="auto">
        <a:xfrm>
          <a:off x="6029325" y="422986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820" name="Text Box 18"/>
        <xdr:cNvSpPr txBox="1">
          <a:spLocks noChangeArrowheads="1"/>
        </xdr:cNvSpPr>
      </xdr:nvSpPr>
      <xdr:spPr bwMode="auto">
        <a:xfrm>
          <a:off x="1400175" y="422986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19821" name="Text Box 14"/>
        <xdr:cNvSpPr txBox="1">
          <a:spLocks noChangeArrowheads="1"/>
        </xdr:cNvSpPr>
      </xdr:nvSpPr>
      <xdr:spPr bwMode="auto">
        <a:xfrm>
          <a:off x="2057400" y="422986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822" name="Text Box 15"/>
        <xdr:cNvSpPr txBox="1">
          <a:spLocks noChangeArrowheads="1"/>
        </xdr:cNvSpPr>
      </xdr:nvSpPr>
      <xdr:spPr bwMode="auto">
        <a:xfrm>
          <a:off x="2047875" y="422986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19823" name="Text Box 16"/>
        <xdr:cNvSpPr txBox="1">
          <a:spLocks noChangeArrowheads="1"/>
        </xdr:cNvSpPr>
      </xdr:nvSpPr>
      <xdr:spPr bwMode="auto">
        <a:xfrm>
          <a:off x="6029325" y="422986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19824" name="Text Box 18"/>
        <xdr:cNvSpPr txBox="1">
          <a:spLocks noChangeArrowheads="1"/>
        </xdr:cNvSpPr>
      </xdr:nvSpPr>
      <xdr:spPr bwMode="auto">
        <a:xfrm>
          <a:off x="1400175" y="42298620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825" name="Text Box 14"/>
        <xdr:cNvSpPr txBox="1">
          <a:spLocks noChangeArrowheads="1"/>
        </xdr:cNvSpPr>
      </xdr:nvSpPr>
      <xdr:spPr bwMode="auto">
        <a:xfrm>
          <a:off x="2057400" y="40468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19826" name="Text Box 16"/>
        <xdr:cNvSpPr txBox="1">
          <a:spLocks noChangeArrowheads="1"/>
        </xdr:cNvSpPr>
      </xdr:nvSpPr>
      <xdr:spPr bwMode="auto">
        <a:xfrm>
          <a:off x="6029325" y="40468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827" name="Text Box 18"/>
        <xdr:cNvSpPr txBox="1">
          <a:spLocks noChangeArrowheads="1"/>
        </xdr:cNvSpPr>
      </xdr:nvSpPr>
      <xdr:spPr bwMode="auto">
        <a:xfrm>
          <a:off x="1400175" y="40468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828" name="Text Box 14"/>
        <xdr:cNvSpPr txBox="1">
          <a:spLocks noChangeArrowheads="1"/>
        </xdr:cNvSpPr>
      </xdr:nvSpPr>
      <xdr:spPr bwMode="auto">
        <a:xfrm>
          <a:off x="2057400" y="40468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829" name="Text Box 15"/>
        <xdr:cNvSpPr txBox="1">
          <a:spLocks noChangeArrowheads="1"/>
        </xdr:cNvSpPr>
      </xdr:nvSpPr>
      <xdr:spPr bwMode="auto">
        <a:xfrm>
          <a:off x="2047875" y="404688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830" name="Text Box 16"/>
        <xdr:cNvSpPr txBox="1">
          <a:spLocks noChangeArrowheads="1"/>
        </xdr:cNvSpPr>
      </xdr:nvSpPr>
      <xdr:spPr bwMode="auto">
        <a:xfrm>
          <a:off x="6029325" y="40468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831" name="Text Box 18"/>
        <xdr:cNvSpPr txBox="1">
          <a:spLocks noChangeArrowheads="1"/>
        </xdr:cNvSpPr>
      </xdr:nvSpPr>
      <xdr:spPr bwMode="auto">
        <a:xfrm>
          <a:off x="1400175" y="40468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832" name="Text Box 14"/>
        <xdr:cNvSpPr txBox="1">
          <a:spLocks noChangeArrowheads="1"/>
        </xdr:cNvSpPr>
      </xdr:nvSpPr>
      <xdr:spPr bwMode="auto">
        <a:xfrm>
          <a:off x="2057400" y="40468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833" name="Text Box 15"/>
        <xdr:cNvSpPr txBox="1">
          <a:spLocks noChangeArrowheads="1"/>
        </xdr:cNvSpPr>
      </xdr:nvSpPr>
      <xdr:spPr bwMode="auto">
        <a:xfrm>
          <a:off x="2047875" y="404688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834" name="Text Box 16"/>
        <xdr:cNvSpPr txBox="1">
          <a:spLocks noChangeArrowheads="1"/>
        </xdr:cNvSpPr>
      </xdr:nvSpPr>
      <xdr:spPr bwMode="auto">
        <a:xfrm>
          <a:off x="6029325" y="40468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835" name="Text Box 18"/>
        <xdr:cNvSpPr txBox="1">
          <a:spLocks noChangeArrowheads="1"/>
        </xdr:cNvSpPr>
      </xdr:nvSpPr>
      <xdr:spPr bwMode="auto">
        <a:xfrm>
          <a:off x="1400175" y="40468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836" name="Text Box 14"/>
        <xdr:cNvSpPr txBox="1">
          <a:spLocks noChangeArrowheads="1"/>
        </xdr:cNvSpPr>
      </xdr:nvSpPr>
      <xdr:spPr bwMode="auto">
        <a:xfrm>
          <a:off x="2057400" y="40468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837" name="Text Box 15"/>
        <xdr:cNvSpPr txBox="1">
          <a:spLocks noChangeArrowheads="1"/>
        </xdr:cNvSpPr>
      </xdr:nvSpPr>
      <xdr:spPr bwMode="auto">
        <a:xfrm>
          <a:off x="2047875" y="404688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838" name="Text Box 16"/>
        <xdr:cNvSpPr txBox="1">
          <a:spLocks noChangeArrowheads="1"/>
        </xdr:cNvSpPr>
      </xdr:nvSpPr>
      <xdr:spPr bwMode="auto">
        <a:xfrm>
          <a:off x="6029325" y="40468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839" name="Text Box 15"/>
        <xdr:cNvSpPr txBox="1">
          <a:spLocks noChangeArrowheads="1"/>
        </xdr:cNvSpPr>
      </xdr:nvSpPr>
      <xdr:spPr bwMode="auto">
        <a:xfrm>
          <a:off x="2047875" y="407765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840" name="Text Box 16"/>
        <xdr:cNvSpPr txBox="1">
          <a:spLocks noChangeArrowheads="1"/>
        </xdr:cNvSpPr>
      </xdr:nvSpPr>
      <xdr:spPr bwMode="auto">
        <a:xfrm>
          <a:off x="6029325" y="40776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841" name="Text Box 18"/>
        <xdr:cNvSpPr txBox="1">
          <a:spLocks noChangeArrowheads="1"/>
        </xdr:cNvSpPr>
      </xdr:nvSpPr>
      <xdr:spPr bwMode="auto">
        <a:xfrm>
          <a:off x="1400175" y="40776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842" name="Text Box 14"/>
        <xdr:cNvSpPr txBox="1">
          <a:spLocks noChangeArrowheads="1"/>
        </xdr:cNvSpPr>
      </xdr:nvSpPr>
      <xdr:spPr bwMode="auto">
        <a:xfrm>
          <a:off x="2057400" y="40776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843" name="Text Box 15"/>
        <xdr:cNvSpPr txBox="1">
          <a:spLocks noChangeArrowheads="1"/>
        </xdr:cNvSpPr>
      </xdr:nvSpPr>
      <xdr:spPr bwMode="auto">
        <a:xfrm>
          <a:off x="2047875" y="407765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844" name="Text Box 16"/>
        <xdr:cNvSpPr txBox="1">
          <a:spLocks noChangeArrowheads="1"/>
        </xdr:cNvSpPr>
      </xdr:nvSpPr>
      <xdr:spPr bwMode="auto">
        <a:xfrm>
          <a:off x="6029325" y="40776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845" name="Text Box 18"/>
        <xdr:cNvSpPr txBox="1">
          <a:spLocks noChangeArrowheads="1"/>
        </xdr:cNvSpPr>
      </xdr:nvSpPr>
      <xdr:spPr bwMode="auto">
        <a:xfrm>
          <a:off x="1400175" y="40776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846" name="Text Box 14"/>
        <xdr:cNvSpPr txBox="1">
          <a:spLocks noChangeArrowheads="1"/>
        </xdr:cNvSpPr>
      </xdr:nvSpPr>
      <xdr:spPr bwMode="auto">
        <a:xfrm>
          <a:off x="2057400" y="40776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847" name="Text Box 15"/>
        <xdr:cNvSpPr txBox="1">
          <a:spLocks noChangeArrowheads="1"/>
        </xdr:cNvSpPr>
      </xdr:nvSpPr>
      <xdr:spPr bwMode="auto">
        <a:xfrm>
          <a:off x="2047875" y="407765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848" name="Text Box 16"/>
        <xdr:cNvSpPr txBox="1">
          <a:spLocks noChangeArrowheads="1"/>
        </xdr:cNvSpPr>
      </xdr:nvSpPr>
      <xdr:spPr bwMode="auto">
        <a:xfrm>
          <a:off x="6029325" y="40776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849" name="Text Box 18"/>
        <xdr:cNvSpPr txBox="1">
          <a:spLocks noChangeArrowheads="1"/>
        </xdr:cNvSpPr>
      </xdr:nvSpPr>
      <xdr:spPr bwMode="auto">
        <a:xfrm>
          <a:off x="1400175" y="40776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850" name="Text Box 14"/>
        <xdr:cNvSpPr txBox="1">
          <a:spLocks noChangeArrowheads="1"/>
        </xdr:cNvSpPr>
      </xdr:nvSpPr>
      <xdr:spPr bwMode="auto">
        <a:xfrm>
          <a:off x="2057400" y="40776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851" name="Text Box 15"/>
        <xdr:cNvSpPr txBox="1">
          <a:spLocks noChangeArrowheads="1"/>
        </xdr:cNvSpPr>
      </xdr:nvSpPr>
      <xdr:spPr bwMode="auto">
        <a:xfrm>
          <a:off x="2047875" y="407765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852" name="Text Box 16"/>
        <xdr:cNvSpPr txBox="1">
          <a:spLocks noChangeArrowheads="1"/>
        </xdr:cNvSpPr>
      </xdr:nvSpPr>
      <xdr:spPr bwMode="auto">
        <a:xfrm>
          <a:off x="6029325" y="40776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853" name="Text Box 18"/>
        <xdr:cNvSpPr txBox="1">
          <a:spLocks noChangeArrowheads="1"/>
        </xdr:cNvSpPr>
      </xdr:nvSpPr>
      <xdr:spPr bwMode="auto">
        <a:xfrm>
          <a:off x="1400175" y="40776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854" name="Text Box 14"/>
        <xdr:cNvSpPr txBox="1">
          <a:spLocks noChangeArrowheads="1"/>
        </xdr:cNvSpPr>
      </xdr:nvSpPr>
      <xdr:spPr bwMode="auto">
        <a:xfrm>
          <a:off x="2057400" y="408736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855" name="Text Box 15"/>
        <xdr:cNvSpPr txBox="1">
          <a:spLocks noChangeArrowheads="1"/>
        </xdr:cNvSpPr>
      </xdr:nvSpPr>
      <xdr:spPr bwMode="auto">
        <a:xfrm>
          <a:off x="2047875" y="408736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856" name="Text Box 16"/>
        <xdr:cNvSpPr txBox="1">
          <a:spLocks noChangeArrowheads="1"/>
        </xdr:cNvSpPr>
      </xdr:nvSpPr>
      <xdr:spPr bwMode="auto">
        <a:xfrm>
          <a:off x="6029325" y="408736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857" name="Text Box 18"/>
        <xdr:cNvSpPr txBox="1">
          <a:spLocks noChangeArrowheads="1"/>
        </xdr:cNvSpPr>
      </xdr:nvSpPr>
      <xdr:spPr bwMode="auto">
        <a:xfrm>
          <a:off x="1400175" y="408736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858" name="Text Box 14"/>
        <xdr:cNvSpPr txBox="1">
          <a:spLocks noChangeArrowheads="1"/>
        </xdr:cNvSpPr>
      </xdr:nvSpPr>
      <xdr:spPr bwMode="auto">
        <a:xfrm>
          <a:off x="2057400" y="408736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859" name="Text Box 15"/>
        <xdr:cNvSpPr txBox="1">
          <a:spLocks noChangeArrowheads="1"/>
        </xdr:cNvSpPr>
      </xdr:nvSpPr>
      <xdr:spPr bwMode="auto">
        <a:xfrm>
          <a:off x="2047875" y="408736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860" name="Text Box 16"/>
        <xdr:cNvSpPr txBox="1">
          <a:spLocks noChangeArrowheads="1"/>
        </xdr:cNvSpPr>
      </xdr:nvSpPr>
      <xdr:spPr bwMode="auto">
        <a:xfrm>
          <a:off x="6029325" y="408736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0</xdr:rowOff>
    </xdr:to>
    <xdr:sp macro="" textlink="">
      <xdr:nvSpPr>
        <xdr:cNvPr id="19861" name="Text Box 18"/>
        <xdr:cNvSpPr txBox="1">
          <a:spLocks noChangeArrowheads="1"/>
        </xdr:cNvSpPr>
      </xdr:nvSpPr>
      <xdr:spPr bwMode="auto">
        <a:xfrm>
          <a:off x="1400175" y="4092225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66675</xdr:rowOff>
    </xdr:to>
    <xdr:sp macro="" textlink="">
      <xdr:nvSpPr>
        <xdr:cNvPr id="19862" name="Text Box 14"/>
        <xdr:cNvSpPr txBox="1">
          <a:spLocks noChangeArrowheads="1"/>
        </xdr:cNvSpPr>
      </xdr:nvSpPr>
      <xdr:spPr bwMode="auto">
        <a:xfrm>
          <a:off x="2057400" y="4087368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863" name="Text Box 15"/>
        <xdr:cNvSpPr txBox="1">
          <a:spLocks noChangeArrowheads="1"/>
        </xdr:cNvSpPr>
      </xdr:nvSpPr>
      <xdr:spPr bwMode="auto">
        <a:xfrm>
          <a:off x="2047875" y="408736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66675</xdr:rowOff>
    </xdr:to>
    <xdr:sp macro="" textlink="">
      <xdr:nvSpPr>
        <xdr:cNvPr id="19864" name="Text Box 16"/>
        <xdr:cNvSpPr txBox="1">
          <a:spLocks noChangeArrowheads="1"/>
        </xdr:cNvSpPr>
      </xdr:nvSpPr>
      <xdr:spPr bwMode="auto">
        <a:xfrm>
          <a:off x="6029325" y="4087368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66675</xdr:rowOff>
    </xdr:to>
    <xdr:sp macro="" textlink="">
      <xdr:nvSpPr>
        <xdr:cNvPr id="19865" name="Text Box 14"/>
        <xdr:cNvSpPr txBox="1">
          <a:spLocks noChangeArrowheads="1"/>
        </xdr:cNvSpPr>
      </xdr:nvSpPr>
      <xdr:spPr bwMode="auto">
        <a:xfrm>
          <a:off x="2057400" y="4087368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866" name="Text Box 15"/>
        <xdr:cNvSpPr txBox="1">
          <a:spLocks noChangeArrowheads="1"/>
        </xdr:cNvSpPr>
      </xdr:nvSpPr>
      <xdr:spPr bwMode="auto">
        <a:xfrm>
          <a:off x="2047875" y="408736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66675</xdr:rowOff>
    </xdr:to>
    <xdr:sp macro="" textlink="">
      <xdr:nvSpPr>
        <xdr:cNvPr id="19867" name="Text Box 16"/>
        <xdr:cNvSpPr txBox="1">
          <a:spLocks noChangeArrowheads="1"/>
        </xdr:cNvSpPr>
      </xdr:nvSpPr>
      <xdr:spPr bwMode="auto">
        <a:xfrm>
          <a:off x="6029325" y="4087368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868" name="Text Box 14"/>
        <xdr:cNvSpPr txBox="1">
          <a:spLocks noChangeArrowheads="1"/>
        </xdr:cNvSpPr>
      </xdr:nvSpPr>
      <xdr:spPr bwMode="auto">
        <a:xfrm>
          <a:off x="2057400" y="40922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869" name="Text Box 15"/>
        <xdr:cNvSpPr txBox="1">
          <a:spLocks noChangeArrowheads="1"/>
        </xdr:cNvSpPr>
      </xdr:nvSpPr>
      <xdr:spPr bwMode="auto">
        <a:xfrm>
          <a:off x="2047875" y="409222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870" name="Text Box 16"/>
        <xdr:cNvSpPr txBox="1">
          <a:spLocks noChangeArrowheads="1"/>
        </xdr:cNvSpPr>
      </xdr:nvSpPr>
      <xdr:spPr bwMode="auto">
        <a:xfrm>
          <a:off x="6029325" y="40922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871" name="Text Box 14"/>
        <xdr:cNvSpPr txBox="1">
          <a:spLocks noChangeArrowheads="1"/>
        </xdr:cNvSpPr>
      </xdr:nvSpPr>
      <xdr:spPr bwMode="auto">
        <a:xfrm>
          <a:off x="2057400" y="40922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872" name="Text Box 15"/>
        <xdr:cNvSpPr txBox="1">
          <a:spLocks noChangeArrowheads="1"/>
        </xdr:cNvSpPr>
      </xdr:nvSpPr>
      <xdr:spPr bwMode="auto">
        <a:xfrm>
          <a:off x="2047875" y="409222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873" name="Text Box 16"/>
        <xdr:cNvSpPr txBox="1">
          <a:spLocks noChangeArrowheads="1"/>
        </xdr:cNvSpPr>
      </xdr:nvSpPr>
      <xdr:spPr bwMode="auto">
        <a:xfrm>
          <a:off x="6029325" y="40922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xdr:colOff>
      <xdr:row>95</xdr:row>
      <xdr:rowOff>0</xdr:rowOff>
    </xdr:from>
    <xdr:to>
      <xdr:col>2</xdr:col>
      <xdr:colOff>104775</xdr:colOff>
      <xdr:row>95</xdr:row>
      <xdr:rowOff>0</xdr:rowOff>
    </xdr:to>
    <xdr:sp macro="" textlink="">
      <xdr:nvSpPr>
        <xdr:cNvPr id="19874" name="Text Box 18"/>
        <xdr:cNvSpPr txBox="1">
          <a:spLocks noChangeArrowheads="1"/>
        </xdr:cNvSpPr>
      </xdr:nvSpPr>
      <xdr:spPr bwMode="auto">
        <a:xfrm>
          <a:off x="1428750" y="4097083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47625</xdr:rowOff>
    </xdr:to>
    <xdr:sp macro="" textlink="">
      <xdr:nvSpPr>
        <xdr:cNvPr id="19875" name="Text Box 14"/>
        <xdr:cNvSpPr txBox="1">
          <a:spLocks noChangeArrowheads="1"/>
        </xdr:cNvSpPr>
      </xdr:nvSpPr>
      <xdr:spPr bwMode="auto">
        <a:xfrm>
          <a:off x="2057400" y="409222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876" name="Text Box 15"/>
        <xdr:cNvSpPr txBox="1">
          <a:spLocks noChangeArrowheads="1"/>
        </xdr:cNvSpPr>
      </xdr:nvSpPr>
      <xdr:spPr bwMode="auto">
        <a:xfrm>
          <a:off x="2047875" y="409222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47625</xdr:rowOff>
    </xdr:to>
    <xdr:sp macro="" textlink="">
      <xdr:nvSpPr>
        <xdr:cNvPr id="19877" name="Text Box 16"/>
        <xdr:cNvSpPr txBox="1">
          <a:spLocks noChangeArrowheads="1"/>
        </xdr:cNvSpPr>
      </xdr:nvSpPr>
      <xdr:spPr bwMode="auto">
        <a:xfrm>
          <a:off x="6029325" y="409222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47625</xdr:rowOff>
    </xdr:to>
    <xdr:sp macro="" textlink="">
      <xdr:nvSpPr>
        <xdr:cNvPr id="19878" name="Text Box 14"/>
        <xdr:cNvSpPr txBox="1">
          <a:spLocks noChangeArrowheads="1"/>
        </xdr:cNvSpPr>
      </xdr:nvSpPr>
      <xdr:spPr bwMode="auto">
        <a:xfrm>
          <a:off x="2057400" y="409222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879" name="Text Box 15"/>
        <xdr:cNvSpPr txBox="1">
          <a:spLocks noChangeArrowheads="1"/>
        </xdr:cNvSpPr>
      </xdr:nvSpPr>
      <xdr:spPr bwMode="auto">
        <a:xfrm>
          <a:off x="2047875" y="409222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47625</xdr:rowOff>
    </xdr:to>
    <xdr:sp macro="" textlink="">
      <xdr:nvSpPr>
        <xdr:cNvPr id="19880" name="Text Box 16"/>
        <xdr:cNvSpPr txBox="1">
          <a:spLocks noChangeArrowheads="1"/>
        </xdr:cNvSpPr>
      </xdr:nvSpPr>
      <xdr:spPr bwMode="auto">
        <a:xfrm>
          <a:off x="6029325" y="4092225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881" name="Text Box 14"/>
        <xdr:cNvSpPr txBox="1">
          <a:spLocks noChangeArrowheads="1"/>
        </xdr:cNvSpPr>
      </xdr:nvSpPr>
      <xdr:spPr bwMode="auto">
        <a:xfrm>
          <a:off x="2057400" y="409708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882" name="Text Box 15"/>
        <xdr:cNvSpPr txBox="1">
          <a:spLocks noChangeArrowheads="1"/>
        </xdr:cNvSpPr>
      </xdr:nvSpPr>
      <xdr:spPr bwMode="auto">
        <a:xfrm>
          <a:off x="2047875" y="409708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883" name="Text Box 16"/>
        <xdr:cNvSpPr txBox="1">
          <a:spLocks noChangeArrowheads="1"/>
        </xdr:cNvSpPr>
      </xdr:nvSpPr>
      <xdr:spPr bwMode="auto">
        <a:xfrm>
          <a:off x="6029325" y="409708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884" name="Text Box 18"/>
        <xdr:cNvSpPr txBox="1">
          <a:spLocks noChangeArrowheads="1"/>
        </xdr:cNvSpPr>
      </xdr:nvSpPr>
      <xdr:spPr bwMode="auto">
        <a:xfrm>
          <a:off x="1400175" y="409708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885" name="Text Box 14"/>
        <xdr:cNvSpPr txBox="1">
          <a:spLocks noChangeArrowheads="1"/>
        </xdr:cNvSpPr>
      </xdr:nvSpPr>
      <xdr:spPr bwMode="auto">
        <a:xfrm>
          <a:off x="2057400" y="409708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886" name="Text Box 15"/>
        <xdr:cNvSpPr txBox="1">
          <a:spLocks noChangeArrowheads="1"/>
        </xdr:cNvSpPr>
      </xdr:nvSpPr>
      <xdr:spPr bwMode="auto">
        <a:xfrm>
          <a:off x="2047875" y="409708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887" name="Text Box 16"/>
        <xdr:cNvSpPr txBox="1">
          <a:spLocks noChangeArrowheads="1"/>
        </xdr:cNvSpPr>
      </xdr:nvSpPr>
      <xdr:spPr bwMode="auto">
        <a:xfrm>
          <a:off x="6029325" y="409708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888" name="Text Box 18"/>
        <xdr:cNvSpPr txBox="1">
          <a:spLocks noChangeArrowheads="1"/>
        </xdr:cNvSpPr>
      </xdr:nvSpPr>
      <xdr:spPr bwMode="auto">
        <a:xfrm>
          <a:off x="1400175" y="409708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889" name="Text Box 14"/>
        <xdr:cNvSpPr txBox="1">
          <a:spLocks noChangeArrowheads="1"/>
        </xdr:cNvSpPr>
      </xdr:nvSpPr>
      <xdr:spPr bwMode="auto">
        <a:xfrm>
          <a:off x="2057400" y="409708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890" name="Text Box 15"/>
        <xdr:cNvSpPr txBox="1">
          <a:spLocks noChangeArrowheads="1"/>
        </xdr:cNvSpPr>
      </xdr:nvSpPr>
      <xdr:spPr bwMode="auto">
        <a:xfrm>
          <a:off x="2047875" y="409708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891" name="Text Box 16"/>
        <xdr:cNvSpPr txBox="1">
          <a:spLocks noChangeArrowheads="1"/>
        </xdr:cNvSpPr>
      </xdr:nvSpPr>
      <xdr:spPr bwMode="auto">
        <a:xfrm>
          <a:off x="6029325" y="409708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892" name="Text Box 18"/>
        <xdr:cNvSpPr txBox="1">
          <a:spLocks noChangeArrowheads="1"/>
        </xdr:cNvSpPr>
      </xdr:nvSpPr>
      <xdr:spPr bwMode="auto">
        <a:xfrm>
          <a:off x="1400175" y="409708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893" name="Text Box 14"/>
        <xdr:cNvSpPr txBox="1">
          <a:spLocks noChangeArrowheads="1"/>
        </xdr:cNvSpPr>
      </xdr:nvSpPr>
      <xdr:spPr bwMode="auto">
        <a:xfrm>
          <a:off x="2057400" y="409708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894" name="Text Box 15"/>
        <xdr:cNvSpPr txBox="1">
          <a:spLocks noChangeArrowheads="1"/>
        </xdr:cNvSpPr>
      </xdr:nvSpPr>
      <xdr:spPr bwMode="auto">
        <a:xfrm>
          <a:off x="2047875" y="409708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895" name="Text Box 16"/>
        <xdr:cNvSpPr txBox="1">
          <a:spLocks noChangeArrowheads="1"/>
        </xdr:cNvSpPr>
      </xdr:nvSpPr>
      <xdr:spPr bwMode="auto">
        <a:xfrm>
          <a:off x="6029325" y="409708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896" name="Text Box 18"/>
        <xdr:cNvSpPr txBox="1">
          <a:spLocks noChangeArrowheads="1"/>
        </xdr:cNvSpPr>
      </xdr:nvSpPr>
      <xdr:spPr bwMode="auto">
        <a:xfrm>
          <a:off x="1400175" y="409708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897" name="Text Box 14"/>
        <xdr:cNvSpPr txBox="1">
          <a:spLocks noChangeArrowheads="1"/>
        </xdr:cNvSpPr>
      </xdr:nvSpPr>
      <xdr:spPr bwMode="auto">
        <a:xfrm>
          <a:off x="2057400" y="410032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898" name="Text Box 15"/>
        <xdr:cNvSpPr txBox="1">
          <a:spLocks noChangeArrowheads="1"/>
        </xdr:cNvSpPr>
      </xdr:nvSpPr>
      <xdr:spPr bwMode="auto">
        <a:xfrm>
          <a:off x="2047875" y="410032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899" name="Text Box 16"/>
        <xdr:cNvSpPr txBox="1">
          <a:spLocks noChangeArrowheads="1"/>
        </xdr:cNvSpPr>
      </xdr:nvSpPr>
      <xdr:spPr bwMode="auto">
        <a:xfrm>
          <a:off x="6029325" y="410032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900" name="Text Box 18"/>
        <xdr:cNvSpPr txBox="1">
          <a:spLocks noChangeArrowheads="1"/>
        </xdr:cNvSpPr>
      </xdr:nvSpPr>
      <xdr:spPr bwMode="auto">
        <a:xfrm>
          <a:off x="1400175" y="410032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901" name="Text Box 14"/>
        <xdr:cNvSpPr txBox="1">
          <a:spLocks noChangeArrowheads="1"/>
        </xdr:cNvSpPr>
      </xdr:nvSpPr>
      <xdr:spPr bwMode="auto">
        <a:xfrm>
          <a:off x="2057400" y="410032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902" name="Text Box 15"/>
        <xdr:cNvSpPr txBox="1">
          <a:spLocks noChangeArrowheads="1"/>
        </xdr:cNvSpPr>
      </xdr:nvSpPr>
      <xdr:spPr bwMode="auto">
        <a:xfrm>
          <a:off x="2047875" y="410032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903" name="Text Box 16"/>
        <xdr:cNvSpPr txBox="1">
          <a:spLocks noChangeArrowheads="1"/>
        </xdr:cNvSpPr>
      </xdr:nvSpPr>
      <xdr:spPr bwMode="auto">
        <a:xfrm>
          <a:off x="6029325" y="410032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904" name="Text Box 18"/>
        <xdr:cNvSpPr txBox="1">
          <a:spLocks noChangeArrowheads="1"/>
        </xdr:cNvSpPr>
      </xdr:nvSpPr>
      <xdr:spPr bwMode="auto">
        <a:xfrm>
          <a:off x="1400175" y="410032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905" name="Text Box 15"/>
        <xdr:cNvSpPr txBox="1">
          <a:spLocks noChangeArrowheads="1"/>
        </xdr:cNvSpPr>
      </xdr:nvSpPr>
      <xdr:spPr bwMode="auto">
        <a:xfrm>
          <a:off x="2047875" y="410032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76200</xdr:rowOff>
    </xdr:to>
    <xdr:sp macro="" textlink="">
      <xdr:nvSpPr>
        <xdr:cNvPr id="19906" name="Text Box 16"/>
        <xdr:cNvSpPr txBox="1">
          <a:spLocks noChangeArrowheads="1"/>
        </xdr:cNvSpPr>
      </xdr:nvSpPr>
      <xdr:spPr bwMode="auto">
        <a:xfrm>
          <a:off x="6029325" y="4100322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76200</xdr:rowOff>
    </xdr:to>
    <xdr:sp macro="" textlink="">
      <xdr:nvSpPr>
        <xdr:cNvPr id="19907" name="Text Box 18"/>
        <xdr:cNvSpPr txBox="1">
          <a:spLocks noChangeArrowheads="1"/>
        </xdr:cNvSpPr>
      </xdr:nvSpPr>
      <xdr:spPr bwMode="auto">
        <a:xfrm>
          <a:off x="1400175" y="4100322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76200</xdr:rowOff>
    </xdr:to>
    <xdr:sp macro="" textlink="">
      <xdr:nvSpPr>
        <xdr:cNvPr id="19908" name="Text Box 14"/>
        <xdr:cNvSpPr txBox="1">
          <a:spLocks noChangeArrowheads="1"/>
        </xdr:cNvSpPr>
      </xdr:nvSpPr>
      <xdr:spPr bwMode="auto">
        <a:xfrm>
          <a:off x="2057400" y="4100322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909" name="Text Box 15"/>
        <xdr:cNvSpPr txBox="1">
          <a:spLocks noChangeArrowheads="1"/>
        </xdr:cNvSpPr>
      </xdr:nvSpPr>
      <xdr:spPr bwMode="auto">
        <a:xfrm>
          <a:off x="2047875" y="410032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76200</xdr:rowOff>
    </xdr:to>
    <xdr:sp macro="" textlink="">
      <xdr:nvSpPr>
        <xdr:cNvPr id="19910" name="Text Box 16"/>
        <xdr:cNvSpPr txBox="1">
          <a:spLocks noChangeArrowheads="1"/>
        </xdr:cNvSpPr>
      </xdr:nvSpPr>
      <xdr:spPr bwMode="auto">
        <a:xfrm>
          <a:off x="6029325" y="4100322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76200</xdr:rowOff>
    </xdr:to>
    <xdr:sp macro="" textlink="">
      <xdr:nvSpPr>
        <xdr:cNvPr id="19911" name="Text Box 18"/>
        <xdr:cNvSpPr txBox="1">
          <a:spLocks noChangeArrowheads="1"/>
        </xdr:cNvSpPr>
      </xdr:nvSpPr>
      <xdr:spPr bwMode="auto">
        <a:xfrm>
          <a:off x="1400175" y="4100322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19912" name="Text Box 16"/>
        <xdr:cNvSpPr txBox="1">
          <a:spLocks noChangeArrowheads="1"/>
        </xdr:cNvSpPr>
      </xdr:nvSpPr>
      <xdr:spPr bwMode="auto">
        <a:xfrm>
          <a:off x="6029325" y="41051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913" name="Text Box 18"/>
        <xdr:cNvSpPr txBox="1">
          <a:spLocks noChangeArrowheads="1"/>
        </xdr:cNvSpPr>
      </xdr:nvSpPr>
      <xdr:spPr bwMode="auto">
        <a:xfrm>
          <a:off x="1400175" y="41051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914" name="Text Box 14"/>
        <xdr:cNvSpPr txBox="1">
          <a:spLocks noChangeArrowheads="1"/>
        </xdr:cNvSpPr>
      </xdr:nvSpPr>
      <xdr:spPr bwMode="auto">
        <a:xfrm>
          <a:off x="2057400" y="41051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19915" name="Text Box 16"/>
        <xdr:cNvSpPr txBox="1">
          <a:spLocks noChangeArrowheads="1"/>
        </xdr:cNvSpPr>
      </xdr:nvSpPr>
      <xdr:spPr bwMode="auto">
        <a:xfrm>
          <a:off x="6029325" y="41051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916" name="Text Box 18"/>
        <xdr:cNvSpPr txBox="1">
          <a:spLocks noChangeArrowheads="1"/>
        </xdr:cNvSpPr>
      </xdr:nvSpPr>
      <xdr:spPr bwMode="auto">
        <a:xfrm>
          <a:off x="1400175" y="41051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85725</xdr:rowOff>
    </xdr:to>
    <xdr:sp macro="" textlink="">
      <xdr:nvSpPr>
        <xdr:cNvPr id="19917" name="Text Box 14"/>
        <xdr:cNvSpPr txBox="1">
          <a:spLocks noChangeArrowheads="1"/>
        </xdr:cNvSpPr>
      </xdr:nvSpPr>
      <xdr:spPr bwMode="auto">
        <a:xfrm>
          <a:off x="2057400" y="410517975"/>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85725</xdr:rowOff>
    </xdr:to>
    <xdr:sp macro="" textlink="">
      <xdr:nvSpPr>
        <xdr:cNvPr id="19918" name="Text Box 16"/>
        <xdr:cNvSpPr txBox="1">
          <a:spLocks noChangeArrowheads="1"/>
        </xdr:cNvSpPr>
      </xdr:nvSpPr>
      <xdr:spPr bwMode="auto">
        <a:xfrm>
          <a:off x="6029325" y="410517975"/>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85725</xdr:rowOff>
    </xdr:to>
    <xdr:sp macro="" textlink="">
      <xdr:nvSpPr>
        <xdr:cNvPr id="19919" name="Text Box 18"/>
        <xdr:cNvSpPr txBox="1">
          <a:spLocks noChangeArrowheads="1"/>
        </xdr:cNvSpPr>
      </xdr:nvSpPr>
      <xdr:spPr bwMode="auto">
        <a:xfrm>
          <a:off x="1400175" y="410517975"/>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85725</xdr:rowOff>
    </xdr:to>
    <xdr:sp macro="" textlink="">
      <xdr:nvSpPr>
        <xdr:cNvPr id="19920" name="Text Box 16"/>
        <xdr:cNvSpPr txBox="1">
          <a:spLocks noChangeArrowheads="1"/>
        </xdr:cNvSpPr>
      </xdr:nvSpPr>
      <xdr:spPr bwMode="auto">
        <a:xfrm>
          <a:off x="6029325" y="410517975"/>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85725</xdr:rowOff>
    </xdr:to>
    <xdr:sp macro="" textlink="">
      <xdr:nvSpPr>
        <xdr:cNvPr id="19921" name="Text Box 18"/>
        <xdr:cNvSpPr txBox="1">
          <a:spLocks noChangeArrowheads="1"/>
        </xdr:cNvSpPr>
      </xdr:nvSpPr>
      <xdr:spPr bwMode="auto">
        <a:xfrm>
          <a:off x="1400175" y="410517975"/>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922" name="Text Box 15"/>
        <xdr:cNvSpPr txBox="1">
          <a:spLocks noChangeArrowheads="1"/>
        </xdr:cNvSpPr>
      </xdr:nvSpPr>
      <xdr:spPr bwMode="auto">
        <a:xfrm>
          <a:off x="2047875" y="41148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95</xdr:row>
      <xdr:rowOff>0</xdr:rowOff>
    </xdr:from>
    <xdr:ext cx="18531" cy="318036"/>
    <xdr:sp macro="" textlink="">
      <xdr:nvSpPr>
        <xdr:cNvPr id="19923" name="Text Box 15"/>
        <xdr:cNvSpPr txBox="1">
          <a:spLocks noChangeArrowheads="1"/>
        </xdr:cNvSpPr>
      </xdr:nvSpPr>
      <xdr:spPr bwMode="auto">
        <a:xfrm>
          <a:off x="2047875" y="41148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95</xdr:row>
      <xdr:rowOff>0</xdr:rowOff>
    </xdr:from>
    <xdr:ext cx="18531" cy="318036"/>
    <xdr:sp macro="" textlink="">
      <xdr:nvSpPr>
        <xdr:cNvPr id="19924" name="Text Box 15"/>
        <xdr:cNvSpPr txBox="1">
          <a:spLocks noChangeArrowheads="1"/>
        </xdr:cNvSpPr>
      </xdr:nvSpPr>
      <xdr:spPr bwMode="auto">
        <a:xfrm>
          <a:off x="2047875" y="41148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925" name="Text Box 16"/>
        <xdr:cNvSpPr txBox="1">
          <a:spLocks noChangeArrowheads="1"/>
        </xdr:cNvSpPr>
      </xdr:nvSpPr>
      <xdr:spPr bwMode="auto">
        <a:xfrm>
          <a:off x="6029325" y="41100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19926" name="Text Box 16"/>
        <xdr:cNvSpPr txBox="1">
          <a:spLocks noChangeArrowheads="1"/>
        </xdr:cNvSpPr>
      </xdr:nvSpPr>
      <xdr:spPr bwMode="auto">
        <a:xfrm>
          <a:off x="6029325" y="41100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76200</xdr:rowOff>
    </xdr:to>
    <xdr:sp macro="" textlink="">
      <xdr:nvSpPr>
        <xdr:cNvPr id="19927" name="Text Box 16"/>
        <xdr:cNvSpPr txBox="1">
          <a:spLocks noChangeArrowheads="1"/>
        </xdr:cNvSpPr>
      </xdr:nvSpPr>
      <xdr:spPr bwMode="auto">
        <a:xfrm>
          <a:off x="6029325" y="411003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76200</xdr:rowOff>
    </xdr:to>
    <xdr:sp macro="" textlink="">
      <xdr:nvSpPr>
        <xdr:cNvPr id="19928" name="Text Box 16"/>
        <xdr:cNvSpPr txBox="1">
          <a:spLocks noChangeArrowheads="1"/>
        </xdr:cNvSpPr>
      </xdr:nvSpPr>
      <xdr:spPr bwMode="auto">
        <a:xfrm>
          <a:off x="6029325" y="4110037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929" name="Text Box 14"/>
        <xdr:cNvSpPr txBox="1">
          <a:spLocks noChangeArrowheads="1"/>
        </xdr:cNvSpPr>
      </xdr:nvSpPr>
      <xdr:spPr bwMode="auto">
        <a:xfrm>
          <a:off x="2057400" y="41148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930" name="Text Box 15"/>
        <xdr:cNvSpPr txBox="1">
          <a:spLocks noChangeArrowheads="1"/>
        </xdr:cNvSpPr>
      </xdr:nvSpPr>
      <xdr:spPr bwMode="auto">
        <a:xfrm>
          <a:off x="2047875" y="41148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931" name="Text Box 16"/>
        <xdr:cNvSpPr txBox="1">
          <a:spLocks noChangeArrowheads="1"/>
        </xdr:cNvSpPr>
      </xdr:nvSpPr>
      <xdr:spPr bwMode="auto">
        <a:xfrm>
          <a:off x="6029325" y="41148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932" name="Text Box 18"/>
        <xdr:cNvSpPr txBox="1">
          <a:spLocks noChangeArrowheads="1"/>
        </xdr:cNvSpPr>
      </xdr:nvSpPr>
      <xdr:spPr bwMode="auto">
        <a:xfrm>
          <a:off x="1400175" y="41148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933" name="Text Box 14"/>
        <xdr:cNvSpPr txBox="1">
          <a:spLocks noChangeArrowheads="1"/>
        </xdr:cNvSpPr>
      </xdr:nvSpPr>
      <xdr:spPr bwMode="auto">
        <a:xfrm>
          <a:off x="2057400" y="41148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934" name="Text Box 15"/>
        <xdr:cNvSpPr txBox="1">
          <a:spLocks noChangeArrowheads="1"/>
        </xdr:cNvSpPr>
      </xdr:nvSpPr>
      <xdr:spPr bwMode="auto">
        <a:xfrm>
          <a:off x="2047875" y="41148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935" name="Text Box 16"/>
        <xdr:cNvSpPr txBox="1">
          <a:spLocks noChangeArrowheads="1"/>
        </xdr:cNvSpPr>
      </xdr:nvSpPr>
      <xdr:spPr bwMode="auto">
        <a:xfrm>
          <a:off x="6029325" y="41148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936" name="Text Box 18"/>
        <xdr:cNvSpPr txBox="1">
          <a:spLocks noChangeArrowheads="1"/>
        </xdr:cNvSpPr>
      </xdr:nvSpPr>
      <xdr:spPr bwMode="auto">
        <a:xfrm>
          <a:off x="1400175" y="41148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937" name="Text Box 14"/>
        <xdr:cNvSpPr txBox="1">
          <a:spLocks noChangeArrowheads="1"/>
        </xdr:cNvSpPr>
      </xdr:nvSpPr>
      <xdr:spPr bwMode="auto">
        <a:xfrm>
          <a:off x="2057400" y="41148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938" name="Text Box 15"/>
        <xdr:cNvSpPr txBox="1">
          <a:spLocks noChangeArrowheads="1"/>
        </xdr:cNvSpPr>
      </xdr:nvSpPr>
      <xdr:spPr bwMode="auto">
        <a:xfrm>
          <a:off x="2047875" y="41148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939" name="Text Box 16"/>
        <xdr:cNvSpPr txBox="1">
          <a:spLocks noChangeArrowheads="1"/>
        </xdr:cNvSpPr>
      </xdr:nvSpPr>
      <xdr:spPr bwMode="auto">
        <a:xfrm>
          <a:off x="6029325" y="41148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940" name="Text Box 18"/>
        <xdr:cNvSpPr txBox="1">
          <a:spLocks noChangeArrowheads="1"/>
        </xdr:cNvSpPr>
      </xdr:nvSpPr>
      <xdr:spPr bwMode="auto">
        <a:xfrm>
          <a:off x="1400175" y="41148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941" name="Text Box 14"/>
        <xdr:cNvSpPr txBox="1">
          <a:spLocks noChangeArrowheads="1"/>
        </xdr:cNvSpPr>
      </xdr:nvSpPr>
      <xdr:spPr bwMode="auto">
        <a:xfrm>
          <a:off x="2057400" y="41148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942" name="Text Box 15"/>
        <xdr:cNvSpPr txBox="1">
          <a:spLocks noChangeArrowheads="1"/>
        </xdr:cNvSpPr>
      </xdr:nvSpPr>
      <xdr:spPr bwMode="auto">
        <a:xfrm>
          <a:off x="2047875" y="41148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943" name="Text Box 16"/>
        <xdr:cNvSpPr txBox="1">
          <a:spLocks noChangeArrowheads="1"/>
        </xdr:cNvSpPr>
      </xdr:nvSpPr>
      <xdr:spPr bwMode="auto">
        <a:xfrm>
          <a:off x="6029325" y="41148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944" name="Text Box 18"/>
        <xdr:cNvSpPr txBox="1">
          <a:spLocks noChangeArrowheads="1"/>
        </xdr:cNvSpPr>
      </xdr:nvSpPr>
      <xdr:spPr bwMode="auto">
        <a:xfrm>
          <a:off x="1400175" y="41148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945" name="Text Box 14"/>
        <xdr:cNvSpPr txBox="1">
          <a:spLocks noChangeArrowheads="1"/>
        </xdr:cNvSpPr>
      </xdr:nvSpPr>
      <xdr:spPr bwMode="auto">
        <a:xfrm>
          <a:off x="2057400" y="412784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946" name="Text Box 15"/>
        <xdr:cNvSpPr txBox="1">
          <a:spLocks noChangeArrowheads="1"/>
        </xdr:cNvSpPr>
      </xdr:nvSpPr>
      <xdr:spPr bwMode="auto">
        <a:xfrm>
          <a:off x="2047875" y="412784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947" name="Text Box 16"/>
        <xdr:cNvSpPr txBox="1">
          <a:spLocks noChangeArrowheads="1"/>
        </xdr:cNvSpPr>
      </xdr:nvSpPr>
      <xdr:spPr bwMode="auto">
        <a:xfrm>
          <a:off x="6029325" y="412784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948" name="Text Box 18"/>
        <xdr:cNvSpPr txBox="1">
          <a:spLocks noChangeArrowheads="1"/>
        </xdr:cNvSpPr>
      </xdr:nvSpPr>
      <xdr:spPr bwMode="auto">
        <a:xfrm>
          <a:off x="1400175" y="412784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949" name="Text Box 14"/>
        <xdr:cNvSpPr txBox="1">
          <a:spLocks noChangeArrowheads="1"/>
        </xdr:cNvSpPr>
      </xdr:nvSpPr>
      <xdr:spPr bwMode="auto">
        <a:xfrm>
          <a:off x="2057400" y="412784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950" name="Text Box 15"/>
        <xdr:cNvSpPr txBox="1">
          <a:spLocks noChangeArrowheads="1"/>
        </xdr:cNvSpPr>
      </xdr:nvSpPr>
      <xdr:spPr bwMode="auto">
        <a:xfrm>
          <a:off x="2047875" y="412784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951" name="Text Box 16"/>
        <xdr:cNvSpPr txBox="1">
          <a:spLocks noChangeArrowheads="1"/>
        </xdr:cNvSpPr>
      </xdr:nvSpPr>
      <xdr:spPr bwMode="auto">
        <a:xfrm>
          <a:off x="6029325" y="412784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952" name="Text Box 18"/>
        <xdr:cNvSpPr txBox="1">
          <a:spLocks noChangeArrowheads="1"/>
        </xdr:cNvSpPr>
      </xdr:nvSpPr>
      <xdr:spPr bwMode="auto">
        <a:xfrm>
          <a:off x="1400175" y="412784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953" name="Text Box 14"/>
        <xdr:cNvSpPr txBox="1">
          <a:spLocks noChangeArrowheads="1"/>
        </xdr:cNvSpPr>
      </xdr:nvSpPr>
      <xdr:spPr bwMode="auto">
        <a:xfrm>
          <a:off x="2057400" y="412784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954" name="Text Box 15"/>
        <xdr:cNvSpPr txBox="1">
          <a:spLocks noChangeArrowheads="1"/>
        </xdr:cNvSpPr>
      </xdr:nvSpPr>
      <xdr:spPr bwMode="auto">
        <a:xfrm>
          <a:off x="2047875" y="412784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955" name="Text Box 16"/>
        <xdr:cNvSpPr txBox="1">
          <a:spLocks noChangeArrowheads="1"/>
        </xdr:cNvSpPr>
      </xdr:nvSpPr>
      <xdr:spPr bwMode="auto">
        <a:xfrm>
          <a:off x="6029325" y="412784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956" name="Text Box 18"/>
        <xdr:cNvSpPr txBox="1">
          <a:spLocks noChangeArrowheads="1"/>
        </xdr:cNvSpPr>
      </xdr:nvSpPr>
      <xdr:spPr bwMode="auto">
        <a:xfrm>
          <a:off x="1400175" y="412784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957" name="Text Box 14"/>
        <xdr:cNvSpPr txBox="1">
          <a:spLocks noChangeArrowheads="1"/>
        </xdr:cNvSpPr>
      </xdr:nvSpPr>
      <xdr:spPr bwMode="auto">
        <a:xfrm>
          <a:off x="2057400" y="412784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958" name="Text Box 15"/>
        <xdr:cNvSpPr txBox="1">
          <a:spLocks noChangeArrowheads="1"/>
        </xdr:cNvSpPr>
      </xdr:nvSpPr>
      <xdr:spPr bwMode="auto">
        <a:xfrm>
          <a:off x="2047875" y="412784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959" name="Text Box 16"/>
        <xdr:cNvSpPr txBox="1">
          <a:spLocks noChangeArrowheads="1"/>
        </xdr:cNvSpPr>
      </xdr:nvSpPr>
      <xdr:spPr bwMode="auto">
        <a:xfrm>
          <a:off x="6029325" y="412784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960" name="Text Box 18"/>
        <xdr:cNvSpPr txBox="1">
          <a:spLocks noChangeArrowheads="1"/>
        </xdr:cNvSpPr>
      </xdr:nvSpPr>
      <xdr:spPr bwMode="auto">
        <a:xfrm>
          <a:off x="1400175" y="412784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961" name="Text Box 14"/>
        <xdr:cNvSpPr txBox="1">
          <a:spLocks noChangeArrowheads="1"/>
        </xdr:cNvSpPr>
      </xdr:nvSpPr>
      <xdr:spPr bwMode="auto">
        <a:xfrm>
          <a:off x="2057400" y="413270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962" name="Text Box 15"/>
        <xdr:cNvSpPr txBox="1">
          <a:spLocks noChangeArrowheads="1"/>
        </xdr:cNvSpPr>
      </xdr:nvSpPr>
      <xdr:spPr bwMode="auto">
        <a:xfrm>
          <a:off x="2047875" y="413270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963" name="Text Box 16"/>
        <xdr:cNvSpPr txBox="1">
          <a:spLocks noChangeArrowheads="1"/>
        </xdr:cNvSpPr>
      </xdr:nvSpPr>
      <xdr:spPr bwMode="auto">
        <a:xfrm>
          <a:off x="6029325" y="413270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964" name="Text Box 18"/>
        <xdr:cNvSpPr txBox="1">
          <a:spLocks noChangeArrowheads="1"/>
        </xdr:cNvSpPr>
      </xdr:nvSpPr>
      <xdr:spPr bwMode="auto">
        <a:xfrm>
          <a:off x="1400175" y="413270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965" name="Text Box 14"/>
        <xdr:cNvSpPr txBox="1">
          <a:spLocks noChangeArrowheads="1"/>
        </xdr:cNvSpPr>
      </xdr:nvSpPr>
      <xdr:spPr bwMode="auto">
        <a:xfrm>
          <a:off x="2057400" y="413270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966" name="Text Box 15"/>
        <xdr:cNvSpPr txBox="1">
          <a:spLocks noChangeArrowheads="1"/>
        </xdr:cNvSpPr>
      </xdr:nvSpPr>
      <xdr:spPr bwMode="auto">
        <a:xfrm>
          <a:off x="2047875" y="413270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967" name="Text Box 16"/>
        <xdr:cNvSpPr txBox="1">
          <a:spLocks noChangeArrowheads="1"/>
        </xdr:cNvSpPr>
      </xdr:nvSpPr>
      <xdr:spPr bwMode="auto">
        <a:xfrm>
          <a:off x="6029325" y="413270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968" name="Text Box 18"/>
        <xdr:cNvSpPr txBox="1">
          <a:spLocks noChangeArrowheads="1"/>
        </xdr:cNvSpPr>
      </xdr:nvSpPr>
      <xdr:spPr bwMode="auto">
        <a:xfrm>
          <a:off x="1400175" y="413270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969" name="Text Box 14"/>
        <xdr:cNvSpPr txBox="1">
          <a:spLocks noChangeArrowheads="1"/>
        </xdr:cNvSpPr>
      </xdr:nvSpPr>
      <xdr:spPr bwMode="auto">
        <a:xfrm>
          <a:off x="2057400" y="413270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970" name="Text Box 15"/>
        <xdr:cNvSpPr txBox="1">
          <a:spLocks noChangeArrowheads="1"/>
        </xdr:cNvSpPr>
      </xdr:nvSpPr>
      <xdr:spPr bwMode="auto">
        <a:xfrm>
          <a:off x="2047875" y="413270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971" name="Text Box 16"/>
        <xdr:cNvSpPr txBox="1">
          <a:spLocks noChangeArrowheads="1"/>
        </xdr:cNvSpPr>
      </xdr:nvSpPr>
      <xdr:spPr bwMode="auto">
        <a:xfrm>
          <a:off x="6029325" y="413270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972" name="Text Box 18"/>
        <xdr:cNvSpPr txBox="1">
          <a:spLocks noChangeArrowheads="1"/>
        </xdr:cNvSpPr>
      </xdr:nvSpPr>
      <xdr:spPr bwMode="auto">
        <a:xfrm>
          <a:off x="1400175" y="413270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973" name="Text Box 14"/>
        <xdr:cNvSpPr txBox="1">
          <a:spLocks noChangeArrowheads="1"/>
        </xdr:cNvSpPr>
      </xdr:nvSpPr>
      <xdr:spPr bwMode="auto">
        <a:xfrm>
          <a:off x="2057400" y="413270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974" name="Text Box 15"/>
        <xdr:cNvSpPr txBox="1">
          <a:spLocks noChangeArrowheads="1"/>
        </xdr:cNvSpPr>
      </xdr:nvSpPr>
      <xdr:spPr bwMode="auto">
        <a:xfrm>
          <a:off x="2047875" y="413270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975" name="Text Box 16"/>
        <xdr:cNvSpPr txBox="1">
          <a:spLocks noChangeArrowheads="1"/>
        </xdr:cNvSpPr>
      </xdr:nvSpPr>
      <xdr:spPr bwMode="auto">
        <a:xfrm>
          <a:off x="6029325" y="413270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976" name="Text Box 18"/>
        <xdr:cNvSpPr txBox="1">
          <a:spLocks noChangeArrowheads="1"/>
        </xdr:cNvSpPr>
      </xdr:nvSpPr>
      <xdr:spPr bwMode="auto">
        <a:xfrm>
          <a:off x="1400175" y="413270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977" name="Text Box 14"/>
        <xdr:cNvSpPr txBox="1">
          <a:spLocks noChangeArrowheads="1"/>
        </xdr:cNvSpPr>
      </xdr:nvSpPr>
      <xdr:spPr bwMode="auto">
        <a:xfrm>
          <a:off x="2057400" y="413756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978" name="Text Box 15"/>
        <xdr:cNvSpPr txBox="1">
          <a:spLocks noChangeArrowheads="1"/>
        </xdr:cNvSpPr>
      </xdr:nvSpPr>
      <xdr:spPr bwMode="auto">
        <a:xfrm>
          <a:off x="2047875" y="413756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979" name="Text Box 16"/>
        <xdr:cNvSpPr txBox="1">
          <a:spLocks noChangeArrowheads="1"/>
        </xdr:cNvSpPr>
      </xdr:nvSpPr>
      <xdr:spPr bwMode="auto">
        <a:xfrm>
          <a:off x="6029325" y="413756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980" name="Text Box 18"/>
        <xdr:cNvSpPr txBox="1">
          <a:spLocks noChangeArrowheads="1"/>
        </xdr:cNvSpPr>
      </xdr:nvSpPr>
      <xdr:spPr bwMode="auto">
        <a:xfrm>
          <a:off x="1400175" y="413756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981" name="Text Box 14"/>
        <xdr:cNvSpPr txBox="1">
          <a:spLocks noChangeArrowheads="1"/>
        </xdr:cNvSpPr>
      </xdr:nvSpPr>
      <xdr:spPr bwMode="auto">
        <a:xfrm>
          <a:off x="2057400" y="413756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982" name="Text Box 15"/>
        <xdr:cNvSpPr txBox="1">
          <a:spLocks noChangeArrowheads="1"/>
        </xdr:cNvSpPr>
      </xdr:nvSpPr>
      <xdr:spPr bwMode="auto">
        <a:xfrm>
          <a:off x="2047875" y="413756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983" name="Text Box 16"/>
        <xdr:cNvSpPr txBox="1">
          <a:spLocks noChangeArrowheads="1"/>
        </xdr:cNvSpPr>
      </xdr:nvSpPr>
      <xdr:spPr bwMode="auto">
        <a:xfrm>
          <a:off x="6029325" y="413756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984" name="Text Box 18"/>
        <xdr:cNvSpPr txBox="1">
          <a:spLocks noChangeArrowheads="1"/>
        </xdr:cNvSpPr>
      </xdr:nvSpPr>
      <xdr:spPr bwMode="auto">
        <a:xfrm>
          <a:off x="1400175" y="413756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985" name="Text Box 14"/>
        <xdr:cNvSpPr txBox="1">
          <a:spLocks noChangeArrowheads="1"/>
        </xdr:cNvSpPr>
      </xdr:nvSpPr>
      <xdr:spPr bwMode="auto">
        <a:xfrm>
          <a:off x="2057400" y="413756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986" name="Text Box 15"/>
        <xdr:cNvSpPr txBox="1">
          <a:spLocks noChangeArrowheads="1"/>
        </xdr:cNvSpPr>
      </xdr:nvSpPr>
      <xdr:spPr bwMode="auto">
        <a:xfrm>
          <a:off x="2047875" y="413756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987" name="Text Box 16"/>
        <xdr:cNvSpPr txBox="1">
          <a:spLocks noChangeArrowheads="1"/>
        </xdr:cNvSpPr>
      </xdr:nvSpPr>
      <xdr:spPr bwMode="auto">
        <a:xfrm>
          <a:off x="6029325" y="413756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988" name="Text Box 18"/>
        <xdr:cNvSpPr txBox="1">
          <a:spLocks noChangeArrowheads="1"/>
        </xdr:cNvSpPr>
      </xdr:nvSpPr>
      <xdr:spPr bwMode="auto">
        <a:xfrm>
          <a:off x="1400175" y="413756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989" name="Text Box 14"/>
        <xdr:cNvSpPr txBox="1">
          <a:spLocks noChangeArrowheads="1"/>
        </xdr:cNvSpPr>
      </xdr:nvSpPr>
      <xdr:spPr bwMode="auto">
        <a:xfrm>
          <a:off x="2057400" y="413756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990" name="Text Box 15"/>
        <xdr:cNvSpPr txBox="1">
          <a:spLocks noChangeArrowheads="1"/>
        </xdr:cNvSpPr>
      </xdr:nvSpPr>
      <xdr:spPr bwMode="auto">
        <a:xfrm>
          <a:off x="2047875" y="413756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991" name="Text Box 16"/>
        <xdr:cNvSpPr txBox="1">
          <a:spLocks noChangeArrowheads="1"/>
        </xdr:cNvSpPr>
      </xdr:nvSpPr>
      <xdr:spPr bwMode="auto">
        <a:xfrm>
          <a:off x="6029325" y="413756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992" name="Text Box 18"/>
        <xdr:cNvSpPr txBox="1">
          <a:spLocks noChangeArrowheads="1"/>
        </xdr:cNvSpPr>
      </xdr:nvSpPr>
      <xdr:spPr bwMode="auto">
        <a:xfrm>
          <a:off x="1400175" y="413756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993" name="Text Box 15"/>
        <xdr:cNvSpPr txBox="1">
          <a:spLocks noChangeArrowheads="1"/>
        </xdr:cNvSpPr>
      </xdr:nvSpPr>
      <xdr:spPr bwMode="auto">
        <a:xfrm>
          <a:off x="2047875" y="42007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994" name="Text Box 16"/>
        <xdr:cNvSpPr txBox="1">
          <a:spLocks noChangeArrowheads="1"/>
        </xdr:cNvSpPr>
      </xdr:nvSpPr>
      <xdr:spPr bwMode="auto">
        <a:xfrm>
          <a:off x="6029325" y="42007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995" name="Text Box 18"/>
        <xdr:cNvSpPr txBox="1">
          <a:spLocks noChangeArrowheads="1"/>
        </xdr:cNvSpPr>
      </xdr:nvSpPr>
      <xdr:spPr bwMode="auto">
        <a:xfrm>
          <a:off x="1400175" y="42007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19996" name="Text Box 14"/>
        <xdr:cNvSpPr txBox="1">
          <a:spLocks noChangeArrowheads="1"/>
        </xdr:cNvSpPr>
      </xdr:nvSpPr>
      <xdr:spPr bwMode="auto">
        <a:xfrm>
          <a:off x="2057400" y="42007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19997" name="Text Box 15"/>
        <xdr:cNvSpPr txBox="1">
          <a:spLocks noChangeArrowheads="1"/>
        </xdr:cNvSpPr>
      </xdr:nvSpPr>
      <xdr:spPr bwMode="auto">
        <a:xfrm>
          <a:off x="2047875" y="42007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19998" name="Text Box 16"/>
        <xdr:cNvSpPr txBox="1">
          <a:spLocks noChangeArrowheads="1"/>
        </xdr:cNvSpPr>
      </xdr:nvSpPr>
      <xdr:spPr bwMode="auto">
        <a:xfrm>
          <a:off x="6029325" y="42007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19999" name="Text Box 18"/>
        <xdr:cNvSpPr txBox="1">
          <a:spLocks noChangeArrowheads="1"/>
        </xdr:cNvSpPr>
      </xdr:nvSpPr>
      <xdr:spPr bwMode="auto">
        <a:xfrm>
          <a:off x="1400175" y="42007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000" name="Text Box 14"/>
        <xdr:cNvSpPr txBox="1">
          <a:spLocks noChangeArrowheads="1"/>
        </xdr:cNvSpPr>
      </xdr:nvSpPr>
      <xdr:spPr bwMode="auto">
        <a:xfrm>
          <a:off x="2057400" y="42007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001" name="Text Box 15"/>
        <xdr:cNvSpPr txBox="1">
          <a:spLocks noChangeArrowheads="1"/>
        </xdr:cNvSpPr>
      </xdr:nvSpPr>
      <xdr:spPr bwMode="auto">
        <a:xfrm>
          <a:off x="2047875" y="42007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002" name="Text Box 16"/>
        <xdr:cNvSpPr txBox="1">
          <a:spLocks noChangeArrowheads="1"/>
        </xdr:cNvSpPr>
      </xdr:nvSpPr>
      <xdr:spPr bwMode="auto">
        <a:xfrm>
          <a:off x="6029325" y="42007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003" name="Text Box 18"/>
        <xdr:cNvSpPr txBox="1">
          <a:spLocks noChangeArrowheads="1"/>
        </xdr:cNvSpPr>
      </xdr:nvSpPr>
      <xdr:spPr bwMode="auto">
        <a:xfrm>
          <a:off x="1400175" y="42007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004" name="Text Box 14"/>
        <xdr:cNvSpPr txBox="1">
          <a:spLocks noChangeArrowheads="1"/>
        </xdr:cNvSpPr>
      </xdr:nvSpPr>
      <xdr:spPr bwMode="auto">
        <a:xfrm>
          <a:off x="2057400" y="42007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005" name="Text Box 15"/>
        <xdr:cNvSpPr txBox="1">
          <a:spLocks noChangeArrowheads="1"/>
        </xdr:cNvSpPr>
      </xdr:nvSpPr>
      <xdr:spPr bwMode="auto">
        <a:xfrm>
          <a:off x="2047875" y="42007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006" name="Text Box 16"/>
        <xdr:cNvSpPr txBox="1">
          <a:spLocks noChangeArrowheads="1"/>
        </xdr:cNvSpPr>
      </xdr:nvSpPr>
      <xdr:spPr bwMode="auto">
        <a:xfrm>
          <a:off x="6029325" y="42007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007" name="Text Box 18"/>
        <xdr:cNvSpPr txBox="1">
          <a:spLocks noChangeArrowheads="1"/>
        </xdr:cNvSpPr>
      </xdr:nvSpPr>
      <xdr:spPr bwMode="auto">
        <a:xfrm>
          <a:off x="1400175" y="42007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008" name="Text Box 14"/>
        <xdr:cNvSpPr txBox="1">
          <a:spLocks noChangeArrowheads="1"/>
        </xdr:cNvSpPr>
      </xdr:nvSpPr>
      <xdr:spPr bwMode="auto">
        <a:xfrm>
          <a:off x="2057400" y="41634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009" name="Text Box 15"/>
        <xdr:cNvSpPr txBox="1">
          <a:spLocks noChangeArrowheads="1"/>
        </xdr:cNvSpPr>
      </xdr:nvSpPr>
      <xdr:spPr bwMode="auto">
        <a:xfrm>
          <a:off x="2047875" y="416347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010" name="Text Box 16"/>
        <xdr:cNvSpPr txBox="1">
          <a:spLocks noChangeArrowheads="1"/>
        </xdr:cNvSpPr>
      </xdr:nvSpPr>
      <xdr:spPr bwMode="auto">
        <a:xfrm>
          <a:off x="6029325" y="41634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152400</xdr:colOff>
      <xdr:row>95</xdr:row>
      <xdr:rowOff>0</xdr:rowOff>
    </xdr:from>
    <xdr:to>
      <xdr:col>2</xdr:col>
      <xdr:colOff>228600</xdr:colOff>
      <xdr:row>95</xdr:row>
      <xdr:rowOff>0</xdr:rowOff>
    </xdr:to>
    <xdr:sp macro="" textlink="">
      <xdr:nvSpPr>
        <xdr:cNvPr id="20011" name="Text Box 18"/>
        <xdr:cNvSpPr txBox="1">
          <a:spLocks noChangeArrowheads="1"/>
        </xdr:cNvSpPr>
      </xdr:nvSpPr>
      <xdr:spPr bwMode="auto">
        <a:xfrm>
          <a:off x="1552575" y="417156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012" name="Text Box 14"/>
        <xdr:cNvSpPr txBox="1">
          <a:spLocks noChangeArrowheads="1"/>
        </xdr:cNvSpPr>
      </xdr:nvSpPr>
      <xdr:spPr bwMode="auto">
        <a:xfrm>
          <a:off x="2057400" y="41634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013" name="Text Box 15"/>
        <xdr:cNvSpPr txBox="1">
          <a:spLocks noChangeArrowheads="1"/>
        </xdr:cNvSpPr>
      </xdr:nvSpPr>
      <xdr:spPr bwMode="auto">
        <a:xfrm>
          <a:off x="2047875" y="416347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014" name="Text Box 16"/>
        <xdr:cNvSpPr txBox="1">
          <a:spLocks noChangeArrowheads="1"/>
        </xdr:cNvSpPr>
      </xdr:nvSpPr>
      <xdr:spPr bwMode="auto">
        <a:xfrm>
          <a:off x="6029325" y="41634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015" name="Text Box 18"/>
        <xdr:cNvSpPr txBox="1">
          <a:spLocks noChangeArrowheads="1"/>
        </xdr:cNvSpPr>
      </xdr:nvSpPr>
      <xdr:spPr bwMode="auto">
        <a:xfrm>
          <a:off x="1400175" y="41634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016" name="Text Box 14"/>
        <xdr:cNvSpPr txBox="1">
          <a:spLocks noChangeArrowheads="1"/>
        </xdr:cNvSpPr>
      </xdr:nvSpPr>
      <xdr:spPr bwMode="auto">
        <a:xfrm>
          <a:off x="2057400" y="41634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017" name="Text Box 15"/>
        <xdr:cNvSpPr txBox="1">
          <a:spLocks noChangeArrowheads="1"/>
        </xdr:cNvSpPr>
      </xdr:nvSpPr>
      <xdr:spPr bwMode="auto">
        <a:xfrm>
          <a:off x="2047875" y="416347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018" name="Text Box 16"/>
        <xdr:cNvSpPr txBox="1">
          <a:spLocks noChangeArrowheads="1"/>
        </xdr:cNvSpPr>
      </xdr:nvSpPr>
      <xdr:spPr bwMode="auto">
        <a:xfrm>
          <a:off x="6029325" y="41634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019" name="Text Box 18"/>
        <xdr:cNvSpPr txBox="1">
          <a:spLocks noChangeArrowheads="1"/>
        </xdr:cNvSpPr>
      </xdr:nvSpPr>
      <xdr:spPr bwMode="auto">
        <a:xfrm>
          <a:off x="1400175" y="41634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020" name="Text Box 14"/>
        <xdr:cNvSpPr txBox="1">
          <a:spLocks noChangeArrowheads="1"/>
        </xdr:cNvSpPr>
      </xdr:nvSpPr>
      <xdr:spPr bwMode="auto">
        <a:xfrm>
          <a:off x="2057400" y="41634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021" name="Text Box 15"/>
        <xdr:cNvSpPr txBox="1">
          <a:spLocks noChangeArrowheads="1"/>
        </xdr:cNvSpPr>
      </xdr:nvSpPr>
      <xdr:spPr bwMode="auto">
        <a:xfrm>
          <a:off x="2047875" y="416347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022" name="Text Box 16"/>
        <xdr:cNvSpPr txBox="1">
          <a:spLocks noChangeArrowheads="1"/>
        </xdr:cNvSpPr>
      </xdr:nvSpPr>
      <xdr:spPr bwMode="auto">
        <a:xfrm>
          <a:off x="6029325" y="41634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023" name="Text Box 18"/>
        <xdr:cNvSpPr txBox="1">
          <a:spLocks noChangeArrowheads="1"/>
        </xdr:cNvSpPr>
      </xdr:nvSpPr>
      <xdr:spPr bwMode="auto">
        <a:xfrm>
          <a:off x="1400175" y="41634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024" name="Text Box 14"/>
        <xdr:cNvSpPr txBox="1">
          <a:spLocks noChangeArrowheads="1"/>
        </xdr:cNvSpPr>
      </xdr:nvSpPr>
      <xdr:spPr bwMode="auto">
        <a:xfrm>
          <a:off x="2057400"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025" name="Text Box 15"/>
        <xdr:cNvSpPr txBox="1">
          <a:spLocks noChangeArrowheads="1"/>
        </xdr:cNvSpPr>
      </xdr:nvSpPr>
      <xdr:spPr bwMode="auto">
        <a:xfrm>
          <a:off x="2047875" y="41780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026" name="Text Box 16"/>
        <xdr:cNvSpPr txBox="1">
          <a:spLocks noChangeArrowheads="1"/>
        </xdr:cNvSpPr>
      </xdr:nvSpPr>
      <xdr:spPr bwMode="auto">
        <a:xfrm>
          <a:off x="6029325"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027" name="Text Box 18"/>
        <xdr:cNvSpPr txBox="1">
          <a:spLocks noChangeArrowheads="1"/>
        </xdr:cNvSpPr>
      </xdr:nvSpPr>
      <xdr:spPr bwMode="auto">
        <a:xfrm>
          <a:off x="1400175"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028" name="Text Box 14"/>
        <xdr:cNvSpPr txBox="1">
          <a:spLocks noChangeArrowheads="1"/>
        </xdr:cNvSpPr>
      </xdr:nvSpPr>
      <xdr:spPr bwMode="auto">
        <a:xfrm>
          <a:off x="2057400"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029" name="Text Box 15"/>
        <xdr:cNvSpPr txBox="1">
          <a:spLocks noChangeArrowheads="1"/>
        </xdr:cNvSpPr>
      </xdr:nvSpPr>
      <xdr:spPr bwMode="auto">
        <a:xfrm>
          <a:off x="2047875" y="41780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030" name="Text Box 16"/>
        <xdr:cNvSpPr txBox="1">
          <a:spLocks noChangeArrowheads="1"/>
        </xdr:cNvSpPr>
      </xdr:nvSpPr>
      <xdr:spPr bwMode="auto">
        <a:xfrm>
          <a:off x="6029325"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031" name="Text Box 18"/>
        <xdr:cNvSpPr txBox="1">
          <a:spLocks noChangeArrowheads="1"/>
        </xdr:cNvSpPr>
      </xdr:nvSpPr>
      <xdr:spPr bwMode="auto">
        <a:xfrm>
          <a:off x="1400175"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032" name="Text Box 14"/>
        <xdr:cNvSpPr txBox="1">
          <a:spLocks noChangeArrowheads="1"/>
        </xdr:cNvSpPr>
      </xdr:nvSpPr>
      <xdr:spPr bwMode="auto">
        <a:xfrm>
          <a:off x="2057400"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033" name="Text Box 15"/>
        <xdr:cNvSpPr txBox="1">
          <a:spLocks noChangeArrowheads="1"/>
        </xdr:cNvSpPr>
      </xdr:nvSpPr>
      <xdr:spPr bwMode="auto">
        <a:xfrm>
          <a:off x="2047875" y="41780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034" name="Text Box 16"/>
        <xdr:cNvSpPr txBox="1">
          <a:spLocks noChangeArrowheads="1"/>
        </xdr:cNvSpPr>
      </xdr:nvSpPr>
      <xdr:spPr bwMode="auto">
        <a:xfrm>
          <a:off x="6029325"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035" name="Text Box 18"/>
        <xdr:cNvSpPr txBox="1">
          <a:spLocks noChangeArrowheads="1"/>
        </xdr:cNvSpPr>
      </xdr:nvSpPr>
      <xdr:spPr bwMode="auto">
        <a:xfrm>
          <a:off x="1400175"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036" name="Text Box 14"/>
        <xdr:cNvSpPr txBox="1">
          <a:spLocks noChangeArrowheads="1"/>
        </xdr:cNvSpPr>
      </xdr:nvSpPr>
      <xdr:spPr bwMode="auto">
        <a:xfrm>
          <a:off x="2057400"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037" name="Text Box 15"/>
        <xdr:cNvSpPr txBox="1">
          <a:spLocks noChangeArrowheads="1"/>
        </xdr:cNvSpPr>
      </xdr:nvSpPr>
      <xdr:spPr bwMode="auto">
        <a:xfrm>
          <a:off x="2047875" y="41780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038" name="Text Box 16"/>
        <xdr:cNvSpPr txBox="1">
          <a:spLocks noChangeArrowheads="1"/>
        </xdr:cNvSpPr>
      </xdr:nvSpPr>
      <xdr:spPr bwMode="auto">
        <a:xfrm>
          <a:off x="6029325"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039" name="Text Box 18"/>
        <xdr:cNvSpPr txBox="1">
          <a:spLocks noChangeArrowheads="1"/>
        </xdr:cNvSpPr>
      </xdr:nvSpPr>
      <xdr:spPr bwMode="auto">
        <a:xfrm>
          <a:off x="1400175" y="41780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040" name="Text Box 14"/>
        <xdr:cNvSpPr txBox="1">
          <a:spLocks noChangeArrowheads="1"/>
        </xdr:cNvSpPr>
      </xdr:nvSpPr>
      <xdr:spPr bwMode="auto">
        <a:xfrm>
          <a:off x="2057400"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041" name="Text Box 15"/>
        <xdr:cNvSpPr txBox="1">
          <a:spLocks noChangeArrowheads="1"/>
        </xdr:cNvSpPr>
      </xdr:nvSpPr>
      <xdr:spPr bwMode="auto">
        <a:xfrm>
          <a:off x="2047875" y="419100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042" name="Text Box 16"/>
        <xdr:cNvSpPr txBox="1">
          <a:spLocks noChangeArrowheads="1"/>
        </xdr:cNvSpPr>
      </xdr:nvSpPr>
      <xdr:spPr bwMode="auto">
        <a:xfrm>
          <a:off x="6029325"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043" name="Text Box 18"/>
        <xdr:cNvSpPr txBox="1">
          <a:spLocks noChangeArrowheads="1"/>
        </xdr:cNvSpPr>
      </xdr:nvSpPr>
      <xdr:spPr bwMode="auto">
        <a:xfrm>
          <a:off x="1400175"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044" name="Text Box 14"/>
        <xdr:cNvSpPr txBox="1">
          <a:spLocks noChangeArrowheads="1"/>
        </xdr:cNvSpPr>
      </xdr:nvSpPr>
      <xdr:spPr bwMode="auto">
        <a:xfrm>
          <a:off x="2057400"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045" name="Text Box 15"/>
        <xdr:cNvSpPr txBox="1">
          <a:spLocks noChangeArrowheads="1"/>
        </xdr:cNvSpPr>
      </xdr:nvSpPr>
      <xdr:spPr bwMode="auto">
        <a:xfrm>
          <a:off x="2047875" y="419100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046" name="Text Box 16"/>
        <xdr:cNvSpPr txBox="1">
          <a:spLocks noChangeArrowheads="1"/>
        </xdr:cNvSpPr>
      </xdr:nvSpPr>
      <xdr:spPr bwMode="auto">
        <a:xfrm>
          <a:off x="6029325"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047" name="Text Box 18"/>
        <xdr:cNvSpPr txBox="1">
          <a:spLocks noChangeArrowheads="1"/>
        </xdr:cNvSpPr>
      </xdr:nvSpPr>
      <xdr:spPr bwMode="auto">
        <a:xfrm>
          <a:off x="1400175"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048" name="Text Box 14"/>
        <xdr:cNvSpPr txBox="1">
          <a:spLocks noChangeArrowheads="1"/>
        </xdr:cNvSpPr>
      </xdr:nvSpPr>
      <xdr:spPr bwMode="auto">
        <a:xfrm>
          <a:off x="2057400"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049" name="Text Box 15"/>
        <xdr:cNvSpPr txBox="1">
          <a:spLocks noChangeArrowheads="1"/>
        </xdr:cNvSpPr>
      </xdr:nvSpPr>
      <xdr:spPr bwMode="auto">
        <a:xfrm>
          <a:off x="2047875" y="419100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050" name="Text Box 16"/>
        <xdr:cNvSpPr txBox="1">
          <a:spLocks noChangeArrowheads="1"/>
        </xdr:cNvSpPr>
      </xdr:nvSpPr>
      <xdr:spPr bwMode="auto">
        <a:xfrm>
          <a:off x="6029325"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051" name="Text Box 18"/>
        <xdr:cNvSpPr txBox="1">
          <a:spLocks noChangeArrowheads="1"/>
        </xdr:cNvSpPr>
      </xdr:nvSpPr>
      <xdr:spPr bwMode="auto">
        <a:xfrm>
          <a:off x="1400175"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052" name="Text Box 14"/>
        <xdr:cNvSpPr txBox="1">
          <a:spLocks noChangeArrowheads="1"/>
        </xdr:cNvSpPr>
      </xdr:nvSpPr>
      <xdr:spPr bwMode="auto">
        <a:xfrm>
          <a:off x="2057400"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053" name="Text Box 15"/>
        <xdr:cNvSpPr txBox="1">
          <a:spLocks noChangeArrowheads="1"/>
        </xdr:cNvSpPr>
      </xdr:nvSpPr>
      <xdr:spPr bwMode="auto">
        <a:xfrm>
          <a:off x="2047875" y="419100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054" name="Text Box 16"/>
        <xdr:cNvSpPr txBox="1">
          <a:spLocks noChangeArrowheads="1"/>
        </xdr:cNvSpPr>
      </xdr:nvSpPr>
      <xdr:spPr bwMode="auto">
        <a:xfrm>
          <a:off x="6029325"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055" name="Text Box 18"/>
        <xdr:cNvSpPr txBox="1">
          <a:spLocks noChangeArrowheads="1"/>
        </xdr:cNvSpPr>
      </xdr:nvSpPr>
      <xdr:spPr bwMode="auto">
        <a:xfrm>
          <a:off x="1400175" y="419100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05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05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058"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059"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06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061"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062"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063"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2006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065"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2006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20067"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2006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06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2007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20071"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072"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07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074"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07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07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07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07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07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08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08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08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08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08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08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08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08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08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08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09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09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09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09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09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09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09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09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09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09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10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10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10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10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10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10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10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10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108"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10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1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11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112"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11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657225</xdr:colOff>
      <xdr:row>95</xdr:row>
      <xdr:rowOff>0</xdr:rowOff>
    </xdr:from>
    <xdr:to>
      <xdr:col>2</xdr:col>
      <xdr:colOff>733425</xdr:colOff>
      <xdr:row>95</xdr:row>
      <xdr:rowOff>152400</xdr:rowOff>
    </xdr:to>
    <xdr:sp macro="" textlink="">
      <xdr:nvSpPr>
        <xdr:cNvPr id="2011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115"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116"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117"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11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11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120"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121"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122"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12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124"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125"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12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12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128"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129"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13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131"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132"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133"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13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135"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136"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137"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98</xdr:row>
      <xdr:rowOff>123825</xdr:rowOff>
    </xdr:to>
    <xdr:sp macro="" textlink="">
      <xdr:nvSpPr>
        <xdr:cNvPr id="20138" name="Text Box 14"/>
        <xdr:cNvSpPr txBox="1">
          <a:spLocks noChangeArrowheads="1"/>
        </xdr:cNvSpPr>
      </xdr:nvSpPr>
      <xdr:spPr bwMode="auto">
        <a:xfrm>
          <a:off x="2057400" y="4254150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13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98</xdr:row>
      <xdr:rowOff>123825</xdr:rowOff>
    </xdr:to>
    <xdr:sp macro="" textlink="">
      <xdr:nvSpPr>
        <xdr:cNvPr id="20140" name="Text Box 16"/>
        <xdr:cNvSpPr txBox="1">
          <a:spLocks noChangeArrowheads="1"/>
        </xdr:cNvSpPr>
      </xdr:nvSpPr>
      <xdr:spPr bwMode="auto">
        <a:xfrm>
          <a:off x="6029325" y="4254150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98</xdr:row>
      <xdr:rowOff>123825</xdr:rowOff>
    </xdr:to>
    <xdr:sp macro="" textlink="">
      <xdr:nvSpPr>
        <xdr:cNvPr id="20141" name="Text Box 14"/>
        <xdr:cNvSpPr txBox="1">
          <a:spLocks noChangeArrowheads="1"/>
        </xdr:cNvSpPr>
      </xdr:nvSpPr>
      <xdr:spPr bwMode="auto">
        <a:xfrm>
          <a:off x="2057400" y="4254150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14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98</xdr:row>
      <xdr:rowOff>123825</xdr:rowOff>
    </xdr:to>
    <xdr:sp macro="" textlink="">
      <xdr:nvSpPr>
        <xdr:cNvPr id="20143" name="Text Box 16"/>
        <xdr:cNvSpPr txBox="1">
          <a:spLocks noChangeArrowheads="1"/>
        </xdr:cNvSpPr>
      </xdr:nvSpPr>
      <xdr:spPr bwMode="auto">
        <a:xfrm>
          <a:off x="6029325" y="4254150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66675</xdr:rowOff>
    </xdr:to>
    <xdr:sp macro="" textlink="">
      <xdr:nvSpPr>
        <xdr:cNvPr id="20144" name="Text Box 14"/>
        <xdr:cNvSpPr txBox="1">
          <a:spLocks noChangeArrowheads="1"/>
        </xdr:cNvSpPr>
      </xdr:nvSpPr>
      <xdr:spPr bwMode="auto">
        <a:xfrm>
          <a:off x="2057400" y="4254150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66675</xdr:rowOff>
    </xdr:to>
    <xdr:sp macro="" textlink="">
      <xdr:nvSpPr>
        <xdr:cNvPr id="20145" name="Text Box 16"/>
        <xdr:cNvSpPr txBox="1">
          <a:spLocks noChangeArrowheads="1"/>
        </xdr:cNvSpPr>
      </xdr:nvSpPr>
      <xdr:spPr bwMode="auto">
        <a:xfrm>
          <a:off x="6029325" y="4254150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66675</xdr:rowOff>
    </xdr:to>
    <xdr:sp macro="" textlink="">
      <xdr:nvSpPr>
        <xdr:cNvPr id="20146" name="Text Box 14"/>
        <xdr:cNvSpPr txBox="1">
          <a:spLocks noChangeArrowheads="1"/>
        </xdr:cNvSpPr>
      </xdr:nvSpPr>
      <xdr:spPr bwMode="auto">
        <a:xfrm>
          <a:off x="2057400" y="4254150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66675</xdr:rowOff>
    </xdr:to>
    <xdr:sp macro="" textlink="">
      <xdr:nvSpPr>
        <xdr:cNvPr id="20147" name="Text Box 16"/>
        <xdr:cNvSpPr txBox="1">
          <a:spLocks noChangeArrowheads="1"/>
        </xdr:cNvSpPr>
      </xdr:nvSpPr>
      <xdr:spPr bwMode="auto">
        <a:xfrm>
          <a:off x="6029325" y="4254150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14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14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150"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15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15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15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xdr:colOff>
      <xdr:row>95</xdr:row>
      <xdr:rowOff>0</xdr:rowOff>
    </xdr:from>
    <xdr:to>
      <xdr:col>2</xdr:col>
      <xdr:colOff>104775</xdr:colOff>
      <xdr:row>95</xdr:row>
      <xdr:rowOff>152400</xdr:rowOff>
    </xdr:to>
    <xdr:sp macro="" textlink="">
      <xdr:nvSpPr>
        <xdr:cNvPr id="20154" name="Text Box 18"/>
        <xdr:cNvSpPr txBox="1">
          <a:spLocks noChangeArrowheads="1"/>
        </xdr:cNvSpPr>
      </xdr:nvSpPr>
      <xdr:spPr bwMode="auto">
        <a:xfrm>
          <a:off x="142875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133350</xdr:rowOff>
    </xdr:to>
    <xdr:sp macro="" textlink="">
      <xdr:nvSpPr>
        <xdr:cNvPr id="20155" name="Text Box 14"/>
        <xdr:cNvSpPr txBox="1">
          <a:spLocks noChangeArrowheads="1"/>
        </xdr:cNvSpPr>
      </xdr:nvSpPr>
      <xdr:spPr bwMode="auto">
        <a:xfrm>
          <a:off x="2057400" y="4254150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15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97</xdr:row>
      <xdr:rowOff>133350</xdr:rowOff>
    </xdr:to>
    <xdr:sp macro="" textlink="">
      <xdr:nvSpPr>
        <xdr:cNvPr id="20157" name="Text Box 16"/>
        <xdr:cNvSpPr txBox="1">
          <a:spLocks noChangeArrowheads="1"/>
        </xdr:cNvSpPr>
      </xdr:nvSpPr>
      <xdr:spPr bwMode="auto">
        <a:xfrm>
          <a:off x="6029325" y="4254150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133350</xdr:rowOff>
    </xdr:to>
    <xdr:sp macro="" textlink="">
      <xdr:nvSpPr>
        <xdr:cNvPr id="20158" name="Text Box 14"/>
        <xdr:cNvSpPr txBox="1">
          <a:spLocks noChangeArrowheads="1"/>
        </xdr:cNvSpPr>
      </xdr:nvSpPr>
      <xdr:spPr bwMode="auto">
        <a:xfrm>
          <a:off x="2057400" y="4254150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15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97</xdr:row>
      <xdr:rowOff>133350</xdr:rowOff>
    </xdr:to>
    <xdr:sp macro="" textlink="">
      <xdr:nvSpPr>
        <xdr:cNvPr id="20160" name="Text Box 16"/>
        <xdr:cNvSpPr txBox="1">
          <a:spLocks noChangeArrowheads="1"/>
        </xdr:cNvSpPr>
      </xdr:nvSpPr>
      <xdr:spPr bwMode="auto">
        <a:xfrm>
          <a:off x="6029325" y="4254150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47625</xdr:rowOff>
    </xdr:to>
    <xdr:sp macro="" textlink="">
      <xdr:nvSpPr>
        <xdr:cNvPr id="20161" name="Text Box 14"/>
        <xdr:cNvSpPr txBox="1">
          <a:spLocks noChangeArrowheads="1"/>
        </xdr:cNvSpPr>
      </xdr:nvSpPr>
      <xdr:spPr bwMode="auto">
        <a:xfrm>
          <a:off x="2057400" y="42541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47625</xdr:rowOff>
    </xdr:to>
    <xdr:sp macro="" textlink="">
      <xdr:nvSpPr>
        <xdr:cNvPr id="20162" name="Text Box 16"/>
        <xdr:cNvSpPr txBox="1">
          <a:spLocks noChangeArrowheads="1"/>
        </xdr:cNvSpPr>
      </xdr:nvSpPr>
      <xdr:spPr bwMode="auto">
        <a:xfrm>
          <a:off x="6029325" y="42541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47625</xdr:rowOff>
    </xdr:to>
    <xdr:sp macro="" textlink="">
      <xdr:nvSpPr>
        <xdr:cNvPr id="20163" name="Text Box 14"/>
        <xdr:cNvSpPr txBox="1">
          <a:spLocks noChangeArrowheads="1"/>
        </xdr:cNvSpPr>
      </xdr:nvSpPr>
      <xdr:spPr bwMode="auto">
        <a:xfrm>
          <a:off x="2057400" y="42541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47625</xdr:rowOff>
    </xdr:to>
    <xdr:sp macro="" textlink="">
      <xdr:nvSpPr>
        <xdr:cNvPr id="20164" name="Text Box 16"/>
        <xdr:cNvSpPr txBox="1">
          <a:spLocks noChangeArrowheads="1"/>
        </xdr:cNvSpPr>
      </xdr:nvSpPr>
      <xdr:spPr bwMode="auto">
        <a:xfrm>
          <a:off x="6029325" y="425415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16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1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16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16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16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17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17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17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20173"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17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20175"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20176"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20177"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17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20179"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20180"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18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18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18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18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18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18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18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18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18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97</xdr:row>
      <xdr:rowOff>28575</xdr:rowOff>
    </xdr:to>
    <xdr:sp macro="" textlink="">
      <xdr:nvSpPr>
        <xdr:cNvPr id="20190" name="Text Box 16"/>
        <xdr:cNvSpPr txBox="1">
          <a:spLocks noChangeArrowheads="1"/>
        </xdr:cNvSpPr>
      </xdr:nvSpPr>
      <xdr:spPr bwMode="auto">
        <a:xfrm>
          <a:off x="6029325" y="425415075"/>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97</xdr:row>
      <xdr:rowOff>28575</xdr:rowOff>
    </xdr:to>
    <xdr:sp macro="" textlink="">
      <xdr:nvSpPr>
        <xdr:cNvPr id="20191" name="Text Box 18"/>
        <xdr:cNvSpPr txBox="1">
          <a:spLocks noChangeArrowheads="1"/>
        </xdr:cNvSpPr>
      </xdr:nvSpPr>
      <xdr:spPr bwMode="auto">
        <a:xfrm>
          <a:off x="1400175" y="425415075"/>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97</xdr:row>
      <xdr:rowOff>28575</xdr:rowOff>
    </xdr:to>
    <xdr:sp macro="" textlink="">
      <xdr:nvSpPr>
        <xdr:cNvPr id="20192" name="Text Box 14"/>
        <xdr:cNvSpPr txBox="1">
          <a:spLocks noChangeArrowheads="1"/>
        </xdr:cNvSpPr>
      </xdr:nvSpPr>
      <xdr:spPr bwMode="auto">
        <a:xfrm>
          <a:off x="2057400" y="425415075"/>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19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97</xdr:row>
      <xdr:rowOff>28575</xdr:rowOff>
    </xdr:to>
    <xdr:sp macro="" textlink="">
      <xdr:nvSpPr>
        <xdr:cNvPr id="20194" name="Text Box 16"/>
        <xdr:cNvSpPr txBox="1">
          <a:spLocks noChangeArrowheads="1"/>
        </xdr:cNvSpPr>
      </xdr:nvSpPr>
      <xdr:spPr bwMode="auto">
        <a:xfrm>
          <a:off x="6029325" y="425415075"/>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97</xdr:row>
      <xdr:rowOff>28575</xdr:rowOff>
    </xdr:to>
    <xdr:sp macro="" textlink="">
      <xdr:nvSpPr>
        <xdr:cNvPr id="20195" name="Text Box 18"/>
        <xdr:cNvSpPr txBox="1">
          <a:spLocks noChangeArrowheads="1"/>
        </xdr:cNvSpPr>
      </xdr:nvSpPr>
      <xdr:spPr bwMode="auto">
        <a:xfrm>
          <a:off x="1400175" y="425415075"/>
          <a:ext cx="76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76200</xdr:rowOff>
    </xdr:to>
    <xdr:sp macro="" textlink="">
      <xdr:nvSpPr>
        <xdr:cNvPr id="20196" name="Text Box 16"/>
        <xdr:cNvSpPr txBox="1">
          <a:spLocks noChangeArrowheads="1"/>
        </xdr:cNvSpPr>
      </xdr:nvSpPr>
      <xdr:spPr bwMode="auto">
        <a:xfrm>
          <a:off x="6029325" y="4254150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76200</xdr:rowOff>
    </xdr:to>
    <xdr:sp macro="" textlink="">
      <xdr:nvSpPr>
        <xdr:cNvPr id="20197" name="Text Box 18"/>
        <xdr:cNvSpPr txBox="1">
          <a:spLocks noChangeArrowheads="1"/>
        </xdr:cNvSpPr>
      </xdr:nvSpPr>
      <xdr:spPr bwMode="auto">
        <a:xfrm>
          <a:off x="1400175" y="4254150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76200</xdr:rowOff>
    </xdr:to>
    <xdr:sp macro="" textlink="">
      <xdr:nvSpPr>
        <xdr:cNvPr id="20198" name="Text Box 14"/>
        <xdr:cNvSpPr txBox="1">
          <a:spLocks noChangeArrowheads="1"/>
        </xdr:cNvSpPr>
      </xdr:nvSpPr>
      <xdr:spPr bwMode="auto">
        <a:xfrm>
          <a:off x="2057400" y="4254150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76200</xdr:rowOff>
    </xdr:to>
    <xdr:sp macro="" textlink="">
      <xdr:nvSpPr>
        <xdr:cNvPr id="20199" name="Text Box 16"/>
        <xdr:cNvSpPr txBox="1">
          <a:spLocks noChangeArrowheads="1"/>
        </xdr:cNvSpPr>
      </xdr:nvSpPr>
      <xdr:spPr bwMode="auto">
        <a:xfrm>
          <a:off x="6029325" y="4254150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76200</xdr:rowOff>
    </xdr:to>
    <xdr:sp macro="" textlink="">
      <xdr:nvSpPr>
        <xdr:cNvPr id="20200" name="Text Box 18"/>
        <xdr:cNvSpPr txBox="1">
          <a:spLocks noChangeArrowheads="1"/>
        </xdr:cNvSpPr>
      </xdr:nvSpPr>
      <xdr:spPr bwMode="auto">
        <a:xfrm>
          <a:off x="1400175" y="4254150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020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20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20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0204"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205"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104</xdr:row>
      <xdr:rowOff>76200</xdr:rowOff>
    </xdr:to>
    <xdr:sp macro="" textlink="">
      <xdr:nvSpPr>
        <xdr:cNvPr id="20206" name="Text Box 16"/>
        <xdr:cNvSpPr txBox="1">
          <a:spLocks noChangeArrowheads="1"/>
        </xdr:cNvSpPr>
      </xdr:nvSpPr>
      <xdr:spPr bwMode="auto">
        <a:xfrm>
          <a:off x="6029325" y="425415075"/>
          <a:ext cx="76200"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104</xdr:row>
      <xdr:rowOff>76200</xdr:rowOff>
    </xdr:to>
    <xdr:sp macro="" textlink="">
      <xdr:nvSpPr>
        <xdr:cNvPr id="20207" name="Text Box 18"/>
        <xdr:cNvSpPr txBox="1">
          <a:spLocks noChangeArrowheads="1"/>
        </xdr:cNvSpPr>
      </xdr:nvSpPr>
      <xdr:spPr bwMode="auto">
        <a:xfrm>
          <a:off x="1400175" y="425415075"/>
          <a:ext cx="76200"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104</xdr:row>
      <xdr:rowOff>76200</xdr:rowOff>
    </xdr:to>
    <xdr:sp macro="" textlink="">
      <xdr:nvSpPr>
        <xdr:cNvPr id="20208" name="Text Box 16"/>
        <xdr:cNvSpPr txBox="1">
          <a:spLocks noChangeArrowheads="1"/>
        </xdr:cNvSpPr>
      </xdr:nvSpPr>
      <xdr:spPr bwMode="auto">
        <a:xfrm>
          <a:off x="6029325" y="425415075"/>
          <a:ext cx="76200"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104</xdr:row>
      <xdr:rowOff>76200</xdr:rowOff>
    </xdr:to>
    <xdr:sp macro="" textlink="">
      <xdr:nvSpPr>
        <xdr:cNvPr id="20209" name="Text Box 18"/>
        <xdr:cNvSpPr txBox="1">
          <a:spLocks noChangeArrowheads="1"/>
        </xdr:cNvSpPr>
      </xdr:nvSpPr>
      <xdr:spPr bwMode="auto">
        <a:xfrm>
          <a:off x="1400175" y="425415075"/>
          <a:ext cx="76200"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85725</xdr:rowOff>
    </xdr:to>
    <xdr:sp macro="" textlink="">
      <xdr:nvSpPr>
        <xdr:cNvPr id="20210" name="Text Box 14"/>
        <xdr:cNvSpPr txBox="1">
          <a:spLocks noChangeArrowheads="1"/>
        </xdr:cNvSpPr>
      </xdr:nvSpPr>
      <xdr:spPr bwMode="auto">
        <a:xfrm>
          <a:off x="2057400" y="425415075"/>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85725</xdr:rowOff>
    </xdr:to>
    <xdr:sp macro="" textlink="">
      <xdr:nvSpPr>
        <xdr:cNvPr id="20211" name="Text Box 16"/>
        <xdr:cNvSpPr txBox="1">
          <a:spLocks noChangeArrowheads="1"/>
        </xdr:cNvSpPr>
      </xdr:nvSpPr>
      <xdr:spPr bwMode="auto">
        <a:xfrm>
          <a:off x="6029325" y="425415075"/>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85725</xdr:rowOff>
    </xdr:to>
    <xdr:sp macro="" textlink="">
      <xdr:nvSpPr>
        <xdr:cNvPr id="20212" name="Text Box 18"/>
        <xdr:cNvSpPr txBox="1">
          <a:spLocks noChangeArrowheads="1"/>
        </xdr:cNvSpPr>
      </xdr:nvSpPr>
      <xdr:spPr bwMode="auto">
        <a:xfrm>
          <a:off x="1400175" y="425415075"/>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85725</xdr:rowOff>
    </xdr:to>
    <xdr:sp macro="" textlink="">
      <xdr:nvSpPr>
        <xdr:cNvPr id="20213" name="Text Box 16"/>
        <xdr:cNvSpPr txBox="1">
          <a:spLocks noChangeArrowheads="1"/>
        </xdr:cNvSpPr>
      </xdr:nvSpPr>
      <xdr:spPr bwMode="auto">
        <a:xfrm>
          <a:off x="6029325" y="425415075"/>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85725</xdr:rowOff>
    </xdr:to>
    <xdr:sp macro="" textlink="">
      <xdr:nvSpPr>
        <xdr:cNvPr id="20214" name="Text Box 18"/>
        <xdr:cNvSpPr txBox="1">
          <a:spLocks noChangeArrowheads="1"/>
        </xdr:cNvSpPr>
      </xdr:nvSpPr>
      <xdr:spPr bwMode="auto">
        <a:xfrm>
          <a:off x="1400175" y="425415075"/>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021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0216"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103</xdr:row>
      <xdr:rowOff>85725</xdr:rowOff>
    </xdr:to>
    <xdr:sp macro="" textlink="">
      <xdr:nvSpPr>
        <xdr:cNvPr id="20217" name="Text Box 16"/>
        <xdr:cNvSpPr txBox="1">
          <a:spLocks noChangeArrowheads="1"/>
        </xdr:cNvSpPr>
      </xdr:nvSpPr>
      <xdr:spPr bwMode="auto">
        <a:xfrm>
          <a:off x="6029325" y="425415075"/>
          <a:ext cx="7620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103</xdr:row>
      <xdr:rowOff>85725</xdr:rowOff>
    </xdr:to>
    <xdr:sp macro="" textlink="">
      <xdr:nvSpPr>
        <xdr:cNvPr id="20218" name="Text Box 16"/>
        <xdr:cNvSpPr txBox="1">
          <a:spLocks noChangeArrowheads="1"/>
        </xdr:cNvSpPr>
      </xdr:nvSpPr>
      <xdr:spPr bwMode="auto">
        <a:xfrm>
          <a:off x="6029325" y="425415075"/>
          <a:ext cx="7620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21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95</xdr:row>
      <xdr:rowOff>0</xdr:rowOff>
    </xdr:from>
    <xdr:ext cx="18531" cy="318036"/>
    <xdr:sp macro="" textlink="">
      <xdr:nvSpPr>
        <xdr:cNvPr id="2022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95</xdr:row>
      <xdr:rowOff>0</xdr:rowOff>
    </xdr:from>
    <xdr:ext cx="18531" cy="318036"/>
    <xdr:sp macro="" textlink="">
      <xdr:nvSpPr>
        <xdr:cNvPr id="20221"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76200</xdr:rowOff>
    </xdr:to>
    <xdr:sp macro="" textlink="">
      <xdr:nvSpPr>
        <xdr:cNvPr id="20222" name="Text Box 16"/>
        <xdr:cNvSpPr txBox="1">
          <a:spLocks noChangeArrowheads="1"/>
        </xdr:cNvSpPr>
      </xdr:nvSpPr>
      <xdr:spPr bwMode="auto">
        <a:xfrm>
          <a:off x="6029325" y="4254150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76200</xdr:rowOff>
    </xdr:to>
    <xdr:sp macro="" textlink="">
      <xdr:nvSpPr>
        <xdr:cNvPr id="20223" name="Text Box 16"/>
        <xdr:cNvSpPr txBox="1">
          <a:spLocks noChangeArrowheads="1"/>
        </xdr:cNvSpPr>
      </xdr:nvSpPr>
      <xdr:spPr bwMode="auto">
        <a:xfrm>
          <a:off x="6029325" y="4254150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22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225"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226"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227"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22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22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230"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231"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2023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23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2023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20235"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20236"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23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20238"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20239"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24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241"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242"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243"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244"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245"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246"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247"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2024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24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2025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20251"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20252"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25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20254"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20255"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25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25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258"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259"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260"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261"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262"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263"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2026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265"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2026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20267"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20268"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26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20270"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20271"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272"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27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274"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275"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276"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27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278"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279"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20280"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281"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20282"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20283"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20284" name="Text Box 14"/>
        <xdr:cNvSpPr txBox="1">
          <a:spLocks noChangeArrowheads="1"/>
        </xdr:cNvSpPr>
      </xdr:nvSpPr>
      <xdr:spPr bwMode="auto">
        <a:xfrm>
          <a:off x="2057400"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285"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20286" name="Text Box 16"/>
        <xdr:cNvSpPr txBox="1">
          <a:spLocks noChangeArrowheads="1"/>
        </xdr:cNvSpPr>
      </xdr:nvSpPr>
      <xdr:spPr bwMode="auto">
        <a:xfrm>
          <a:off x="602932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20287" name="Text Box 18"/>
        <xdr:cNvSpPr txBox="1">
          <a:spLocks noChangeArrowheads="1"/>
        </xdr:cNvSpPr>
      </xdr:nvSpPr>
      <xdr:spPr bwMode="auto">
        <a:xfrm>
          <a:off x="1400175" y="4254150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288"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28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290"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29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29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29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29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57150</xdr:rowOff>
    </xdr:to>
    <xdr:sp macro="" textlink="">
      <xdr:nvSpPr>
        <xdr:cNvPr id="20295" name="Text Box 14"/>
        <xdr:cNvSpPr txBox="1">
          <a:spLocks noChangeArrowheads="1"/>
        </xdr:cNvSpPr>
      </xdr:nvSpPr>
      <xdr:spPr bwMode="auto">
        <a:xfrm>
          <a:off x="2057400" y="42541507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29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101</xdr:row>
      <xdr:rowOff>57150</xdr:rowOff>
    </xdr:to>
    <xdr:sp macro="" textlink="">
      <xdr:nvSpPr>
        <xdr:cNvPr id="20297" name="Text Box 16"/>
        <xdr:cNvSpPr txBox="1">
          <a:spLocks noChangeArrowheads="1"/>
        </xdr:cNvSpPr>
      </xdr:nvSpPr>
      <xdr:spPr bwMode="auto">
        <a:xfrm>
          <a:off x="6029325" y="42541507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101</xdr:row>
      <xdr:rowOff>57150</xdr:rowOff>
    </xdr:to>
    <xdr:sp macro="" textlink="">
      <xdr:nvSpPr>
        <xdr:cNvPr id="20298" name="Text Box 14"/>
        <xdr:cNvSpPr txBox="1">
          <a:spLocks noChangeArrowheads="1"/>
        </xdr:cNvSpPr>
      </xdr:nvSpPr>
      <xdr:spPr bwMode="auto">
        <a:xfrm>
          <a:off x="2057400" y="42541507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299"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101</xdr:row>
      <xdr:rowOff>57150</xdr:rowOff>
    </xdr:to>
    <xdr:sp macro="" textlink="">
      <xdr:nvSpPr>
        <xdr:cNvPr id="20300" name="Text Box 16"/>
        <xdr:cNvSpPr txBox="1">
          <a:spLocks noChangeArrowheads="1"/>
        </xdr:cNvSpPr>
      </xdr:nvSpPr>
      <xdr:spPr bwMode="auto">
        <a:xfrm>
          <a:off x="6029325" y="425415075"/>
          <a:ext cx="76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30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30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30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30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30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30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30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30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100</xdr:row>
      <xdr:rowOff>104775</xdr:rowOff>
    </xdr:to>
    <xdr:sp macro="" textlink="">
      <xdr:nvSpPr>
        <xdr:cNvPr id="20309" name="Text Box 14"/>
        <xdr:cNvSpPr txBox="1">
          <a:spLocks noChangeArrowheads="1"/>
        </xdr:cNvSpPr>
      </xdr:nvSpPr>
      <xdr:spPr bwMode="auto">
        <a:xfrm>
          <a:off x="2057400" y="425415075"/>
          <a:ext cx="762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31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100</xdr:row>
      <xdr:rowOff>104775</xdr:rowOff>
    </xdr:to>
    <xdr:sp macro="" textlink="">
      <xdr:nvSpPr>
        <xdr:cNvPr id="20311" name="Text Box 16"/>
        <xdr:cNvSpPr txBox="1">
          <a:spLocks noChangeArrowheads="1"/>
        </xdr:cNvSpPr>
      </xdr:nvSpPr>
      <xdr:spPr bwMode="auto">
        <a:xfrm>
          <a:off x="6029325" y="425415075"/>
          <a:ext cx="762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100</xdr:row>
      <xdr:rowOff>104775</xdr:rowOff>
    </xdr:to>
    <xdr:sp macro="" textlink="">
      <xdr:nvSpPr>
        <xdr:cNvPr id="20312" name="Text Box 14"/>
        <xdr:cNvSpPr txBox="1">
          <a:spLocks noChangeArrowheads="1"/>
        </xdr:cNvSpPr>
      </xdr:nvSpPr>
      <xdr:spPr bwMode="auto">
        <a:xfrm>
          <a:off x="2057400" y="425415075"/>
          <a:ext cx="762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313"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100</xdr:row>
      <xdr:rowOff>104775</xdr:rowOff>
    </xdr:to>
    <xdr:sp macro="" textlink="">
      <xdr:nvSpPr>
        <xdr:cNvPr id="20314" name="Text Box 16"/>
        <xdr:cNvSpPr txBox="1">
          <a:spLocks noChangeArrowheads="1"/>
        </xdr:cNvSpPr>
      </xdr:nvSpPr>
      <xdr:spPr bwMode="auto">
        <a:xfrm>
          <a:off x="6029325" y="425415075"/>
          <a:ext cx="762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31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31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31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31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31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32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32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32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32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32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32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32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32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32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329"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330"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33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33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333"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334"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33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33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337"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338"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33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34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341"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342"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34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34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345" name="Text Box 16"/>
        <xdr:cNvSpPr txBox="1">
          <a:spLocks noChangeArrowheads="1"/>
        </xdr:cNvSpPr>
      </xdr:nvSpPr>
      <xdr:spPr bwMode="auto">
        <a:xfrm>
          <a:off x="602932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346" name="Text Box 18"/>
        <xdr:cNvSpPr txBox="1">
          <a:spLocks noChangeArrowheads="1"/>
        </xdr:cNvSpPr>
      </xdr:nvSpPr>
      <xdr:spPr bwMode="auto">
        <a:xfrm>
          <a:off x="1400175"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34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34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657225</xdr:colOff>
      <xdr:row>95</xdr:row>
      <xdr:rowOff>0</xdr:rowOff>
    </xdr:from>
    <xdr:to>
      <xdr:col>2</xdr:col>
      <xdr:colOff>733425</xdr:colOff>
      <xdr:row>95</xdr:row>
      <xdr:rowOff>152400</xdr:rowOff>
    </xdr:to>
    <xdr:sp macro="" textlink="">
      <xdr:nvSpPr>
        <xdr:cNvPr id="20349"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35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657225</xdr:colOff>
      <xdr:row>95</xdr:row>
      <xdr:rowOff>0</xdr:rowOff>
    </xdr:from>
    <xdr:to>
      <xdr:col>2</xdr:col>
      <xdr:colOff>733425</xdr:colOff>
      <xdr:row>95</xdr:row>
      <xdr:rowOff>152400</xdr:rowOff>
    </xdr:to>
    <xdr:sp macro="" textlink="">
      <xdr:nvSpPr>
        <xdr:cNvPr id="20351"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35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657225</xdr:colOff>
      <xdr:row>95</xdr:row>
      <xdr:rowOff>0</xdr:rowOff>
    </xdr:from>
    <xdr:to>
      <xdr:col>2</xdr:col>
      <xdr:colOff>733425</xdr:colOff>
      <xdr:row>95</xdr:row>
      <xdr:rowOff>152400</xdr:rowOff>
    </xdr:to>
    <xdr:sp macro="" textlink="">
      <xdr:nvSpPr>
        <xdr:cNvPr id="2035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35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657225</xdr:colOff>
      <xdr:row>95</xdr:row>
      <xdr:rowOff>0</xdr:rowOff>
    </xdr:from>
    <xdr:to>
      <xdr:col>2</xdr:col>
      <xdr:colOff>733425</xdr:colOff>
      <xdr:row>95</xdr:row>
      <xdr:rowOff>152400</xdr:rowOff>
    </xdr:to>
    <xdr:sp macro="" textlink="">
      <xdr:nvSpPr>
        <xdr:cNvPr id="2035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35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657225</xdr:colOff>
      <xdr:row>95</xdr:row>
      <xdr:rowOff>0</xdr:rowOff>
    </xdr:from>
    <xdr:to>
      <xdr:col>2</xdr:col>
      <xdr:colOff>733425</xdr:colOff>
      <xdr:row>95</xdr:row>
      <xdr:rowOff>152400</xdr:rowOff>
    </xdr:to>
    <xdr:sp macro="" textlink="">
      <xdr:nvSpPr>
        <xdr:cNvPr id="20357"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35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657225</xdr:colOff>
      <xdr:row>95</xdr:row>
      <xdr:rowOff>0</xdr:rowOff>
    </xdr:from>
    <xdr:to>
      <xdr:col>2</xdr:col>
      <xdr:colOff>733425</xdr:colOff>
      <xdr:row>96</xdr:row>
      <xdr:rowOff>114300</xdr:rowOff>
    </xdr:to>
    <xdr:sp macro="" textlink="">
      <xdr:nvSpPr>
        <xdr:cNvPr id="20359" name="Text Box 14"/>
        <xdr:cNvSpPr txBox="1">
          <a:spLocks noChangeArrowheads="1"/>
        </xdr:cNvSpPr>
      </xdr:nvSpPr>
      <xdr:spPr bwMode="auto">
        <a:xfrm>
          <a:off x="2057400" y="4254150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360"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619125</xdr:colOff>
      <xdr:row>95</xdr:row>
      <xdr:rowOff>0</xdr:rowOff>
    </xdr:from>
    <xdr:to>
      <xdr:col>2</xdr:col>
      <xdr:colOff>695325</xdr:colOff>
      <xdr:row>96</xdr:row>
      <xdr:rowOff>57150</xdr:rowOff>
    </xdr:to>
    <xdr:sp macro="" textlink="">
      <xdr:nvSpPr>
        <xdr:cNvPr id="20361" name="Text Box 14"/>
        <xdr:cNvSpPr txBox="1">
          <a:spLocks noChangeArrowheads="1"/>
        </xdr:cNvSpPr>
      </xdr:nvSpPr>
      <xdr:spPr bwMode="auto">
        <a:xfrm>
          <a:off x="2019300" y="4254150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362"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657225</xdr:colOff>
      <xdr:row>95</xdr:row>
      <xdr:rowOff>0</xdr:rowOff>
    </xdr:from>
    <xdr:to>
      <xdr:col>2</xdr:col>
      <xdr:colOff>733425</xdr:colOff>
      <xdr:row>95</xdr:row>
      <xdr:rowOff>152400</xdr:rowOff>
    </xdr:to>
    <xdr:sp macro="" textlink="">
      <xdr:nvSpPr>
        <xdr:cNvPr id="20363"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364"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657225</xdr:colOff>
      <xdr:row>95</xdr:row>
      <xdr:rowOff>0</xdr:rowOff>
    </xdr:from>
    <xdr:to>
      <xdr:col>2</xdr:col>
      <xdr:colOff>733425</xdr:colOff>
      <xdr:row>95</xdr:row>
      <xdr:rowOff>152400</xdr:rowOff>
    </xdr:to>
    <xdr:sp macro="" textlink="">
      <xdr:nvSpPr>
        <xdr:cNvPr id="20365" name="Text Box 14"/>
        <xdr:cNvSpPr txBox="1">
          <a:spLocks noChangeArrowheads="1"/>
        </xdr:cNvSpPr>
      </xdr:nvSpPr>
      <xdr:spPr bwMode="auto">
        <a:xfrm>
          <a:off x="2057400" y="4254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366"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95</xdr:row>
      <xdr:rowOff>0</xdr:rowOff>
    </xdr:from>
    <xdr:ext cx="18531" cy="318036"/>
    <xdr:sp macro="" textlink="">
      <xdr:nvSpPr>
        <xdr:cNvPr id="20367"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95</xdr:row>
      <xdr:rowOff>0</xdr:rowOff>
    </xdr:from>
    <xdr:ext cx="18531" cy="318036"/>
    <xdr:sp macro="" textlink="">
      <xdr:nvSpPr>
        <xdr:cNvPr id="20368" name="Text Box 15"/>
        <xdr:cNvSpPr txBox="1">
          <a:spLocks noChangeArrowheads="1"/>
        </xdr:cNvSpPr>
      </xdr:nvSpPr>
      <xdr:spPr bwMode="auto">
        <a:xfrm>
          <a:off x="2047875" y="425415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369"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370"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371"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372"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373"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374"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375"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376"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657225</xdr:colOff>
      <xdr:row>95</xdr:row>
      <xdr:rowOff>0</xdr:rowOff>
    </xdr:from>
    <xdr:to>
      <xdr:col>2</xdr:col>
      <xdr:colOff>733425</xdr:colOff>
      <xdr:row>95</xdr:row>
      <xdr:rowOff>152400</xdr:rowOff>
    </xdr:to>
    <xdr:sp macro="" textlink="">
      <xdr:nvSpPr>
        <xdr:cNvPr id="20377" name="Text Box 14"/>
        <xdr:cNvSpPr txBox="1">
          <a:spLocks noChangeArrowheads="1"/>
        </xdr:cNvSpPr>
      </xdr:nvSpPr>
      <xdr:spPr bwMode="auto">
        <a:xfrm>
          <a:off x="2057400" y="382666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378" name="Text Box 15"/>
        <xdr:cNvSpPr txBox="1">
          <a:spLocks noChangeArrowheads="1"/>
        </xdr:cNvSpPr>
      </xdr:nvSpPr>
      <xdr:spPr bwMode="auto">
        <a:xfrm>
          <a:off x="2047875" y="382666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379" name="Text Box 16"/>
        <xdr:cNvSpPr txBox="1">
          <a:spLocks noChangeArrowheads="1"/>
        </xdr:cNvSpPr>
      </xdr:nvSpPr>
      <xdr:spPr bwMode="auto">
        <a:xfrm>
          <a:off x="6029325" y="382666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380" name="Text Box 18"/>
        <xdr:cNvSpPr txBox="1">
          <a:spLocks noChangeArrowheads="1"/>
        </xdr:cNvSpPr>
      </xdr:nvSpPr>
      <xdr:spPr bwMode="auto">
        <a:xfrm>
          <a:off x="1400175" y="382666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381" name="Text Box 14"/>
        <xdr:cNvSpPr txBox="1">
          <a:spLocks noChangeArrowheads="1"/>
        </xdr:cNvSpPr>
      </xdr:nvSpPr>
      <xdr:spPr bwMode="auto">
        <a:xfrm>
          <a:off x="2057400" y="382666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382" name="Text Box 15"/>
        <xdr:cNvSpPr txBox="1">
          <a:spLocks noChangeArrowheads="1"/>
        </xdr:cNvSpPr>
      </xdr:nvSpPr>
      <xdr:spPr bwMode="auto">
        <a:xfrm>
          <a:off x="2047875" y="382666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383" name="Text Box 16"/>
        <xdr:cNvSpPr txBox="1">
          <a:spLocks noChangeArrowheads="1"/>
        </xdr:cNvSpPr>
      </xdr:nvSpPr>
      <xdr:spPr bwMode="auto">
        <a:xfrm>
          <a:off x="6029325" y="382666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384" name="Text Box 18"/>
        <xdr:cNvSpPr txBox="1">
          <a:spLocks noChangeArrowheads="1"/>
        </xdr:cNvSpPr>
      </xdr:nvSpPr>
      <xdr:spPr bwMode="auto">
        <a:xfrm>
          <a:off x="1400175" y="382666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385" name="Text Box 14"/>
        <xdr:cNvSpPr txBox="1">
          <a:spLocks noChangeArrowheads="1"/>
        </xdr:cNvSpPr>
      </xdr:nvSpPr>
      <xdr:spPr bwMode="auto">
        <a:xfrm>
          <a:off x="2057400" y="382666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386" name="Text Box 15"/>
        <xdr:cNvSpPr txBox="1">
          <a:spLocks noChangeArrowheads="1"/>
        </xdr:cNvSpPr>
      </xdr:nvSpPr>
      <xdr:spPr bwMode="auto">
        <a:xfrm>
          <a:off x="2047875" y="382666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387" name="Text Box 16"/>
        <xdr:cNvSpPr txBox="1">
          <a:spLocks noChangeArrowheads="1"/>
        </xdr:cNvSpPr>
      </xdr:nvSpPr>
      <xdr:spPr bwMode="auto">
        <a:xfrm>
          <a:off x="6029325" y="382666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388" name="Text Box 18"/>
        <xdr:cNvSpPr txBox="1">
          <a:spLocks noChangeArrowheads="1"/>
        </xdr:cNvSpPr>
      </xdr:nvSpPr>
      <xdr:spPr bwMode="auto">
        <a:xfrm>
          <a:off x="1400175" y="382666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389" name="Text Box 14"/>
        <xdr:cNvSpPr txBox="1">
          <a:spLocks noChangeArrowheads="1"/>
        </xdr:cNvSpPr>
      </xdr:nvSpPr>
      <xdr:spPr bwMode="auto">
        <a:xfrm>
          <a:off x="2057400" y="382666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390" name="Text Box 15"/>
        <xdr:cNvSpPr txBox="1">
          <a:spLocks noChangeArrowheads="1"/>
        </xdr:cNvSpPr>
      </xdr:nvSpPr>
      <xdr:spPr bwMode="auto">
        <a:xfrm>
          <a:off x="2047875" y="382666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391" name="Text Box 16"/>
        <xdr:cNvSpPr txBox="1">
          <a:spLocks noChangeArrowheads="1"/>
        </xdr:cNvSpPr>
      </xdr:nvSpPr>
      <xdr:spPr bwMode="auto">
        <a:xfrm>
          <a:off x="6029325" y="382666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392" name="Text Box 18"/>
        <xdr:cNvSpPr txBox="1">
          <a:spLocks noChangeArrowheads="1"/>
        </xdr:cNvSpPr>
      </xdr:nvSpPr>
      <xdr:spPr bwMode="auto">
        <a:xfrm>
          <a:off x="1400175" y="382666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393" name="Text Box 14"/>
        <xdr:cNvSpPr txBox="1">
          <a:spLocks noChangeArrowheads="1"/>
        </xdr:cNvSpPr>
      </xdr:nvSpPr>
      <xdr:spPr bwMode="auto">
        <a:xfrm>
          <a:off x="2057400" y="38315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394" name="Text Box 15"/>
        <xdr:cNvSpPr txBox="1">
          <a:spLocks noChangeArrowheads="1"/>
        </xdr:cNvSpPr>
      </xdr:nvSpPr>
      <xdr:spPr bwMode="auto">
        <a:xfrm>
          <a:off x="2047875" y="383152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395" name="Text Box 16"/>
        <xdr:cNvSpPr txBox="1">
          <a:spLocks noChangeArrowheads="1"/>
        </xdr:cNvSpPr>
      </xdr:nvSpPr>
      <xdr:spPr bwMode="auto">
        <a:xfrm>
          <a:off x="6029325" y="38315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396" name="Text Box 18"/>
        <xdr:cNvSpPr txBox="1">
          <a:spLocks noChangeArrowheads="1"/>
        </xdr:cNvSpPr>
      </xdr:nvSpPr>
      <xdr:spPr bwMode="auto">
        <a:xfrm>
          <a:off x="1400175" y="38315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397" name="Text Box 14"/>
        <xdr:cNvSpPr txBox="1">
          <a:spLocks noChangeArrowheads="1"/>
        </xdr:cNvSpPr>
      </xdr:nvSpPr>
      <xdr:spPr bwMode="auto">
        <a:xfrm>
          <a:off x="2057400" y="38315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398" name="Text Box 15"/>
        <xdr:cNvSpPr txBox="1">
          <a:spLocks noChangeArrowheads="1"/>
        </xdr:cNvSpPr>
      </xdr:nvSpPr>
      <xdr:spPr bwMode="auto">
        <a:xfrm>
          <a:off x="2047875" y="383152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399" name="Text Box 16"/>
        <xdr:cNvSpPr txBox="1">
          <a:spLocks noChangeArrowheads="1"/>
        </xdr:cNvSpPr>
      </xdr:nvSpPr>
      <xdr:spPr bwMode="auto">
        <a:xfrm>
          <a:off x="6029325" y="38315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400" name="Text Box 18"/>
        <xdr:cNvSpPr txBox="1">
          <a:spLocks noChangeArrowheads="1"/>
        </xdr:cNvSpPr>
      </xdr:nvSpPr>
      <xdr:spPr bwMode="auto">
        <a:xfrm>
          <a:off x="1400175" y="38315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401" name="Text Box 14"/>
        <xdr:cNvSpPr txBox="1">
          <a:spLocks noChangeArrowheads="1"/>
        </xdr:cNvSpPr>
      </xdr:nvSpPr>
      <xdr:spPr bwMode="auto">
        <a:xfrm>
          <a:off x="2057400" y="38315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402" name="Text Box 15"/>
        <xdr:cNvSpPr txBox="1">
          <a:spLocks noChangeArrowheads="1"/>
        </xdr:cNvSpPr>
      </xdr:nvSpPr>
      <xdr:spPr bwMode="auto">
        <a:xfrm>
          <a:off x="2047875" y="383152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403" name="Text Box 16"/>
        <xdr:cNvSpPr txBox="1">
          <a:spLocks noChangeArrowheads="1"/>
        </xdr:cNvSpPr>
      </xdr:nvSpPr>
      <xdr:spPr bwMode="auto">
        <a:xfrm>
          <a:off x="6029325" y="38315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404" name="Text Box 18"/>
        <xdr:cNvSpPr txBox="1">
          <a:spLocks noChangeArrowheads="1"/>
        </xdr:cNvSpPr>
      </xdr:nvSpPr>
      <xdr:spPr bwMode="auto">
        <a:xfrm>
          <a:off x="1400175" y="38315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405" name="Text Box 14"/>
        <xdr:cNvSpPr txBox="1">
          <a:spLocks noChangeArrowheads="1"/>
        </xdr:cNvSpPr>
      </xdr:nvSpPr>
      <xdr:spPr bwMode="auto">
        <a:xfrm>
          <a:off x="2057400" y="38315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406" name="Text Box 15"/>
        <xdr:cNvSpPr txBox="1">
          <a:spLocks noChangeArrowheads="1"/>
        </xdr:cNvSpPr>
      </xdr:nvSpPr>
      <xdr:spPr bwMode="auto">
        <a:xfrm>
          <a:off x="2047875" y="383152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407" name="Text Box 16"/>
        <xdr:cNvSpPr txBox="1">
          <a:spLocks noChangeArrowheads="1"/>
        </xdr:cNvSpPr>
      </xdr:nvSpPr>
      <xdr:spPr bwMode="auto">
        <a:xfrm>
          <a:off x="6029325" y="38315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408" name="Text Box 18"/>
        <xdr:cNvSpPr txBox="1">
          <a:spLocks noChangeArrowheads="1"/>
        </xdr:cNvSpPr>
      </xdr:nvSpPr>
      <xdr:spPr bwMode="auto">
        <a:xfrm>
          <a:off x="1400175" y="38315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409" name="Text Box 14"/>
        <xdr:cNvSpPr txBox="1">
          <a:spLocks noChangeArrowheads="1"/>
        </xdr:cNvSpPr>
      </xdr:nvSpPr>
      <xdr:spPr bwMode="auto">
        <a:xfrm>
          <a:off x="2057400" y="383638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410" name="Text Box 15"/>
        <xdr:cNvSpPr txBox="1">
          <a:spLocks noChangeArrowheads="1"/>
        </xdr:cNvSpPr>
      </xdr:nvSpPr>
      <xdr:spPr bwMode="auto">
        <a:xfrm>
          <a:off x="2047875" y="383638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411" name="Text Box 16"/>
        <xdr:cNvSpPr txBox="1">
          <a:spLocks noChangeArrowheads="1"/>
        </xdr:cNvSpPr>
      </xdr:nvSpPr>
      <xdr:spPr bwMode="auto">
        <a:xfrm>
          <a:off x="6029325" y="383638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412" name="Text Box 18"/>
        <xdr:cNvSpPr txBox="1">
          <a:spLocks noChangeArrowheads="1"/>
        </xdr:cNvSpPr>
      </xdr:nvSpPr>
      <xdr:spPr bwMode="auto">
        <a:xfrm>
          <a:off x="1400175" y="383638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413" name="Text Box 14"/>
        <xdr:cNvSpPr txBox="1">
          <a:spLocks noChangeArrowheads="1"/>
        </xdr:cNvSpPr>
      </xdr:nvSpPr>
      <xdr:spPr bwMode="auto">
        <a:xfrm>
          <a:off x="2057400" y="383638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414" name="Text Box 15"/>
        <xdr:cNvSpPr txBox="1">
          <a:spLocks noChangeArrowheads="1"/>
        </xdr:cNvSpPr>
      </xdr:nvSpPr>
      <xdr:spPr bwMode="auto">
        <a:xfrm>
          <a:off x="2047875" y="383638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415" name="Text Box 16"/>
        <xdr:cNvSpPr txBox="1">
          <a:spLocks noChangeArrowheads="1"/>
        </xdr:cNvSpPr>
      </xdr:nvSpPr>
      <xdr:spPr bwMode="auto">
        <a:xfrm>
          <a:off x="6029325" y="383638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416" name="Text Box 18"/>
        <xdr:cNvSpPr txBox="1">
          <a:spLocks noChangeArrowheads="1"/>
        </xdr:cNvSpPr>
      </xdr:nvSpPr>
      <xdr:spPr bwMode="auto">
        <a:xfrm>
          <a:off x="1400175" y="383638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417" name="Text Box 14"/>
        <xdr:cNvSpPr txBox="1">
          <a:spLocks noChangeArrowheads="1"/>
        </xdr:cNvSpPr>
      </xdr:nvSpPr>
      <xdr:spPr bwMode="auto">
        <a:xfrm>
          <a:off x="2057400" y="383638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418" name="Text Box 15"/>
        <xdr:cNvSpPr txBox="1">
          <a:spLocks noChangeArrowheads="1"/>
        </xdr:cNvSpPr>
      </xdr:nvSpPr>
      <xdr:spPr bwMode="auto">
        <a:xfrm>
          <a:off x="2047875" y="383638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419" name="Text Box 16"/>
        <xdr:cNvSpPr txBox="1">
          <a:spLocks noChangeArrowheads="1"/>
        </xdr:cNvSpPr>
      </xdr:nvSpPr>
      <xdr:spPr bwMode="auto">
        <a:xfrm>
          <a:off x="6029325" y="383638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420" name="Text Box 18"/>
        <xdr:cNvSpPr txBox="1">
          <a:spLocks noChangeArrowheads="1"/>
        </xdr:cNvSpPr>
      </xdr:nvSpPr>
      <xdr:spPr bwMode="auto">
        <a:xfrm>
          <a:off x="1400175" y="383638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421" name="Text Box 14"/>
        <xdr:cNvSpPr txBox="1">
          <a:spLocks noChangeArrowheads="1"/>
        </xdr:cNvSpPr>
      </xdr:nvSpPr>
      <xdr:spPr bwMode="auto">
        <a:xfrm>
          <a:off x="2057400" y="383638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422" name="Text Box 15"/>
        <xdr:cNvSpPr txBox="1">
          <a:spLocks noChangeArrowheads="1"/>
        </xdr:cNvSpPr>
      </xdr:nvSpPr>
      <xdr:spPr bwMode="auto">
        <a:xfrm>
          <a:off x="2047875" y="383638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423" name="Text Box 16"/>
        <xdr:cNvSpPr txBox="1">
          <a:spLocks noChangeArrowheads="1"/>
        </xdr:cNvSpPr>
      </xdr:nvSpPr>
      <xdr:spPr bwMode="auto">
        <a:xfrm>
          <a:off x="6029325" y="383638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424" name="Text Box 18"/>
        <xdr:cNvSpPr txBox="1">
          <a:spLocks noChangeArrowheads="1"/>
        </xdr:cNvSpPr>
      </xdr:nvSpPr>
      <xdr:spPr bwMode="auto">
        <a:xfrm>
          <a:off x="1400175" y="383638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425" name="Text Box 14"/>
        <xdr:cNvSpPr txBox="1">
          <a:spLocks noChangeArrowheads="1"/>
        </xdr:cNvSpPr>
      </xdr:nvSpPr>
      <xdr:spPr bwMode="auto">
        <a:xfrm>
          <a:off x="2057400" y="384124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426" name="Text Box 15"/>
        <xdr:cNvSpPr txBox="1">
          <a:spLocks noChangeArrowheads="1"/>
        </xdr:cNvSpPr>
      </xdr:nvSpPr>
      <xdr:spPr bwMode="auto">
        <a:xfrm>
          <a:off x="2047875" y="384124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427" name="Text Box 16"/>
        <xdr:cNvSpPr txBox="1">
          <a:spLocks noChangeArrowheads="1"/>
        </xdr:cNvSpPr>
      </xdr:nvSpPr>
      <xdr:spPr bwMode="auto">
        <a:xfrm>
          <a:off x="6029325" y="384124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428" name="Text Box 18"/>
        <xdr:cNvSpPr txBox="1">
          <a:spLocks noChangeArrowheads="1"/>
        </xdr:cNvSpPr>
      </xdr:nvSpPr>
      <xdr:spPr bwMode="auto">
        <a:xfrm>
          <a:off x="1400175" y="384124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429" name="Text Box 14"/>
        <xdr:cNvSpPr txBox="1">
          <a:spLocks noChangeArrowheads="1"/>
        </xdr:cNvSpPr>
      </xdr:nvSpPr>
      <xdr:spPr bwMode="auto">
        <a:xfrm>
          <a:off x="2057400" y="384124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430" name="Text Box 15"/>
        <xdr:cNvSpPr txBox="1">
          <a:spLocks noChangeArrowheads="1"/>
        </xdr:cNvSpPr>
      </xdr:nvSpPr>
      <xdr:spPr bwMode="auto">
        <a:xfrm>
          <a:off x="2047875" y="384124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431" name="Text Box 16"/>
        <xdr:cNvSpPr txBox="1">
          <a:spLocks noChangeArrowheads="1"/>
        </xdr:cNvSpPr>
      </xdr:nvSpPr>
      <xdr:spPr bwMode="auto">
        <a:xfrm>
          <a:off x="6029325" y="384124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432" name="Text Box 18"/>
        <xdr:cNvSpPr txBox="1">
          <a:spLocks noChangeArrowheads="1"/>
        </xdr:cNvSpPr>
      </xdr:nvSpPr>
      <xdr:spPr bwMode="auto">
        <a:xfrm>
          <a:off x="1400175" y="384124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433" name="Text Box 14"/>
        <xdr:cNvSpPr txBox="1">
          <a:spLocks noChangeArrowheads="1"/>
        </xdr:cNvSpPr>
      </xdr:nvSpPr>
      <xdr:spPr bwMode="auto">
        <a:xfrm>
          <a:off x="2057400" y="384124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434" name="Text Box 15"/>
        <xdr:cNvSpPr txBox="1">
          <a:spLocks noChangeArrowheads="1"/>
        </xdr:cNvSpPr>
      </xdr:nvSpPr>
      <xdr:spPr bwMode="auto">
        <a:xfrm>
          <a:off x="2047875" y="384124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435" name="Text Box 16"/>
        <xdr:cNvSpPr txBox="1">
          <a:spLocks noChangeArrowheads="1"/>
        </xdr:cNvSpPr>
      </xdr:nvSpPr>
      <xdr:spPr bwMode="auto">
        <a:xfrm>
          <a:off x="6029325" y="384124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436" name="Text Box 18"/>
        <xdr:cNvSpPr txBox="1">
          <a:spLocks noChangeArrowheads="1"/>
        </xdr:cNvSpPr>
      </xdr:nvSpPr>
      <xdr:spPr bwMode="auto">
        <a:xfrm>
          <a:off x="1400175" y="384124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437" name="Text Box 14"/>
        <xdr:cNvSpPr txBox="1">
          <a:spLocks noChangeArrowheads="1"/>
        </xdr:cNvSpPr>
      </xdr:nvSpPr>
      <xdr:spPr bwMode="auto">
        <a:xfrm>
          <a:off x="2057400" y="384124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438" name="Text Box 15"/>
        <xdr:cNvSpPr txBox="1">
          <a:spLocks noChangeArrowheads="1"/>
        </xdr:cNvSpPr>
      </xdr:nvSpPr>
      <xdr:spPr bwMode="auto">
        <a:xfrm>
          <a:off x="2047875" y="384124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439" name="Text Box 16"/>
        <xdr:cNvSpPr txBox="1">
          <a:spLocks noChangeArrowheads="1"/>
        </xdr:cNvSpPr>
      </xdr:nvSpPr>
      <xdr:spPr bwMode="auto">
        <a:xfrm>
          <a:off x="6029325" y="384124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440" name="Text Box 18"/>
        <xdr:cNvSpPr txBox="1">
          <a:spLocks noChangeArrowheads="1"/>
        </xdr:cNvSpPr>
      </xdr:nvSpPr>
      <xdr:spPr bwMode="auto">
        <a:xfrm>
          <a:off x="1400175" y="384124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441" name="Text Box 14"/>
        <xdr:cNvSpPr txBox="1">
          <a:spLocks noChangeArrowheads="1"/>
        </xdr:cNvSpPr>
      </xdr:nvSpPr>
      <xdr:spPr bwMode="auto">
        <a:xfrm>
          <a:off x="2057400"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442" name="Text Box 15"/>
        <xdr:cNvSpPr txBox="1">
          <a:spLocks noChangeArrowheads="1"/>
        </xdr:cNvSpPr>
      </xdr:nvSpPr>
      <xdr:spPr bwMode="auto">
        <a:xfrm>
          <a:off x="2047875" y="382181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443" name="Text Box 16"/>
        <xdr:cNvSpPr txBox="1">
          <a:spLocks noChangeArrowheads="1"/>
        </xdr:cNvSpPr>
      </xdr:nvSpPr>
      <xdr:spPr bwMode="auto">
        <a:xfrm>
          <a:off x="6029325"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444" name="Text Box 18"/>
        <xdr:cNvSpPr txBox="1">
          <a:spLocks noChangeArrowheads="1"/>
        </xdr:cNvSpPr>
      </xdr:nvSpPr>
      <xdr:spPr bwMode="auto">
        <a:xfrm>
          <a:off x="1400175"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445" name="Text Box 14"/>
        <xdr:cNvSpPr txBox="1">
          <a:spLocks noChangeArrowheads="1"/>
        </xdr:cNvSpPr>
      </xdr:nvSpPr>
      <xdr:spPr bwMode="auto">
        <a:xfrm>
          <a:off x="2057400"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446" name="Text Box 15"/>
        <xdr:cNvSpPr txBox="1">
          <a:spLocks noChangeArrowheads="1"/>
        </xdr:cNvSpPr>
      </xdr:nvSpPr>
      <xdr:spPr bwMode="auto">
        <a:xfrm>
          <a:off x="2047875" y="382181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447" name="Text Box 16"/>
        <xdr:cNvSpPr txBox="1">
          <a:spLocks noChangeArrowheads="1"/>
        </xdr:cNvSpPr>
      </xdr:nvSpPr>
      <xdr:spPr bwMode="auto">
        <a:xfrm>
          <a:off x="6029325"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448" name="Text Box 18"/>
        <xdr:cNvSpPr txBox="1">
          <a:spLocks noChangeArrowheads="1"/>
        </xdr:cNvSpPr>
      </xdr:nvSpPr>
      <xdr:spPr bwMode="auto">
        <a:xfrm>
          <a:off x="1400175"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449" name="Text Box 14"/>
        <xdr:cNvSpPr txBox="1">
          <a:spLocks noChangeArrowheads="1"/>
        </xdr:cNvSpPr>
      </xdr:nvSpPr>
      <xdr:spPr bwMode="auto">
        <a:xfrm>
          <a:off x="2057400"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450" name="Text Box 15"/>
        <xdr:cNvSpPr txBox="1">
          <a:spLocks noChangeArrowheads="1"/>
        </xdr:cNvSpPr>
      </xdr:nvSpPr>
      <xdr:spPr bwMode="auto">
        <a:xfrm>
          <a:off x="2047875" y="382181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451" name="Text Box 16"/>
        <xdr:cNvSpPr txBox="1">
          <a:spLocks noChangeArrowheads="1"/>
        </xdr:cNvSpPr>
      </xdr:nvSpPr>
      <xdr:spPr bwMode="auto">
        <a:xfrm>
          <a:off x="6029325"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452" name="Text Box 18"/>
        <xdr:cNvSpPr txBox="1">
          <a:spLocks noChangeArrowheads="1"/>
        </xdr:cNvSpPr>
      </xdr:nvSpPr>
      <xdr:spPr bwMode="auto">
        <a:xfrm>
          <a:off x="1400175"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453" name="Text Box 14"/>
        <xdr:cNvSpPr txBox="1">
          <a:spLocks noChangeArrowheads="1"/>
        </xdr:cNvSpPr>
      </xdr:nvSpPr>
      <xdr:spPr bwMode="auto">
        <a:xfrm>
          <a:off x="2057400"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454" name="Text Box 15"/>
        <xdr:cNvSpPr txBox="1">
          <a:spLocks noChangeArrowheads="1"/>
        </xdr:cNvSpPr>
      </xdr:nvSpPr>
      <xdr:spPr bwMode="auto">
        <a:xfrm>
          <a:off x="2047875" y="382181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455" name="Text Box 16"/>
        <xdr:cNvSpPr txBox="1">
          <a:spLocks noChangeArrowheads="1"/>
        </xdr:cNvSpPr>
      </xdr:nvSpPr>
      <xdr:spPr bwMode="auto">
        <a:xfrm>
          <a:off x="6029325"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456" name="Text Box 18"/>
        <xdr:cNvSpPr txBox="1">
          <a:spLocks noChangeArrowheads="1"/>
        </xdr:cNvSpPr>
      </xdr:nvSpPr>
      <xdr:spPr bwMode="auto">
        <a:xfrm>
          <a:off x="1400175"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5</xdr:row>
      <xdr:rowOff>0</xdr:rowOff>
    </xdr:from>
    <xdr:ext cx="18531" cy="318036"/>
    <xdr:sp macro="" textlink="">
      <xdr:nvSpPr>
        <xdr:cNvPr id="20457"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58"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59"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60"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61"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62"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63"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64"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65"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66"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67"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68"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69"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70"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71"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72"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73"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74"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75"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76"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77"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78"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79"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5</xdr:row>
      <xdr:rowOff>0</xdr:rowOff>
    </xdr:from>
    <xdr:ext cx="18531" cy="318036"/>
    <xdr:sp macro="" textlink="">
      <xdr:nvSpPr>
        <xdr:cNvPr id="20480" name="Text Box 15"/>
        <xdr:cNvSpPr txBox="1">
          <a:spLocks noChangeArrowheads="1"/>
        </xdr:cNvSpPr>
      </xdr:nvSpPr>
      <xdr:spPr bwMode="auto">
        <a:xfrm>
          <a:off x="2047875" y="895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2</xdr:col>
      <xdr:colOff>657225</xdr:colOff>
      <xdr:row>95</xdr:row>
      <xdr:rowOff>0</xdr:rowOff>
    </xdr:from>
    <xdr:to>
      <xdr:col>2</xdr:col>
      <xdr:colOff>733425</xdr:colOff>
      <xdr:row>95</xdr:row>
      <xdr:rowOff>152400</xdr:rowOff>
    </xdr:to>
    <xdr:sp macro="" textlink="">
      <xdr:nvSpPr>
        <xdr:cNvPr id="20481" name="Text Box 14"/>
        <xdr:cNvSpPr txBox="1">
          <a:spLocks noChangeArrowheads="1"/>
        </xdr:cNvSpPr>
      </xdr:nvSpPr>
      <xdr:spPr bwMode="auto">
        <a:xfrm>
          <a:off x="2057400"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482" name="Text Box 15"/>
        <xdr:cNvSpPr txBox="1">
          <a:spLocks noChangeArrowheads="1"/>
        </xdr:cNvSpPr>
      </xdr:nvSpPr>
      <xdr:spPr bwMode="auto">
        <a:xfrm>
          <a:off x="2047875" y="375218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483" name="Text Box 16"/>
        <xdr:cNvSpPr txBox="1">
          <a:spLocks noChangeArrowheads="1"/>
        </xdr:cNvSpPr>
      </xdr:nvSpPr>
      <xdr:spPr bwMode="auto">
        <a:xfrm>
          <a:off x="6029325"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484" name="Text Box 18"/>
        <xdr:cNvSpPr txBox="1">
          <a:spLocks noChangeArrowheads="1"/>
        </xdr:cNvSpPr>
      </xdr:nvSpPr>
      <xdr:spPr bwMode="auto">
        <a:xfrm>
          <a:off x="1400175"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485" name="Text Box 14"/>
        <xdr:cNvSpPr txBox="1">
          <a:spLocks noChangeArrowheads="1"/>
        </xdr:cNvSpPr>
      </xdr:nvSpPr>
      <xdr:spPr bwMode="auto">
        <a:xfrm>
          <a:off x="2057400"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486" name="Text Box 15"/>
        <xdr:cNvSpPr txBox="1">
          <a:spLocks noChangeArrowheads="1"/>
        </xdr:cNvSpPr>
      </xdr:nvSpPr>
      <xdr:spPr bwMode="auto">
        <a:xfrm>
          <a:off x="2047875" y="375218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487" name="Text Box 16"/>
        <xdr:cNvSpPr txBox="1">
          <a:spLocks noChangeArrowheads="1"/>
        </xdr:cNvSpPr>
      </xdr:nvSpPr>
      <xdr:spPr bwMode="auto">
        <a:xfrm>
          <a:off x="6029325"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488" name="Text Box 18"/>
        <xdr:cNvSpPr txBox="1">
          <a:spLocks noChangeArrowheads="1"/>
        </xdr:cNvSpPr>
      </xdr:nvSpPr>
      <xdr:spPr bwMode="auto">
        <a:xfrm>
          <a:off x="1400175"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489" name="Text Box 14"/>
        <xdr:cNvSpPr txBox="1">
          <a:spLocks noChangeArrowheads="1"/>
        </xdr:cNvSpPr>
      </xdr:nvSpPr>
      <xdr:spPr bwMode="auto">
        <a:xfrm>
          <a:off x="2057400"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490" name="Text Box 15"/>
        <xdr:cNvSpPr txBox="1">
          <a:spLocks noChangeArrowheads="1"/>
        </xdr:cNvSpPr>
      </xdr:nvSpPr>
      <xdr:spPr bwMode="auto">
        <a:xfrm>
          <a:off x="2047875" y="375218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491" name="Text Box 16"/>
        <xdr:cNvSpPr txBox="1">
          <a:spLocks noChangeArrowheads="1"/>
        </xdr:cNvSpPr>
      </xdr:nvSpPr>
      <xdr:spPr bwMode="auto">
        <a:xfrm>
          <a:off x="6029325"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492" name="Text Box 18"/>
        <xdr:cNvSpPr txBox="1">
          <a:spLocks noChangeArrowheads="1"/>
        </xdr:cNvSpPr>
      </xdr:nvSpPr>
      <xdr:spPr bwMode="auto">
        <a:xfrm>
          <a:off x="1400175"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493" name="Text Box 14"/>
        <xdr:cNvSpPr txBox="1">
          <a:spLocks noChangeArrowheads="1"/>
        </xdr:cNvSpPr>
      </xdr:nvSpPr>
      <xdr:spPr bwMode="auto">
        <a:xfrm>
          <a:off x="2057400"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494" name="Text Box 15"/>
        <xdr:cNvSpPr txBox="1">
          <a:spLocks noChangeArrowheads="1"/>
        </xdr:cNvSpPr>
      </xdr:nvSpPr>
      <xdr:spPr bwMode="auto">
        <a:xfrm>
          <a:off x="2047875" y="375218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495" name="Text Box 16"/>
        <xdr:cNvSpPr txBox="1">
          <a:spLocks noChangeArrowheads="1"/>
        </xdr:cNvSpPr>
      </xdr:nvSpPr>
      <xdr:spPr bwMode="auto">
        <a:xfrm>
          <a:off x="6029325"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496" name="Text Box 18"/>
        <xdr:cNvSpPr txBox="1">
          <a:spLocks noChangeArrowheads="1"/>
        </xdr:cNvSpPr>
      </xdr:nvSpPr>
      <xdr:spPr bwMode="auto">
        <a:xfrm>
          <a:off x="1400175"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497" name="Text Box 14"/>
        <xdr:cNvSpPr txBox="1">
          <a:spLocks noChangeArrowheads="1"/>
        </xdr:cNvSpPr>
      </xdr:nvSpPr>
      <xdr:spPr bwMode="auto">
        <a:xfrm>
          <a:off x="2057400"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498" name="Text Box 15"/>
        <xdr:cNvSpPr txBox="1">
          <a:spLocks noChangeArrowheads="1"/>
        </xdr:cNvSpPr>
      </xdr:nvSpPr>
      <xdr:spPr bwMode="auto">
        <a:xfrm>
          <a:off x="2047875" y="376351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499" name="Text Box 16"/>
        <xdr:cNvSpPr txBox="1">
          <a:spLocks noChangeArrowheads="1"/>
        </xdr:cNvSpPr>
      </xdr:nvSpPr>
      <xdr:spPr bwMode="auto">
        <a:xfrm>
          <a:off x="6029325"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500" name="Text Box 18"/>
        <xdr:cNvSpPr txBox="1">
          <a:spLocks noChangeArrowheads="1"/>
        </xdr:cNvSpPr>
      </xdr:nvSpPr>
      <xdr:spPr bwMode="auto">
        <a:xfrm>
          <a:off x="1400175"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501" name="Text Box 14"/>
        <xdr:cNvSpPr txBox="1">
          <a:spLocks noChangeArrowheads="1"/>
        </xdr:cNvSpPr>
      </xdr:nvSpPr>
      <xdr:spPr bwMode="auto">
        <a:xfrm>
          <a:off x="2057400"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502" name="Text Box 15"/>
        <xdr:cNvSpPr txBox="1">
          <a:spLocks noChangeArrowheads="1"/>
        </xdr:cNvSpPr>
      </xdr:nvSpPr>
      <xdr:spPr bwMode="auto">
        <a:xfrm>
          <a:off x="2047875" y="376351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503" name="Text Box 16"/>
        <xdr:cNvSpPr txBox="1">
          <a:spLocks noChangeArrowheads="1"/>
        </xdr:cNvSpPr>
      </xdr:nvSpPr>
      <xdr:spPr bwMode="auto">
        <a:xfrm>
          <a:off x="6029325"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504" name="Text Box 18"/>
        <xdr:cNvSpPr txBox="1">
          <a:spLocks noChangeArrowheads="1"/>
        </xdr:cNvSpPr>
      </xdr:nvSpPr>
      <xdr:spPr bwMode="auto">
        <a:xfrm>
          <a:off x="1400175"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505" name="Text Box 14"/>
        <xdr:cNvSpPr txBox="1">
          <a:spLocks noChangeArrowheads="1"/>
        </xdr:cNvSpPr>
      </xdr:nvSpPr>
      <xdr:spPr bwMode="auto">
        <a:xfrm>
          <a:off x="2057400"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506" name="Text Box 15"/>
        <xdr:cNvSpPr txBox="1">
          <a:spLocks noChangeArrowheads="1"/>
        </xdr:cNvSpPr>
      </xdr:nvSpPr>
      <xdr:spPr bwMode="auto">
        <a:xfrm>
          <a:off x="2047875" y="376351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507" name="Text Box 16"/>
        <xdr:cNvSpPr txBox="1">
          <a:spLocks noChangeArrowheads="1"/>
        </xdr:cNvSpPr>
      </xdr:nvSpPr>
      <xdr:spPr bwMode="auto">
        <a:xfrm>
          <a:off x="6029325"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508" name="Text Box 18"/>
        <xdr:cNvSpPr txBox="1">
          <a:spLocks noChangeArrowheads="1"/>
        </xdr:cNvSpPr>
      </xdr:nvSpPr>
      <xdr:spPr bwMode="auto">
        <a:xfrm>
          <a:off x="1400175"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509" name="Text Box 14"/>
        <xdr:cNvSpPr txBox="1">
          <a:spLocks noChangeArrowheads="1"/>
        </xdr:cNvSpPr>
      </xdr:nvSpPr>
      <xdr:spPr bwMode="auto">
        <a:xfrm>
          <a:off x="2057400"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510" name="Text Box 15"/>
        <xdr:cNvSpPr txBox="1">
          <a:spLocks noChangeArrowheads="1"/>
        </xdr:cNvSpPr>
      </xdr:nvSpPr>
      <xdr:spPr bwMode="auto">
        <a:xfrm>
          <a:off x="2047875" y="376351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511" name="Text Box 16"/>
        <xdr:cNvSpPr txBox="1">
          <a:spLocks noChangeArrowheads="1"/>
        </xdr:cNvSpPr>
      </xdr:nvSpPr>
      <xdr:spPr bwMode="auto">
        <a:xfrm>
          <a:off x="6029325"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512" name="Text Box 18"/>
        <xdr:cNvSpPr txBox="1">
          <a:spLocks noChangeArrowheads="1"/>
        </xdr:cNvSpPr>
      </xdr:nvSpPr>
      <xdr:spPr bwMode="auto">
        <a:xfrm>
          <a:off x="1400175"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513" name="Text Box 14"/>
        <xdr:cNvSpPr txBox="1">
          <a:spLocks noChangeArrowheads="1"/>
        </xdr:cNvSpPr>
      </xdr:nvSpPr>
      <xdr:spPr bwMode="auto">
        <a:xfrm>
          <a:off x="2057400"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514" name="Text Box 15"/>
        <xdr:cNvSpPr txBox="1">
          <a:spLocks noChangeArrowheads="1"/>
        </xdr:cNvSpPr>
      </xdr:nvSpPr>
      <xdr:spPr bwMode="auto">
        <a:xfrm>
          <a:off x="2047875" y="377485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515" name="Text Box 16"/>
        <xdr:cNvSpPr txBox="1">
          <a:spLocks noChangeArrowheads="1"/>
        </xdr:cNvSpPr>
      </xdr:nvSpPr>
      <xdr:spPr bwMode="auto">
        <a:xfrm>
          <a:off x="602932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516" name="Text Box 18"/>
        <xdr:cNvSpPr txBox="1">
          <a:spLocks noChangeArrowheads="1"/>
        </xdr:cNvSpPr>
      </xdr:nvSpPr>
      <xdr:spPr bwMode="auto">
        <a:xfrm>
          <a:off x="140017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517" name="Text Box 14"/>
        <xdr:cNvSpPr txBox="1">
          <a:spLocks noChangeArrowheads="1"/>
        </xdr:cNvSpPr>
      </xdr:nvSpPr>
      <xdr:spPr bwMode="auto">
        <a:xfrm>
          <a:off x="2057400"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518" name="Text Box 15"/>
        <xdr:cNvSpPr txBox="1">
          <a:spLocks noChangeArrowheads="1"/>
        </xdr:cNvSpPr>
      </xdr:nvSpPr>
      <xdr:spPr bwMode="auto">
        <a:xfrm>
          <a:off x="2047875" y="377485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519" name="Text Box 16"/>
        <xdr:cNvSpPr txBox="1">
          <a:spLocks noChangeArrowheads="1"/>
        </xdr:cNvSpPr>
      </xdr:nvSpPr>
      <xdr:spPr bwMode="auto">
        <a:xfrm>
          <a:off x="602932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520" name="Text Box 18"/>
        <xdr:cNvSpPr txBox="1">
          <a:spLocks noChangeArrowheads="1"/>
        </xdr:cNvSpPr>
      </xdr:nvSpPr>
      <xdr:spPr bwMode="auto">
        <a:xfrm>
          <a:off x="140017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521" name="Text Box 14"/>
        <xdr:cNvSpPr txBox="1">
          <a:spLocks noChangeArrowheads="1"/>
        </xdr:cNvSpPr>
      </xdr:nvSpPr>
      <xdr:spPr bwMode="auto">
        <a:xfrm>
          <a:off x="2057400"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522" name="Text Box 15"/>
        <xdr:cNvSpPr txBox="1">
          <a:spLocks noChangeArrowheads="1"/>
        </xdr:cNvSpPr>
      </xdr:nvSpPr>
      <xdr:spPr bwMode="auto">
        <a:xfrm>
          <a:off x="2047875" y="377485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523" name="Text Box 16"/>
        <xdr:cNvSpPr txBox="1">
          <a:spLocks noChangeArrowheads="1"/>
        </xdr:cNvSpPr>
      </xdr:nvSpPr>
      <xdr:spPr bwMode="auto">
        <a:xfrm>
          <a:off x="602932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524" name="Text Box 18"/>
        <xdr:cNvSpPr txBox="1">
          <a:spLocks noChangeArrowheads="1"/>
        </xdr:cNvSpPr>
      </xdr:nvSpPr>
      <xdr:spPr bwMode="auto">
        <a:xfrm>
          <a:off x="140017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525" name="Text Box 14"/>
        <xdr:cNvSpPr txBox="1">
          <a:spLocks noChangeArrowheads="1"/>
        </xdr:cNvSpPr>
      </xdr:nvSpPr>
      <xdr:spPr bwMode="auto">
        <a:xfrm>
          <a:off x="2057400"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526" name="Text Box 15"/>
        <xdr:cNvSpPr txBox="1">
          <a:spLocks noChangeArrowheads="1"/>
        </xdr:cNvSpPr>
      </xdr:nvSpPr>
      <xdr:spPr bwMode="auto">
        <a:xfrm>
          <a:off x="2047875" y="377485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527" name="Text Box 16"/>
        <xdr:cNvSpPr txBox="1">
          <a:spLocks noChangeArrowheads="1"/>
        </xdr:cNvSpPr>
      </xdr:nvSpPr>
      <xdr:spPr bwMode="auto">
        <a:xfrm>
          <a:off x="602932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528" name="Text Box 18"/>
        <xdr:cNvSpPr txBox="1">
          <a:spLocks noChangeArrowheads="1"/>
        </xdr:cNvSpPr>
      </xdr:nvSpPr>
      <xdr:spPr bwMode="auto">
        <a:xfrm>
          <a:off x="140017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529" name="Text Box 14"/>
        <xdr:cNvSpPr txBox="1">
          <a:spLocks noChangeArrowheads="1"/>
        </xdr:cNvSpPr>
      </xdr:nvSpPr>
      <xdr:spPr bwMode="auto">
        <a:xfrm>
          <a:off x="2057400"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530" name="Text Box 15"/>
        <xdr:cNvSpPr txBox="1">
          <a:spLocks noChangeArrowheads="1"/>
        </xdr:cNvSpPr>
      </xdr:nvSpPr>
      <xdr:spPr bwMode="auto">
        <a:xfrm>
          <a:off x="2047875" y="377485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531" name="Text Box 16"/>
        <xdr:cNvSpPr txBox="1">
          <a:spLocks noChangeArrowheads="1"/>
        </xdr:cNvSpPr>
      </xdr:nvSpPr>
      <xdr:spPr bwMode="auto">
        <a:xfrm>
          <a:off x="602932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532" name="Text Box 18"/>
        <xdr:cNvSpPr txBox="1">
          <a:spLocks noChangeArrowheads="1"/>
        </xdr:cNvSpPr>
      </xdr:nvSpPr>
      <xdr:spPr bwMode="auto">
        <a:xfrm>
          <a:off x="140017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533" name="Text Box 14"/>
        <xdr:cNvSpPr txBox="1">
          <a:spLocks noChangeArrowheads="1"/>
        </xdr:cNvSpPr>
      </xdr:nvSpPr>
      <xdr:spPr bwMode="auto">
        <a:xfrm>
          <a:off x="2057400"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534" name="Text Box 15"/>
        <xdr:cNvSpPr txBox="1">
          <a:spLocks noChangeArrowheads="1"/>
        </xdr:cNvSpPr>
      </xdr:nvSpPr>
      <xdr:spPr bwMode="auto">
        <a:xfrm>
          <a:off x="2047875" y="377485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535" name="Text Box 16"/>
        <xdr:cNvSpPr txBox="1">
          <a:spLocks noChangeArrowheads="1"/>
        </xdr:cNvSpPr>
      </xdr:nvSpPr>
      <xdr:spPr bwMode="auto">
        <a:xfrm>
          <a:off x="602932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536" name="Text Box 18"/>
        <xdr:cNvSpPr txBox="1">
          <a:spLocks noChangeArrowheads="1"/>
        </xdr:cNvSpPr>
      </xdr:nvSpPr>
      <xdr:spPr bwMode="auto">
        <a:xfrm>
          <a:off x="140017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537" name="Text Box 14"/>
        <xdr:cNvSpPr txBox="1">
          <a:spLocks noChangeArrowheads="1"/>
        </xdr:cNvSpPr>
      </xdr:nvSpPr>
      <xdr:spPr bwMode="auto">
        <a:xfrm>
          <a:off x="2057400"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538" name="Text Box 15"/>
        <xdr:cNvSpPr txBox="1">
          <a:spLocks noChangeArrowheads="1"/>
        </xdr:cNvSpPr>
      </xdr:nvSpPr>
      <xdr:spPr bwMode="auto">
        <a:xfrm>
          <a:off x="2047875" y="377485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539" name="Text Box 16"/>
        <xdr:cNvSpPr txBox="1">
          <a:spLocks noChangeArrowheads="1"/>
        </xdr:cNvSpPr>
      </xdr:nvSpPr>
      <xdr:spPr bwMode="auto">
        <a:xfrm>
          <a:off x="602932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540" name="Text Box 18"/>
        <xdr:cNvSpPr txBox="1">
          <a:spLocks noChangeArrowheads="1"/>
        </xdr:cNvSpPr>
      </xdr:nvSpPr>
      <xdr:spPr bwMode="auto">
        <a:xfrm>
          <a:off x="140017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541" name="Text Box 14"/>
        <xdr:cNvSpPr txBox="1">
          <a:spLocks noChangeArrowheads="1"/>
        </xdr:cNvSpPr>
      </xdr:nvSpPr>
      <xdr:spPr bwMode="auto">
        <a:xfrm>
          <a:off x="2057400"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542" name="Text Box 15"/>
        <xdr:cNvSpPr txBox="1">
          <a:spLocks noChangeArrowheads="1"/>
        </xdr:cNvSpPr>
      </xdr:nvSpPr>
      <xdr:spPr bwMode="auto">
        <a:xfrm>
          <a:off x="2047875" y="377485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543" name="Text Box 16"/>
        <xdr:cNvSpPr txBox="1">
          <a:spLocks noChangeArrowheads="1"/>
        </xdr:cNvSpPr>
      </xdr:nvSpPr>
      <xdr:spPr bwMode="auto">
        <a:xfrm>
          <a:off x="602932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544" name="Text Box 18"/>
        <xdr:cNvSpPr txBox="1">
          <a:spLocks noChangeArrowheads="1"/>
        </xdr:cNvSpPr>
      </xdr:nvSpPr>
      <xdr:spPr bwMode="auto">
        <a:xfrm>
          <a:off x="140017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545" name="Text Box 14"/>
        <xdr:cNvSpPr txBox="1">
          <a:spLocks noChangeArrowheads="1"/>
        </xdr:cNvSpPr>
      </xdr:nvSpPr>
      <xdr:spPr bwMode="auto">
        <a:xfrm>
          <a:off x="2057400"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546" name="Text Box 15"/>
        <xdr:cNvSpPr txBox="1">
          <a:spLocks noChangeArrowheads="1"/>
        </xdr:cNvSpPr>
      </xdr:nvSpPr>
      <xdr:spPr bwMode="auto">
        <a:xfrm>
          <a:off x="2047875" y="377647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547" name="Text Box 16"/>
        <xdr:cNvSpPr txBox="1">
          <a:spLocks noChangeArrowheads="1"/>
        </xdr:cNvSpPr>
      </xdr:nvSpPr>
      <xdr:spPr bwMode="auto">
        <a:xfrm>
          <a:off x="6029325"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548" name="Text Box 18"/>
        <xdr:cNvSpPr txBox="1">
          <a:spLocks noChangeArrowheads="1"/>
        </xdr:cNvSpPr>
      </xdr:nvSpPr>
      <xdr:spPr bwMode="auto">
        <a:xfrm>
          <a:off x="1400175"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549" name="Text Box 14"/>
        <xdr:cNvSpPr txBox="1">
          <a:spLocks noChangeArrowheads="1"/>
        </xdr:cNvSpPr>
      </xdr:nvSpPr>
      <xdr:spPr bwMode="auto">
        <a:xfrm>
          <a:off x="2057400"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550" name="Text Box 15"/>
        <xdr:cNvSpPr txBox="1">
          <a:spLocks noChangeArrowheads="1"/>
        </xdr:cNvSpPr>
      </xdr:nvSpPr>
      <xdr:spPr bwMode="auto">
        <a:xfrm>
          <a:off x="2047875" y="377647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551" name="Text Box 16"/>
        <xdr:cNvSpPr txBox="1">
          <a:spLocks noChangeArrowheads="1"/>
        </xdr:cNvSpPr>
      </xdr:nvSpPr>
      <xdr:spPr bwMode="auto">
        <a:xfrm>
          <a:off x="6029325"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552" name="Text Box 18"/>
        <xdr:cNvSpPr txBox="1">
          <a:spLocks noChangeArrowheads="1"/>
        </xdr:cNvSpPr>
      </xdr:nvSpPr>
      <xdr:spPr bwMode="auto">
        <a:xfrm>
          <a:off x="1400175"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553" name="Text Box 14"/>
        <xdr:cNvSpPr txBox="1">
          <a:spLocks noChangeArrowheads="1"/>
        </xdr:cNvSpPr>
      </xdr:nvSpPr>
      <xdr:spPr bwMode="auto">
        <a:xfrm>
          <a:off x="2057400"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554" name="Text Box 15"/>
        <xdr:cNvSpPr txBox="1">
          <a:spLocks noChangeArrowheads="1"/>
        </xdr:cNvSpPr>
      </xdr:nvSpPr>
      <xdr:spPr bwMode="auto">
        <a:xfrm>
          <a:off x="2047875" y="377647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555" name="Text Box 16"/>
        <xdr:cNvSpPr txBox="1">
          <a:spLocks noChangeArrowheads="1"/>
        </xdr:cNvSpPr>
      </xdr:nvSpPr>
      <xdr:spPr bwMode="auto">
        <a:xfrm>
          <a:off x="6029325"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556" name="Text Box 18"/>
        <xdr:cNvSpPr txBox="1">
          <a:spLocks noChangeArrowheads="1"/>
        </xdr:cNvSpPr>
      </xdr:nvSpPr>
      <xdr:spPr bwMode="auto">
        <a:xfrm>
          <a:off x="1400175"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557" name="Text Box 14"/>
        <xdr:cNvSpPr txBox="1">
          <a:spLocks noChangeArrowheads="1"/>
        </xdr:cNvSpPr>
      </xdr:nvSpPr>
      <xdr:spPr bwMode="auto">
        <a:xfrm>
          <a:off x="2057400"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558" name="Text Box 15"/>
        <xdr:cNvSpPr txBox="1">
          <a:spLocks noChangeArrowheads="1"/>
        </xdr:cNvSpPr>
      </xdr:nvSpPr>
      <xdr:spPr bwMode="auto">
        <a:xfrm>
          <a:off x="2047875" y="377647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559" name="Text Box 16"/>
        <xdr:cNvSpPr txBox="1">
          <a:spLocks noChangeArrowheads="1"/>
        </xdr:cNvSpPr>
      </xdr:nvSpPr>
      <xdr:spPr bwMode="auto">
        <a:xfrm>
          <a:off x="6029325"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560" name="Text Box 18"/>
        <xdr:cNvSpPr txBox="1">
          <a:spLocks noChangeArrowheads="1"/>
        </xdr:cNvSpPr>
      </xdr:nvSpPr>
      <xdr:spPr bwMode="auto">
        <a:xfrm>
          <a:off x="1400175"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561" name="Text Box 14"/>
        <xdr:cNvSpPr txBox="1">
          <a:spLocks noChangeArrowheads="1"/>
        </xdr:cNvSpPr>
      </xdr:nvSpPr>
      <xdr:spPr bwMode="auto">
        <a:xfrm>
          <a:off x="2057400" y="378780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562" name="Text Box 15"/>
        <xdr:cNvSpPr txBox="1">
          <a:spLocks noChangeArrowheads="1"/>
        </xdr:cNvSpPr>
      </xdr:nvSpPr>
      <xdr:spPr bwMode="auto">
        <a:xfrm>
          <a:off x="2047875" y="378780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563" name="Text Box 16"/>
        <xdr:cNvSpPr txBox="1">
          <a:spLocks noChangeArrowheads="1"/>
        </xdr:cNvSpPr>
      </xdr:nvSpPr>
      <xdr:spPr bwMode="auto">
        <a:xfrm>
          <a:off x="6029325" y="378780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564" name="Text Box 18"/>
        <xdr:cNvSpPr txBox="1">
          <a:spLocks noChangeArrowheads="1"/>
        </xdr:cNvSpPr>
      </xdr:nvSpPr>
      <xdr:spPr bwMode="auto">
        <a:xfrm>
          <a:off x="1400175" y="378780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565" name="Text Box 14"/>
        <xdr:cNvSpPr txBox="1">
          <a:spLocks noChangeArrowheads="1"/>
        </xdr:cNvSpPr>
      </xdr:nvSpPr>
      <xdr:spPr bwMode="auto">
        <a:xfrm>
          <a:off x="2057400" y="378780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566" name="Text Box 15"/>
        <xdr:cNvSpPr txBox="1">
          <a:spLocks noChangeArrowheads="1"/>
        </xdr:cNvSpPr>
      </xdr:nvSpPr>
      <xdr:spPr bwMode="auto">
        <a:xfrm>
          <a:off x="2047875" y="378780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567" name="Text Box 16"/>
        <xdr:cNvSpPr txBox="1">
          <a:spLocks noChangeArrowheads="1"/>
        </xdr:cNvSpPr>
      </xdr:nvSpPr>
      <xdr:spPr bwMode="auto">
        <a:xfrm>
          <a:off x="6029325" y="378780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568" name="Text Box 18"/>
        <xdr:cNvSpPr txBox="1">
          <a:spLocks noChangeArrowheads="1"/>
        </xdr:cNvSpPr>
      </xdr:nvSpPr>
      <xdr:spPr bwMode="auto">
        <a:xfrm>
          <a:off x="1400175" y="378780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20569" name="Text Box 14"/>
        <xdr:cNvSpPr txBox="1">
          <a:spLocks noChangeArrowheads="1"/>
        </xdr:cNvSpPr>
      </xdr:nvSpPr>
      <xdr:spPr bwMode="auto">
        <a:xfrm>
          <a:off x="2057400" y="378780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570" name="Text Box 15"/>
        <xdr:cNvSpPr txBox="1">
          <a:spLocks noChangeArrowheads="1"/>
        </xdr:cNvSpPr>
      </xdr:nvSpPr>
      <xdr:spPr bwMode="auto">
        <a:xfrm>
          <a:off x="2047875" y="378780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20571" name="Text Box 16"/>
        <xdr:cNvSpPr txBox="1">
          <a:spLocks noChangeArrowheads="1"/>
        </xdr:cNvSpPr>
      </xdr:nvSpPr>
      <xdr:spPr bwMode="auto">
        <a:xfrm>
          <a:off x="6029325" y="378780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20572" name="Text Box 18"/>
        <xdr:cNvSpPr txBox="1">
          <a:spLocks noChangeArrowheads="1"/>
        </xdr:cNvSpPr>
      </xdr:nvSpPr>
      <xdr:spPr bwMode="auto">
        <a:xfrm>
          <a:off x="1400175" y="378780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20573" name="Text Box 14"/>
        <xdr:cNvSpPr txBox="1">
          <a:spLocks noChangeArrowheads="1"/>
        </xdr:cNvSpPr>
      </xdr:nvSpPr>
      <xdr:spPr bwMode="auto">
        <a:xfrm>
          <a:off x="2057400" y="378780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574" name="Text Box 15"/>
        <xdr:cNvSpPr txBox="1">
          <a:spLocks noChangeArrowheads="1"/>
        </xdr:cNvSpPr>
      </xdr:nvSpPr>
      <xdr:spPr bwMode="auto">
        <a:xfrm>
          <a:off x="2047875" y="378780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20575" name="Text Box 16"/>
        <xdr:cNvSpPr txBox="1">
          <a:spLocks noChangeArrowheads="1"/>
        </xdr:cNvSpPr>
      </xdr:nvSpPr>
      <xdr:spPr bwMode="auto">
        <a:xfrm>
          <a:off x="6029325" y="378780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20576" name="Text Box 18"/>
        <xdr:cNvSpPr txBox="1">
          <a:spLocks noChangeArrowheads="1"/>
        </xdr:cNvSpPr>
      </xdr:nvSpPr>
      <xdr:spPr bwMode="auto">
        <a:xfrm>
          <a:off x="1400175" y="378780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577" name="Text Box 14"/>
        <xdr:cNvSpPr txBox="1">
          <a:spLocks noChangeArrowheads="1"/>
        </xdr:cNvSpPr>
      </xdr:nvSpPr>
      <xdr:spPr bwMode="auto">
        <a:xfrm>
          <a:off x="2057400" y="378780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578" name="Text Box 15"/>
        <xdr:cNvSpPr txBox="1">
          <a:spLocks noChangeArrowheads="1"/>
        </xdr:cNvSpPr>
      </xdr:nvSpPr>
      <xdr:spPr bwMode="auto">
        <a:xfrm>
          <a:off x="2047875" y="378780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579" name="Text Box 16"/>
        <xdr:cNvSpPr txBox="1">
          <a:spLocks noChangeArrowheads="1"/>
        </xdr:cNvSpPr>
      </xdr:nvSpPr>
      <xdr:spPr bwMode="auto">
        <a:xfrm>
          <a:off x="6029325" y="378780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580" name="Text Box 18"/>
        <xdr:cNvSpPr txBox="1">
          <a:spLocks noChangeArrowheads="1"/>
        </xdr:cNvSpPr>
      </xdr:nvSpPr>
      <xdr:spPr bwMode="auto">
        <a:xfrm>
          <a:off x="1400175" y="378780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581" name="Text Box 14"/>
        <xdr:cNvSpPr txBox="1">
          <a:spLocks noChangeArrowheads="1"/>
        </xdr:cNvSpPr>
      </xdr:nvSpPr>
      <xdr:spPr bwMode="auto">
        <a:xfrm>
          <a:off x="2057400" y="378780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582" name="Text Box 15"/>
        <xdr:cNvSpPr txBox="1">
          <a:spLocks noChangeArrowheads="1"/>
        </xdr:cNvSpPr>
      </xdr:nvSpPr>
      <xdr:spPr bwMode="auto">
        <a:xfrm>
          <a:off x="2047875" y="378780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583" name="Text Box 16"/>
        <xdr:cNvSpPr txBox="1">
          <a:spLocks noChangeArrowheads="1"/>
        </xdr:cNvSpPr>
      </xdr:nvSpPr>
      <xdr:spPr bwMode="auto">
        <a:xfrm>
          <a:off x="6029325" y="378780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584" name="Text Box 18"/>
        <xdr:cNvSpPr txBox="1">
          <a:spLocks noChangeArrowheads="1"/>
        </xdr:cNvSpPr>
      </xdr:nvSpPr>
      <xdr:spPr bwMode="auto">
        <a:xfrm>
          <a:off x="1400175" y="378780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20585" name="Text Box 14"/>
        <xdr:cNvSpPr txBox="1">
          <a:spLocks noChangeArrowheads="1"/>
        </xdr:cNvSpPr>
      </xdr:nvSpPr>
      <xdr:spPr bwMode="auto">
        <a:xfrm>
          <a:off x="2057400" y="378780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586" name="Text Box 15"/>
        <xdr:cNvSpPr txBox="1">
          <a:spLocks noChangeArrowheads="1"/>
        </xdr:cNvSpPr>
      </xdr:nvSpPr>
      <xdr:spPr bwMode="auto">
        <a:xfrm>
          <a:off x="2047875" y="378780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20587" name="Text Box 16"/>
        <xdr:cNvSpPr txBox="1">
          <a:spLocks noChangeArrowheads="1"/>
        </xdr:cNvSpPr>
      </xdr:nvSpPr>
      <xdr:spPr bwMode="auto">
        <a:xfrm>
          <a:off x="6029325" y="378780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20588" name="Text Box 18"/>
        <xdr:cNvSpPr txBox="1">
          <a:spLocks noChangeArrowheads="1"/>
        </xdr:cNvSpPr>
      </xdr:nvSpPr>
      <xdr:spPr bwMode="auto">
        <a:xfrm>
          <a:off x="1400175" y="378780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20589" name="Text Box 14"/>
        <xdr:cNvSpPr txBox="1">
          <a:spLocks noChangeArrowheads="1"/>
        </xdr:cNvSpPr>
      </xdr:nvSpPr>
      <xdr:spPr bwMode="auto">
        <a:xfrm>
          <a:off x="2057400" y="378780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590" name="Text Box 15"/>
        <xdr:cNvSpPr txBox="1">
          <a:spLocks noChangeArrowheads="1"/>
        </xdr:cNvSpPr>
      </xdr:nvSpPr>
      <xdr:spPr bwMode="auto">
        <a:xfrm>
          <a:off x="2047875" y="378780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20591" name="Text Box 16"/>
        <xdr:cNvSpPr txBox="1">
          <a:spLocks noChangeArrowheads="1"/>
        </xdr:cNvSpPr>
      </xdr:nvSpPr>
      <xdr:spPr bwMode="auto">
        <a:xfrm>
          <a:off x="6029325" y="378780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20592" name="Text Box 18"/>
        <xdr:cNvSpPr txBox="1">
          <a:spLocks noChangeArrowheads="1"/>
        </xdr:cNvSpPr>
      </xdr:nvSpPr>
      <xdr:spPr bwMode="auto">
        <a:xfrm>
          <a:off x="1400175" y="378780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593" name="Text Box 14"/>
        <xdr:cNvSpPr txBox="1">
          <a:spLocks noChangeArrowheads="1"/>
        </xdr:cNvSpPr>
      </xdr:nvSpPr>
      <xdr:spPr bwMode="auto">
        <a:xfrm>
          <a:off x="2057400" y="379590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594" name="Text Box 15"/>
        <xdr:cNvSpPr txBox="1">
          <a:spLocks noChangeArrowheads="1"/>
        </xdr:cNvSpPr>
      </xdr:nvSpPr>
      <xdr:spPr bwMode="auto">
        <a:xfrm>
          <a:off x="2047875" y="379590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595" name="Text Box 16"/>
        <xdr:cNvSpPr txBox="1">
          <a:spLocks noChangeArrowheads="1"/>
        </xdr:cNvSpPr>
      </xdr:nvSpPr>
      <xdr:spPr bwMode="auto">
        <a:xfrm>
          <a:off x="6029325" y="379590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596" name="Text Box 18"/>
        <xdr:cNvSpPr txBox="1">
          <a:spLocks noChangeArrowheads="1"/>
        </xdr:cNvSpPr>
      </xdr:nvSpPr>
      <xdr:spPr bwMode="auto">
        <a:xfrm>
          <a:off x="1400175" y="379590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597" name="Text Box 14"/>
        <xdr:cNvSpPr txBox="1">
          <a:spLocks noChangeArrowheads="1"/>
        </xdr:cNvSpPr>
      </xdr:nvSpPr>
      <xdr:spPr bwMode="auto">
        <a:xfrm>
          <a:off x="2057400" y="379590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598" name="Text Box 15"/>
        <xdr:cNvSpPr txBox="1">
          <a:spLocks noChangeArrowheads="1"/>
        </xdr:cNvSpPr>
      </xdr:nvSpPr>
      <xdr:spPr bwMode="auto">
        <a:xfrm>
          <a:off x="2047875" y="379590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599" name="Text Box 16"/>
        <xdr:cNvSpPr txBox="1">
          <a:spLocks noChangeArrowheads="1"/>
        </xdr:cNvSpPr>
      </xdr:nvSpPr>
      <xdr:spPr bwMode="auto">
        <a:xfrm>
          <a:off x="6029325" y="379590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600" name="Text Box 18"/>
        <xdr:cNvSpPr txBox="1">
          <a:spLocks noChangeArrowheads="1"/>
        </xdr:cNvSpPr>
      </xdr:nvSpPr>
      <xdr:spPr bwMode="auto">
        <a:xfrm>
          <a:off x="1400175" y="379590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601" name="Text Box 14"/>
        <xdr:cNvSpPr txBox="1">
          <a:spLocks noChangeArrowheads="1"/>
        </xdr:cNvSpPr>
      </xdr:nvSpPr>
      <xdr:spPr bwMode="auto">
        <a:xfrm>
          <a:off x="2057400" y="379590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602" name="Text Box 15"/>
        <xdr:cNvSpPr txBox="1">
          <a:spLocks noChangeArrowheads="1"/>
        </xdr:cNvSpPr>
      </xdr:nvSpPr>
      <xdr:spPr bwMode="auto">
        <a:xfrm>
          <a:off x="2047875" y="379590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603" name="Text Box 16"/>
        <xdr:cNvSpPr txBox="1">
          <a:spLocks noChangeArrowheads="1"/>
        </xdr:cNvSpPr>
      </xdr:nvSpPr>
      <xdr:spPr bwMode="auto">
        <a:xfrm>
          <a:off x="6029325" y="379590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604" name="Text Box 18"/>
        <xdr:cNvSpPr txBox="1">
          <a:spLocks noChangeArrowheads="1"/>
        </xdr:cNvSpPr>
      </xdr:nvSpPr>
      <xdr:spPr bwMode="auto">
        <a:xfrm>
          <a:off x="1400175" y="379590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605" name="Text Box 14"/>
        <xdr:cNvSpPr txBox="1">
          <a:spLocks noChangeArrowheads="1"/>
        </xdr:cNvSpPr>
      </xdr:nvSpPr>
      <xdr:spPr bwMode="auto">
        <a:xfrm>
          <a:off x="2057400" y="379590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606" name="Text Box 15"/>
        <xdr:cNvSpPr txBox="1">
          <a:spLocks noChangeArrowheads="1"/>
        </xdr:cNvSpPr>
      </xdr:nvSpPr>
      <xdr:spPr bwMode="auto">
        <a:xfrm>
          <a:off x="2047875" y="379590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607" name="Text Box 16"/>
        <xdr:cNvSpPr txBox="1">
          <a:spLocks noChangeArrowheads="1"/>
        </xdr:cNvSpPr>
      </xdr:nvSpPr>
      <xdr:spPr bwMode="auto">
        <a:xfrm>
          <a:off x="6029325" y="379590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608" name="Text Box 18"/>
        <xdr:cNvSpPr txBox="1">
          <a:spLocks noChangeArrowheads="1"/>
        </xdr:cNvSpPr>
      </xdr:nvSpPr>
      <xdr:spPr bwMode="auto">
        <a:xfrm>
          <a:off x="1400175" y="379590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609" name="Text Box 14"/>
        <xdr:cNvSpPr txBox="1">
          <a:spLocks noChangeArrowheads="1"/>
        </xdr:cNvSpPr>
      </xdr:nvSpPr>
      <xdr:spPr bwMode="auto">
        <a:xfrm>
          <a:off x="2057400" y="38039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610" name="Text Box 15"/>
        <xdr:cNvSpPr txBox="1">
          <a:spLocks noChangeArrowheads="1"/>
        </xdr:cNvSpPr>
      </xdr:nvSpPr>
      <xdr:spPr bwMode="auto">
        <a:xfrm>
          <a:off x="2047875" y="380399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611" name="Text Box 16"/>
        <xdr:cNvSpPr txBox="1">
          <a:spLocks noChangeArrowheads="1"/>
        </xdr:cNvSpPr>
      </xdr:nvSpPr>
      <xdr:spPr bwMode="auto">
        <a:xfrm>
          <a:off x="6029325" y="38039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612" name="Text Box 18"/>
        <xdr:cNvSpPr txBox="1">
          <a:spLocks noChangeArrowheads="1"/>
        </xdr:cNvSpPr>
      </xdr:nvSpPr>
      <xdr:spPr bwMode="auto">
        <a:xfrm>
          <a:off x="1400175" y="38039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613" name="Text Box 14"/>
        <xdr:cNvSpPr txBox="1">
          <a:spLocks noChangeArrowheads="1"/>
        </xdr:cNvSpPr>
      </xdr:nvSpPr>
      <xdr:spPr bwMode="auto">
        <a:xfrm>
          <a:off x="2057400" y="38039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614" name="Text Box 15"/>
        <xdr:cNvSpPr txBox="1">
          <a:spLocks noChangeArrowheads="1"/>
        </xdr:cNvSpPr>
      </xdr:nvSpPr>
      <xdr:spPr bwMode="auto">
        <a:xfrm>
          <a:off x="2047875" y="380399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615" name="Text Box 16"/>
        <xdr:cNvSpPr txBox="1">
          <a:spLocks noChangeArrowheads="1"/>
        </xdr:cNvSpPr>
      </xdr:nvSpPr>
      <xdr:spPr bwMode="auto">
        <a:xfrm>
          <a:off x="6029325" y="38039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616" name="Text Box 18"/>
        <xdr:cNvSpPr txBox="1">
          <a:spLocks noChangeArrowheads="1"/>
        </xdr:cNvSpPr>
      </xdr:nvSpPr>
      <xdr:spPr bwMode="auto">
        <a:xfrm>
          <a:off x="1400175" y="38039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617" name="Text Box 14"/>
        <xdr:cNvSpPr txBox="1">
          <a:spLocks noChangeArrowheads="1"/>
        </xdr:cNvSpPr>
      </xdr:nvSpPr>
      <xdr:spPr bwMode="auto">
        <a:xfrm>
          <a:off x="2057400" y="38039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618" name="Text Box 15"/>
        <xdr:cNvSpPr txBox="1">
          <a:spLocks noChangeArrowheads="1"/>
        </xdr:cNvSpPr>
      </xdr:nvSpPr>
      <xdr:spPr bwMode="auto">
        <a:xfrm>
          <a:off x="2047875" y="380399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619" name="Text Box 16"/>
        <xdr:cNvSpPr txBox="1">
          <a:spLocks noChangeArrowheads="1"/>
        </xdr:cNvSpPr>
      </xdr:nvSpPr>
      <xdr:spPr bwMode="auto">
        <a:xfrm>
          <a:off x="6029325" y="38039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620" name="Text Box 18"/>
        <xdr:cNvSpPr txBox="1">
          <a:spLocks noChangeArrowheads="1"/>
        </xdr:cNvSpPr>
      </xdr:nvSpPr>
      <xdr:spPr bwMode="auto">
        <a:xfrm>
          <a:off x="1400175" y="38039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621" name="Text Box 14"/>
        <xdr:cNvSpPr txBox="1">
          <a:spLocks noChangeArrowheads="1"/>
        </xdr:cNvSpPr>
      </xdr:nvSpPr>
      <xdr:spPr bwMode="auto">
        <a:xfrm>
          <a:off x="2057400" y="38039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622" name="Text Box 15"/>
        <xdr:cNvSpPr txBox="1">
          <a:spLocks noChangeArrowheads="1"/>
        </xdr:cNvSpPr>
      </xdr:nvSpPr>
      <xdr:spPr bwMode="auto">
        <a:xfrm>
          <a:off x="2047875" y="380399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623" name="Text Box 16"/>
        <xdr:cNvSpPr txBox="1">
          <a:spLocks noChangeArrowheads="1"/>
        </xdr:cNvSpPr>
      </xdr:nvSpPr>
      <xdr:spPr bwMode="auto">
        <a:xfrm>
          <a:off x="6029325" y="38039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624" name="Text Box 18"/>
        <xdr:cNvSpPr txBox="1">
          <a:spLocks noChangeArrowheads="1"/>
        </xdr:cNvSpPr>
      </xdr:nvSpPr>
      <xdr:spPr bwMode="auto">
        <a:xfrm>
          <a:off x="1400175" y="38039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625" name="Text Box 14"/>
        <xdr:cNvSpPr txBox="1">
          <a:spLocks noChangeArrowheads="1"/>
        </xdr:cNvSpPr>
      </xdr:nvSpPr>
      <xdr:spPr bwMode="auto">
        <a:xfrm>
          <a:off x="2057400" y="381209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626" name="Text Box 15"/>
        <xdr:cNvSpPr txBox="1">
          <a:spLocks noChangeArrowheads="1"/>
        </xdr:cNvSpPr>
      </xdr:nvSpPr>
      <xdr:spPr bwMode="auto">
        <a:xfrm>
          <a:off x="2047875" y="381209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627" name="Text Box 16"/>
        <xdr:cNvSpPr txBox="1">
          <a:spLocks noChangeArrowheads="1"/>
        </xdr:cNvSpPr>
      </xdr:nvSpPr>
      <xdr:spPr bwMode="auto">
        <a:xfrm>
          <a:off x="6029325" y="381209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628" name="Text Box 18"/>
        <xdr:cNvSpPr txBox="1">
          <a:spLocks noChangeArrowheads="1"/>
        </xdr:cNvSpPr>
      </xdr:nvSpPr>
      <xdr:spPr bwMode="auto">
        <a:xfrm>
          <a:off x="1400175" y="381209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629" name="Text Box 14"/>
        <xdr:cNvSpPr txBox="1">
          <a:spLocks noChangeArrowheads="1"/>
        </xdr:cNvSpPr>
      </xdr:nvSpPr>
      <xdr:spPr bwMode="auto">
        <a:xfrm>
          <a:off x="2057400" y="381209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630" name="Text Box 15"/>
        <xdr:cNvSpPr txBox="1">
          <a:spLocks noChangeArrowheads="1"/>
        </xdr:cNvSpPr>
      </xdr:nvSpPr>
      <xdr:spPr bwMode="auto">
        <a:xfrm>
          <a:off x="2047875" y="381209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631" name="Text Box 16"/>
        <xdr:cNvSpPr txBox="1">
          <a:spLocks noChangeArrowheads="1"/>
        </xdr:cNvSpPr>
      </xdr:nvSpPr>
      <xdr:spPr bwMode="auto">
        <a:xfrm>
          <a:off x="6029325" y="381209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632" name="Text Box 18"/>
        <xdr:cNvSpPr txBox="1">
          <a:spLocks noChangeArrowheads="1"/>
        </xdr:cNvSpPr>
      </xdr:nvSpPr>
      <xdr:spPr bwMode="auto">
        <a:xfrm>
          <a:off x="1400175" y="381209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633" name="Text Box 14"/>
        <xdr:cNvSpPr txBox="1">
          <a:spLocks noChangeArrowheads="1"/>
        </xdr:cNvSpPr>
      </xdr:nvSpPr>
      <xdr:spPr bwMode="auto">
        <a:xfrm>
          <a:off x="2057400" y="381209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634" name="Text Box 15"/>
        <xdr:cNvSpPr txBox="1">
          <a:spLocks noChangeArrowheads="1"/>
        </xdr:cNvSpPr>
      </xdr:nvSpPr>
      <xdr:spPr bwMode="auto">
        <a:xfrm>
          <a:off x="2047875" y="381209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635" name="Text Box 16"/>
        <xdr:cNvSpPr txBox="1">
          <a:spLocks noChangeArrowheads="1"/>
        </xdr:cNvSpPr>
      </xdr:nvSpPr>
      <xdr:spPr bwMode="auto">
        <a:xfrm>
          <a:off x="6029325" y="381209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636" name="Text Box 18"/>
        <xdr:cNvSpPr txBox="1">
          <a:spLocks noChangeArrowheads="1"/>
        </xdr:cNvSpPr>
      </xdr:nvSpPr>
      <xdr:spPr bwMode="auto">
        <a:xfrm>
          <a:off x="1400175" y="381209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637" name="Text Box 14"/>
        <xdr:cNvSpPr txBox="1">
          <a:spLocks noChangeArrowheads="1"/>
        </xdr:cNvSpPr>
      </xdr:nvSpPr>
      <xdr:spPr bwMode="auto">
        <a:xfrm>
          <a:off x="2057400" y="381209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638" name="Text Box 15"/>
        <xdr:cNvSpPr txBox="1">
          <a:spLocks noChangeArrowheads="1"/>
        </xdr:cNvSpPr>
      </xdr:nvSpPr>
      <xdr:spPr bwMode="auto">
        <a:xfrm>
          <a:off x="2047875" y="381209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639" name="Text Box 16"/>
        <xdr:cNvSpPr txBox="1">
          <a:spLocks noChangeArrowheads="1"/>
        </xdr:cNvSpPr>
      </xdr:nvSpPr>
      <xdr:spPr bwMode="auto">
        <a:xfrm>
          <a:off x="6029325" y="381209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640" name="Text Box 18"/>
        <xdr:cNvSpPr txBox="1">
          <a:spLocks noChangeArrowheads="1"/>
        </xdr:cNvSpPr>
      </xdr:nvSpPr>
      <xdr:spPr bwMode="auto">
        <a:xfrm>
          <a:off x="1400175" y="381209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641" name="Text Box 14"/>
        <xdr:cNvSpPr txBox="1">
          <a:spLocks noChangeArrowheads="1"/>
        </xdr:cNvSpPr>
      </xdr:nvSpPr>
      <xdr:spPr bwMode="auto">
        <a:xfrm>
          <a:off x="2057400" y="381695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642" name="Text Box 15"/>
        <xdr:cNvSpPr txBox="1">
          <a:spLocks noChangeArrowheads="1"/>
        </xdr:cNvSpPr>
      </xdr:nvSpPr>
      <xdr:spPr bwMode="auto">
        <a:xfrm>
          <a:off x="2047875" y="381695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643" name="Text Box 16"/>
        <xdr:cNvSpPr txBox="1">
          <a:spLocks noChangeArrowheads="1"/>
        </xdr:cNvSpPr>
      </xdr:nvSpPr>
      <xdr:spPr bwMode="auto">
        <a:xfrm>
          <a:off x="6029325" y="381695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644" name="Text Box 18"/>
        <xdr:cNvSpPr txBox="1">
          <a:spLocks noChangeArrowheads="1"/>
        </xdr:cNvSpPr>
      </xdr:nvSpPr>
      <xdr:spPr bwMode="auto">
        <a:xfrm>
          <a:off x="1400175" y="381695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645" name="Text Box 14"/>
        <xdr:cNvSpPr txBox="1">
          <a:spLocks noChangeArrowheads="1"/>
        </xdr:cNvSpPr>
      </xdr:nvSpPr>
      <xdr:spPr bwMode="auto">
        <a:xfrm>
          <a:off x="2057400" y="381695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646" name="Text Box 15"/>
        <xdr:cNvSpPr txBox="1">
          <a:spLocks noChangeArrowheads="1"/>
        </xdr:cNvSpPr>
      </xdr:nvSpPr>
      <xdr:spPr bwMode="auto">
        <a:xfrm>
          <a:off x="2047875" y="381695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647" name="Text Box 16"/>
        <xdr:cNvSpPr txBox="1">
          <a:spLocks noChangeArrowheads="1"/>
        </xdr:cNvSpPr>
      </xdr:nvSpPr>
      <xdr:spPr bwMode="auto">
        <a:xfrm>
          <a:off x="6029325" y="381695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648" name="Text Box 18"/>
        <xdr:cNvSpPr txBox="1">
          <a:spLocks noChangeArrowheads="1"/>
        </xdr:cNvSpPr>
      </xdr:nvSpPr>
      <xdr:spPr bwMode="auto">
        <a:xfrm>
          <a:off x="1400175" y="381695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649" name="Text Box 14"/>
        <xdr:cNvSpPr txBox="1">
          <a:spLocks noChangeArrowheads="1"/>
        </xdr:cNvSpPr>
      </xdr:nvSpPr>
      <xdr:spPr bwMode="auto">
        <a:xfrm>
          <a:off x="2057400" y="381695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650" name="Text Box 15"/>
        <xdr:cNvSpPr txBox="1">
          <a:spLocks noChangeArrowheads="1"/>
        </xdr:cNvSpPr>
      </xdr:nvSpPr>
      <xdr:spPr bwMode="auto">
        <a:xfrm>
          <a:off x="2047875" y="381695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651" name="Text Box 16"/>
        <xdr:cNvSpPr txBox="1">
          <a:spLocks noChangeArrowheads="1"/>
        </xdr:cNvSpPr>
      </xdr:nvSpPr>
      <xdr:spPr bwMode="auto">
        <a:xfrm>
          <a:off x="6029325" y="381695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652" name="Text Box 18"/>
        <xdr:cNvSpPr txBox="1">
          <a:spLocks noChangeArrowheads="1"/>
        </xdr:cNvSpPr>
      </xdr:nvSpPr>
      <xdr:spPr bwMode="auto">
        <a:xfrm>
          <a:off x="1400175" y="381695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653" name="Text Box 14"/>
        <xdr:cNvSpPr txBox="1">
          <a:spLocks noChangeArrowheads="1"/>
        </xdr:cNvSpPr>
      </xdr:nvSpPr>
      <xdr:spPr bwMode="auto">
        <a:xfrm>
          <a:off x="2057400" y="381695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654" name="Text Box 15"/>
        <xdr:cNvSpPr txBox="1">
          <a:spLocks noChangeArrowheads="1"/>
        </xdr:cNvSpPr>
      </xdr:nvSpPr>
      <xdr:spPr bwMode="auto">
        <a:xfrm>
          <a:off x="2047875" y="381695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655" name="Text Box 16"/>
        <xdr:cNvSpPr txBox="1">
          <a:spLocks noChangeArrowheads="1"/>
        </xdr:cNvSpPr>
      </xdr:nvSpPr>
      <xdr:spPr bwMode="auto">
        <a:xfrm>
          <a:off x="6029325" y="381695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656" name="Text Box 18"/>
        <xdr:cNvSpPr txBox="1">
          <a:spLocks noChangeArrowheads="1"/>
        </xdr:cNvSpPr>
      </xdr:nvSpPr>
      <xdr:spPr bwMode="auto">
        <a:xfrm>
          <a:off x="1400175" y="381695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657" name="Text Box 14"/>
        <xdr:cNvSpPr txBox="1">
          <a:spLocks noChangeArrowheads="1"/>
        </xdr:cNvSpPr>
      </xdr:nvSpPr>
      <xdr:spPr bwMode="auto">
        <a:xfrm>
          <a:off x="2057400"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658" name="Text Box 15"/>
        <xdr:cNvSpPr txBox="1">
          <a:spLocks noChangeArrowheads="1"/>
        </xdr:cNvSpPr>
      </xdr:nvSpPr>
      <xdr:spPr bwMode="auto">
        <a:xfrm>
          <a:off x="2047875" y="382181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659" name="Text Box 16"/>
        <xdr:cNvSpPr txBox="1">
          <a:spLocks noChangeArrowheads="1"/>
        </xdr:cNvSpPr>
      </xdr:nvSpPr>
      <xdr:spPr bwMode="auto">
        <a:xfrm>
          <a:off x="6029325"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660" name="Text Box 18"/>
        <xdr:cNvSpPr txBox="1">
          <a:spLocks noChangeArrowheads="1"/>
        </xdr:cNvSpPr>
      </xdr:nvSpPr>
      <xdr:spPr bwMode="auto">
        <a:xfrm>
          <a:off x="1400175"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661" name="Text Box 14"/>
        <xdr:cNvSpPr txBox="1">
          <a:spLocks noChangeArrowheads="1"/>
        </xdr:cNvSpPr>
      </xdr:nvSpPr>
      <xdr:spPr bwMode="auto">
        <a:xfrm>
          <a:off x="2057400"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662" name="Text Box 15"/>
        <xdr:cNvSpPr txBox="1">
          <a:spLocks noChangeArrowheads="1"/>
        </xdr:cNvSpPr>
      </xdr:nvSpPr>
      <xdr:spPr bwMode="auto">
        <a:xfrm>
          <a:off x="2047875" y="382181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663" name="Text Box 16"/>
        <xdr:cNvSpPr txBox="1">
          <a:spLocks noChangeArrowheads="1"/>
        </xdr:cNvSpPr>
      </xdr:nvSpPr>
      <xdr:spPr bwMode="auto">
        <a:xfrm>
          <a:off x="6029325"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664" name="Text Box 18"/>
        <xdr:cNvSpPr txBox="1">
          <a:spLocks noChangeArrowheads="1"/>
        </xdr:cNvSpPr>
      </xdr:nvSpPr>
      <xdr:spPr bwMode="auto">
        <a:xfrm>
          <a:off x="1400175"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665" name="Text Box 14"/>
        <xdr:cNvSpPr txBox="1">
          <a:spLocks noChangeArrowheads="1"/>
        </xdr:cNvSpPr>
      </xdr:nvSpPr>
      <xdr:spPr bwMode="auto">
        <a:xfrm>
          <a:off x="2057400"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666" name="Text Box 15"/>
        <xdr:cNvSpPr txBox="1">
          <a:spLocks noChangeArrowheads="1"/>
        </xdr:cNvSpPr>
      </xdr:nvSpPr>
      <xdr:spPr bwMode="auto">
        <a:xfrm>
          <a:off x="2047875" y="382181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667" name="Text Box 16"/>
        <xdr:cNvSpPr txBox="1">
          <a:spLocks noChangeArrowheads="1"/>
        </xdr:cNvSpPr>
      </xdr:nvSpPr>
      <xdr:spPr bwMode="auto">
        <a:xfrm>
          <a:off x="6029325"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668" name="Text Box 18"/>
        <xdr:cNvSpPr txBox="1">
          <a:spLocks noChangeArrowheads="1"/>
        </xdr:cNvSpPr>
      </xdr:nvSpPr>
      <xdr:spPr bwMode="auto">
        <a:xfrm>
          <a:off x="1400175"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669" name="Text Box 14"/>
        <xdr:cNvSpPr txBox="1">
          <a:spLocks noChangeArrowheads="1"/>
        </xdr:cNvSpPr>
      </xdr:nvSpPr>
      <xdr:spPr bwMode="auto">
        <a:xfrm>
          <a:off x="2057400"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670" name="Text Box 15"/>
        <xdr:cNvSpPr txBox="1">
          <a:spLocks noChangeArrowheads="1"/>
        </xdr:cNvSpPr>
      </xdr:nvSpPr>
      <xdr:spPr bwMode="auto">
        <a:xfrm>
          <a:off x="2047875" y="382181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671" name="Text Box 16"/>
        <xdr:cNvSpPr txBox="1">
          <a:spLocks noChangeArrowheads="1"/>
        </xdr:cNvSpPr>
      </xdr:nvSpPr>
      <xdr:spPr bwMode="auto">
        <a:xfrm>
          <a:off x="6029325"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672" name="Text Box 18"/>
        <xdr:cNvSpPr txBox="1">
          <a:spLocks noChangeArrowheads="1"/>
        </xdr:cNvSpPr>
      </xdr:nvSpPr>
      <xdr:spPr bwMode="auto">
        <a:xfrm>
          <a:off x="1400175" y="382181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673" name="Text Box 14"/>
        <xdr:cNvSpPr txBox="1">
          <a:spLocks noChangeArrowheads="1"/>
        </xdr:cNvSpPr>
      </xdr:nvSpPr>
      <xdr:spPr bwMode="auto">
        <a:xfrm>
          <a:off x="2057400" y="35611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0674" name="Text Box 16"/>
        <xdr:cNvSpPr txBox="1">
          <a:spLocks noChangeArrowheads="1"/>
        </xdr:cNvSpPr>
      </xdr:nvSpPr>
      <xdr:spPr bwMode="auto">
        <a:xfrm>
          <a:off x="6029325" y="35611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675" name="Text Box 18"/>
        <xdr:cNvSpPr txBox="1">
          <a:spLocks noChangeArrowheads="1"/>
        </xdr:cNvSpPr>
      </xdr:nvSpPr>
      <xdr:spPr bwMode="auto">
        <a:xfrm>
          <a:off x="1400175" y="35611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676" name="Text Box 14"/>
        <xdr:cNvSpPr txBox="1">
          <a:spLocks noChangeArrowheads="1"/>
        </xdr:cNvSpPr>
      </xdr:nvSpPr>
      <xdr:spPr bwMode="auto">
        <a:xfrm>
          <a:off x="2057400" y="35611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677" name="Text Box 15"/>
        <xdr:cNvSpPr txBox="1">
          <a:spLocks noChangeArrowheads="1"/>
        </xdr:cNvSpPr>
      </xdr:nvSpPr>
      <xdr:spPr bwMode="auto">
        <a:xfrm>
          <a:off x="2047875" y="356111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678" name="Text Box 16"/>
        <xdr:cNvSpPr txBox="1">
          <a:spLocks noChangeArrowheads="1"/>
        </xdr:cNvSpPr>
      </xdr:nvSpPr>
      <xdr:spPr bwMode="auto">
        <a:xfrm>
          <a:off x="6029325" y="35611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679" name="Text Box 18"/>
        <xdr:cNvSpPr txBox="1">
          <a:spLocks noChangeArrowheads="1"/>
        </xdr:cNvSpPr>
      </xdr:nvSpPr>
      <xdr:spPr bwMode="auto">
        <a:xfrm>
          <a:off x="1400175" y="35611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680" name="Text Box 14"/>
        <xdr:cNvSpPr txBox="1">
          <a:spLocks noChangeArrowheads="1"/>
        </xdr:cNvSpPr>
      </xdr:nvSpPr>
      <xdr:spPr bwMode="auto">
        <a:xfrm>
          <a:off x="2057400" y="35611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681" name="Text Box 15"/>
        <xdr:cNvSpPr txBox="1">
          <a:spLocks noChangeArrowheads="1"/>
        </xdr:cNvSpPr>
      </xdr:nvSpPr>
      <xdr:spPr bwMode="auto">
        <a:xfrm>
          <a:off x="2047875" y="356111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682" name="Text Box 16"/>
        <xdr:cNvSpPr txBox="1">
          <a:spLocks noChangeArrowheads="1"/>
        </xdr:cNvSpPr>
      </xdr:nvSpPr>
      <xdr:spPr bwMode="auto">
        <a:xfrm>
          <a:off x="6029325" y="35611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683" name="Text Box 18"/>
        <xdr:cNvSpPr txBox="1">
          <a:spLocks noChangeArrowheads="1"/>
        </xdr:cNvSpPr>
      </xdr:nvSpPr>
      <xdr:spPr bwMode="auto">
        <a:xfrm>
          <a:off x="1400175" y="35611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684" name="Text Box 14"/>
        <xdr:cNvSpPr txBox="1">
          <a:spLocks noChangeArrowheads="1"/>
        </xdr:cNvSpPr>
      </xdr:nvSpPr>
      <xdr:spPr bwMode="auto">
        <a:xfrm>
          <a:off x="2057400" y="35611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685" name="Text Box 15"/>
        <xdr:cNvSpPr txBox="1">
          <a:spLocks noChangeArrowheads="1"/>
        </xdr:cNvSpPr>
      </xdr:nvSpPr>
      <xdr:spPr bwMode="auto">
        <a:xfrm>
          <a:off x="2047875" y="356111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686" name="Text Box 16"/>
        <xdr:cNvSpPr txBox="1">
          <a:spLocks noChangeArrowheads="1"/>
        </xdr:cNvSpPr>
      </xdr:nvSpPr>
      <xdr:spPr bwMode="auto">
        <a:xfrm>
          <a:off x="6029325" y="35611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687" name="Text Box 15"/>
        <xdr:cNvSpPr txBox="1">
          <a:spLocks noChangeArrowheads="1"/>
        </xdr:cNvSpPr>
      </xdr:nvSpPr>
      <xdr:spPr bwMode="auto">
        <a:xfrm>
          <a:off x="2047875" y="361454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688" name="Text Box 16"/>
        <xdr:cNvSpPr txBox="1">
          <a:spLocks noChangeArrowheads="1"/>
        </xdr:cNvSpPr>
      </xdr:nvSpPr>
      <xdr:spPr bwMode="auto">
        <a:xfrm>
          <a:off x="6029325" y="361454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689" name="Text Box 18"/>
        <xdr:cNvSpPr txBox="1">
          <a:spLocks noChangeArrowheads="1"/>
        </xdr:cNvSpPr>
      </xdr:nvSpPr>
      <xdr:spPr bwMode="auto">
        <a:xfrm>
          <a:off x="1400175" y="361454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690" name="Text Box 14"/>
        <xdr:cNvSpPr txBox="1">
          <a:spLocks noChangeArrowheads="1"/>
        </xdr:cNvSpPr>
      </xdr:nvSpPr>
      <xdr:spPr bwMode="auto">
        <a:xfrm>
          <a:off x="2057400" y="361454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691" name="Text Box 15"/>
        <xdr:cNvSpPr txBox="1">
          <a:spLocks noChangeArrowheads="1"/>
        </xdr:cNvSpPr>
      </xdr:nvSpPr>
      <xdr:spPr bwMode="auto">
        <a:xfrm>
          <a:off x="2047875" y="361454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692" name="Text Box 16"/>
        <xdr:cNvSpPr txBox="1">
          <a:spLocks noChangeArrowheads="1"/>
        </xdr:cNvSpPr>
      </xdr:nvSpPr>
      <xdr:spPr bwMode="auto">
        <a:xfrm>
          <a:off x="6029325" y="361454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693" name="Text Box 18"/>
        <xdr:cNvSpPr txBox="1">
          <a:spLocks noChangeArrowheads="1"/>
        </xdr:cNvSpPr>
      </xdr:nvSpPr>
      <xdr:spPr bwMode="auto">
        <a:xfrm>
          <a:off x="1400175" y="361454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694" name="Text Box 14"/>
        <xdr:cNvSpPr txBox="1">
          <a:spLocks noChangeArrowheads="1"/>
        </xdr:cNvSpPr>
      </xdr:nvSpPr>
      <xdr:spPr bwMode="auto">
        <a:xfrm>
          <a:off x="2057400" y="361454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695" name="Text Box 15"/>
        <xdr:cNvSpPr txBox="1">
          <a:spLocks noChangeArrowheads="1"/>
        </xdr:cNvSpPr>
      </xdr:nvSpPr>
      <xdr:spPr bwMode="auto">
        <a:xfrm>
          <a:off x="2047875" y="361454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696" name="Text Box 16"/>
        <xdr:cNvSpPr txBox="1">
          <a:spLocks noChangeArrowheads="1"/>
        </xdr:cNvSpPr>
      </xdr:nvSpPr>
      <xdr:spPr bwMode="auto">
        <a:xfrm>
          <a:off x="6029325" y="361454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697" name="Text Box 18"/>
        <xdr:cNvSpPr txBox="1">
          <a:spLocks noChangeArrowheads="1"/>
        </xdr:cNvSpPr>
      </xdr:nvSpPr>
      <xdr:spPr bwMode="auto">
        <a:xfrm>
          <a:off x="1400175" y="361454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698" name="Text Box 14"/>
        <xdr:cNvSpPr txBox="1">
          <a:spLocks noChangeArrowheads="1"/>
        </xdr:cNvSpPr>
      </xdr:nvSpPr>
      <xdr:spPr bwMode="auto">
        <a:xfrm>
          <a:off x="2057400" y="361454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699" name="Text Box 15"/>
        <xdr:cNvSpPr txBox="1">
          <a:spLocks noChangeArrowheads="1"/>
        </xdr:cNvSpPr>
      </xdr:nvSpPr>
      <xdr:spPr bwMode="auto">
        <a:xfrm>
          <a:off x="2047875" y="361454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700" name="Text Box 16"/>
        <xdr:cNvSpPr txBox="1">
          <a:spLocks noChangeArrowheads="1"/>
        </xdr:cNvSpPr>
      </xdr:nvSpPr>
      <xdr:spPr bwMode="auto">
        <a:xfrm>
          <a:off x="6029325" y="361454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701" name="Text Box 18"/>
        <xdr:cNvSpPr txBox="1">
          <a:spLocks noChangeArrowheads="1"/>
        </xdr:cNvSpPr>
      </xdr:nvSpPr>
      <xdr:spPr bwMode="auto">
        <a:xfrm>
          <a:off x="1400175" y="361454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702" name="Text Box 14"/>
        <xdr:cNvSpPr txBox="1">
          <a:spLocks noChangeArrowheads="1"/>
        </xdr:cNvSpPr>
      </xdr:nvSpPr>
      <xdr:spPr bwMode="auto">
        <a:xfrm>
          <a:off x="2057400" y="362912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703" name="Text Box 15"/>
        <xdr:cNvSpPr txBox="1">
          <a:spLocks noChangeArrowheads="1"/>
        </xdr:cNvSpPr>
      </xdr:nvSpPr>
      <xdr:spPr bwMode="auto">
        <a:xfrm>
          <a:off x="2047875" y="362912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704" name="Text Box 16"/>
        <xdr:cNvSpPr txBox="1">
          <a:spLocks noChangeArrowheads="1"/>
        </xdr:cNvSpPr>
      </xdr:nvSpPr>
      <xdr:spPr bwMode="auto">
        <a:xfrm>
          <a:off x="6029325" y="362912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705" name="Text Box 18"/>
        <xdr:cNvSpPr txBox="1">
          <a:spLocks noChangeArrowheads="1"/>
        </xdr:cNvSpPr>
      </xdr:nvSpPr>
      <xdr:spPr bwMode="auto">
        <a:xfrm>
          <a:off x="1400175" y="362912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706" name="Text Box 14"/>
        <xdr:cNvSpPr txBox="1">
          <a:spLocks noChangeArrowheads="1"/>
        </xdr:cNvSpPr>
      </xdr:nvSpPr>
      <xdr:spPr bwMode="auto">
        <a:xfrm>
          <a:off x="2057400" y="362912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707" name="Text Box 15"/>
        <xdr:cNvSpPr txBox="1">
          <a:spLocks noChangeArrowheads="1"/>
        </xdr:cNvSpPr>
      </xdr:nvSpPr>
      <xdr:spPr bwMode="auto">
        <a:xfrm>
          <a:off x="2047875" y="362912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708" name="Text Box 16"/>
        <xdr:cNvSpPr txBox="1">
          <a:spLocks noChangeArrowheads="1"/>
        </xdr:cNvSpPr>
      </xdr:nvSpPr>
      <xdr:spPr bwMode="auto">
        <a:xfrm>
          <a:off x="6029325" y="362912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0</xdr:rowOff>
    </xdr:to>
    <xdr:sp macro="" textlink="">
      <xdr:nvSpPr>
        <xdr:cNvPr id="20709" name="Text Box 18"/>
        <xdr:cNvSpPr txBox="1">
          <a:spLocks noChangeArrowheads="1"/>
        </xdr:cNvSpPr>
      </xdr:nvSpPr>
      <xdr:spPr bwMode="auto">
        <a:xfrm>
          <a:off x="1400175" y="3635597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20710" name="Text Box 14"/>
        <xdr:cNvSpPr txBox="1">
          <a:spLocks noChangeArrowheads="1"/>
        </xdr:cNvSpPr>
      </xdr:nvSpPr>
      <xdr:spPr bwMode="auto">
        <a:xfrm>
          <a:off x="2057400" y="362912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711" name="Text Box 15"/>
        <xdr:cNvSpPr txBox="1">
          <a:spLocks noChangeArrowheads="1"/>
        </xdr:cNvSpPr>
      </xdr:nvSpPr>
      <xdr:spPr bwMode="auto">
        <a:xfrm>
          <a:off x="2047875" y="362912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20712" name="Text Box 16"/>
        <xdr:cNvSpPr txBox="1">
          <a:spLocks noChangeArrowheads="1"/>
        </xdr:cNvSpPr>
      </xdr:nvSpPr>
      <xdr:spPr bwMode="auto">
        <a:xfrm>
          <a:off x="6029325" y="362912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20713" name="Text Box 14"/>
        <xdr:cNvSpPr txBox="1">
          <a:spLocks noChangeArrowheads="1"/>
        </xdr:cNvSpPr>
      </xdr:nvSpPr>
      <xdr:spPr bwMode="auto">
        <a:xfrm>
          <a:off x="2057400" y="362912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714" name="Text Box 15"/>
        <xdr:cNvSpPr txBox="1">
          <a:spLocks noChangeArrowheads="1"/>
        </xdr:cNvSpPr>
      </xdr:nvSpPr>
      <xdr:spPr bwMode="auto">
        <a:xfrm>
          <a:off x="2047875" y="362912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20715" name="Text Box 16"/>
        <xdr:cNvSpPr txBox="1">
          <a:spLocks noChangeArrowheads="1"/>
        </xdr:cNvSpPr>
      </xdr:nvSpPr>
      <xdr:spPr bwMode="auto">
        <a:xfrm>
          <a:off x="6029325" y="3629120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716" name="Text Box 14"/>
        <xdr:cNvSpPr txBox="1">
          <a:spLocks noChangeArrowheads="1"/>
        </xdr:cNvSpPr>
      </xdr:nvSpPr>
      <xdr:spPr bwMode="auto">
        <a:xfrm>
          <a:off x="2057400" y="363559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717" name="Text Box 15"/>
        <xdr:cNvSpPr txBox="1">
          <a:spLocks noChangeArrowheads="1"/>
        </xdr:cNvSpPr>
      </xdr:nvSpPr>
      <xdr:spPr bwMode="auto">
        <a:xfrm>
          <a:off x="2047875" y="363559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718" name="Text Box 16"/>
        <xdr:cNvSpPr txBox="1">
          <a:spLocks noChangeArrowheads="1"/>
        </xdr:cNvSpPr>
      </xdr:nvSpPr>
      <xdr:spPr bwMode="auto">
        <a:xfrm>
          <a:off x="6029325" y="363559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719" name="Text Box 14"/>
        <xdr:cNvSpPr txBox="1">
          <a:spLocks noChangeArrowheads="1"/>
        </xdr:cNvSpPr>
      </xdr:nvSpPr>
      <xdr:spPr bwMode="auto">
        <a:xfrm>
          <a:off x="2057400" y="363559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720" name="Text Box 15"/>
        <xdr:cNvSpPr txBox="1">
          <a:spLocks noChangeArrowheads="1"/>
        </xdr:cNvSpPr>
      </xdr:nvSpPr>
      <xdr:spPr bwMode="auto">
        <a:xfrm>
          <a:off x="2047875" y="363559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721" name="Text Box 16"/>
        <xdr:cNvSpPr txBox="1">
          <a:spLocks noChangeArrowheads="1"/>
        </xdr:cNvSpPr>
      </xdr:nvSpPr>
      <xdr:spPr bwMode="auto">
        <a:xfrm>
          <a:off x="6029325" y="363559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xdr:colOff>
      <xdr:row>95</xdr:row>
      <xdr:rowOff>0</xdr:rowOff>
    </xdr:from>
    <xdr:to>
      <xdr:col>2</xdr:col>
      <xdr:colOff>104775</xdr:colOff>
      <xdr:row>95</xdr:row>
      <xdr:rowOff>0</xdr:rowOff>
    </xdr:to>
    <xdr:sp macro="" textlink="">
      <xdr:nvSpPr>
        <xdr:cNvPr id="20722" name="Text Box 18"/>
        <xdr:cNvSpPr txBox="1">
          <a:spLocks noChangeArrowheads="1"/>
        </xdr:cNvSpPr>
      </xdr:nvSpPr>
      <xdr:spPr bwMode="auto">
        <a:xfrm>
          <a:off x="1428750" y="3641121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723" name="Text Box 14"/>
        <xdr:cNvSpPr txBox="1">
          <a:spLocks noChangeArrowheads="1"/>
        </xdr:cNvSpPr>
      </xdr:nvSpPr>
      <xdr:spPr bwMode="auto">
        <a:xfrm>
          <a:off x="2057400" y="363559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724" name="Text Box 15"/>
        <xdr:cNvSpPr txBox="1">
          <a:spLocks noChangeArrowheads="1"/>
        </xdr:cNvSpPr>
      </xdr:nvSpPr>
      <xdr:spPr bwMode="auto">
        <a:xfrm>
          <a:off x="2047875" y="363559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725" name="Text Box 16"/>
        <xdr:cNvSpPr txBox="1">
          <a:spLocks noChangeArrowheads="1"/>
        </xdr:cNvSpPr>
      </xdr:nvSpPr>
      <xdr:spPr bwMode="auto">
        <a:xfrm>
          <a:off x="6029325" y="363559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726" name="Text Box 14"/>
        <xdr:cNvSpPr txBox="1">
          <a:spLocks noChangeArrowheads="1"/>
        </xdr:cNvSpPr>
      </xdr:nvSpPr>
      <xdr:spPr bwMode="auto">
        <a:xfrm>
          <a:off x="2057400" y="363559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727" name="Text Box 15"/>
        <xdr:cNvSpPr txBox="1">
          <a:spLocks noChangeArrowheads="1"/>
        </xdr:cNvSpPr>
      </xdr:nvSpPr>
      <xdr:spPr bwMode="auto">
        <a:xfrm>
          <a:off x="2047875" y="363559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728" name="Text Box 16"/>
        <xdr:cNvSpPr txBox="1">
          <a:spLocks noChangeArrowheads="1"/>
        </xdr:cNvSpPr>
      </xdr:nvSpPr>
      <xdr:spPr bwMode="auto">
        <a:xfrm>
          <a:off x="6029325" y="363559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729" name="Text Box 14"/>
        <xdr:cNvSpPr txBox="1">
          <a:spLocks noChangeArrowheads="1"/>
        </xdr:cNvSpPr>
      </xdr:nvSpPr>
      <xdr:spPr bwMode="auto">
        <a:xfrm>
          <a:off x="2057400" y="36420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730" name="Text Box 15"/>
        <xdr:cNvSpPr txBox="1">
          <a:spLocks noChangeArrowheads="1"/>
        </xdr:cNvSpPr>
      </xdr:nvSpPr>
      <xdr:spPr bwMode="auto">
        <a:xfrm>
          <a:off x="2047875" y="364207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731" name="Text Box 16"/>
        <xdr:cNvSpPr txBox="1">
          <a:spLocks noChangeArrowheads="1"/>
        </xdr:cNvSpPr>
      </xdr:nvSpPr>
      <xdr:spPr bwMode="auto">
        <a:xfrm>
          <a:off x="6029325" y="36420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732" name="Text Box 18"/>
        <xdr:cNvSpPr txBox="1">
          <a:spLocks noChangeArrowheads="1"/>
        </xdr:cNvSpPr>
      </xdr:nvSpPr>
      <xdr:spPr bwMode="auto">
        <a:xfrm>
          <a:off x="1400175" y="36420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733" name="Text Box 14"/>
        <xdr:cNvSpPr txBox="1">
          <a:spLocks noChangeArrowheads="1"/>
        </xdr:cNvSpPr>
      </xdr:nvSpPr>
      <xdr:spPr bwMode="auto">
        <a:xfrm>
          <a:off x="2057400" y="36420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734" name="Text Box 15"/>
        <xdr:cNvSpPr txBox="1">
          <a:spLocks noChangeArrowheads="1"/>
        </xdr:cNvSpPr>
      </xdr:nvSpPr>
      <xdr:spPr bwMode="auto">
        <a:xfrm>
          <a:off x="2047875" y="364207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735" name="Text Box 16"/>
        <xdr:cNvSpPr txBox="1">
          <a:spLocks noChangeArrowheads="1"/>
        </xdr:cNvSpPr>
      </xdr:nvSpPr>
      <xdr:spPr bwMode="auto">
        <a:xfrm>
          <a:off x="6029325" y="36420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736" name="Text Box 18"/>
        <xdr:cNvSpPr txBox="1">
          <a:spLocks noChangeArrowheads="1"/>
        </xdr:cNvSpPr>
      </xdr:nvSpPr>
      <xdr:spPr bwMode="auto">
        <a:xfrm>
          <a:off x="1400175" y="36420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737" name="Text Box 14"/>
        <xdr:cNvSpPr txBox="1">
          <a:spLocks noChangeArrowheads="1"/>
        </xdr:cNvSpPr>
      </xdr:nvSpPr>
      <xdr:spPr bwMode="auto">
        <a:xfrm>
          <a:off x="2057400" y="36420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738" name="Text Box 15"/>
        <xdr:cNvSpPr txBox="1">
          <a:spLocks noChangeArrowheads="1"/>
        </xdr:cNvSpPr>
      </xdr:nvSpPr>
      <xdr:spPr bwMode="auto">
        <a:xfrm>
          <a:off x="2047875" y="364207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739" name="Text Box 16"/>
        <xdr:cNvSpPr txBox="1">
          <a:spLocks noChangeArrowheads="1"/>
        </xdr:cNvSpPr>
      </xdr:nvSpPr>
      <xdr:spPr bwMode="auto">
        <a:xfrm>
          <a:off x="6029325" y="36420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740" name="Text Box 18"/>
        <xdr:cNvSpPr txBox="1">
          <a:spLocks noChangeArrowheads="1"/>
        </xdr:cNvSpPr>
      </xdr:nvSpPr>
      <xdr:spPr bwMode="auto">
        <a:xfrm>
          <a:off x="1400175" y="36420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741" name="Text Box 14"/>
        <xdr:cNvSpPr txBox="1">
          <a:spLocks noChangeArrowheads="1"/>
        </xdr:cNvSpPr>
      </xdr:nvSpPr>
      <xdr:spPr bwMode="auto">
        <a:xfrm>
          <a:off x="2057400" y="36420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742" name="Text Box 15"/>
        <xdr:cNvSpPr txBox="1">
          <a:spLocks noChangeArrowheads="1"/>
        </xdr:cNvSpPr>
      </xdr:nvSpPr>
      <xdr:spPr bwMode="auto">
        <a:xfrm>
          <a:off x="2047875" y="364207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743" name="Text Box 16"/>
        <xdr:cNvSpPr txBox="1">
          <a:spLocks noChangeArrowheads="1"/>
        </xdr:cNvSpPr>
      </xdr:nvSpPr>
      <xdr:spPr bwMode="auto">
        <a:xfrm>
          <a:off x="6029325" y="36420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744" name="Text Box 18"/>
        <xdr:cNvSpPr txBox="1">
          <a:spLocks noChangeArrowheads="1"/>
        </xdr:cNvSpPr>
      </xdr:nvSpPr>
      <xdr:spPr bwMode="auto">
        <a:xfrm>
          <a:off x="1400175" y="36420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745" name="Text Box 14"/>
        <xdr:cNvSpPr txBox="1">
          <a:spLocks noChangeArrowheads="1"/>
        </xdr:cNvSpPr>
      </xdr:nvSpPr>
      <xdr:spPr bwMode="auto">
        <a:xfrm>
          <a:off x="2057400" y="36485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746" name="Text Box 15"/>
        <xdr:cNvSpPr txBox="1">
          <a:spLocks noChangeArrowheads="1"/>
        </xdr:cNvSpPr>
      </xdr:nvSpPr>
      <xdr:spPr bwMode="auto">
        <a:xfrm>
          <a:off x="2047875" y="364855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747" name="Text Box 16"/>
        <xdr:cNvSpPr txBox="1">
          <a:spLocks noChangeArrowheads="1"/>
        </xdr:cNvSpPr>
      </xdr:nvSpPr>
      <xdr:spPr bwMode="auto">
        <a:xfrm>
          <a:off x="6029325" y="36485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748" name="Text Box 18"/>
        <xdr:cNvSpPr txBox="1">
          <a:spLocks noChangeArrowheads="1"/>
        </xdr:cNvSpPr>
      </xdr:nvSpPr>
      <xdr:spPr bwMode="auto">
        <a:xfrm>
          <a:off x="1400175" y="36485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749" name="Text Box 14"/>
        <xdr:cNvSpPr txBox="1">
          <a:spLocks noChangeArrowheads="1"/>
        </xdr:cNvSpPr>
      </xdr:nvSpPr>
      <xdr:spPr bwMode="auto">
        <a:xfrm>
          <a:off x="2057400" y="36485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750" name="Text Box 15"/>
        <xdr:cNvSpPr txBox="1">
          <a:spLocks noChangeArrowheads="1"/>
        </xdr:cNvSpPr>
      </xdr:nvSpPr>
      <xdr:spPr bwMode="auto">
        <a:xfrm>
          <a:off x="2047875" y="364855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751" name="Text Box 16"/>
        <xdr:cNvSpPr txBox="1">
          <a:spLocks noChangeArrowheads="1"/>
        </xdr:cNvSpPr>
      </xdr:nvSpPr>
      <xdr:spPr bwMode="auto">
        <a:xfrm>
          <a:off x="6029325" y="36485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752" name="Text Box 18"/>
        <xdr:cNvSpPr txBox="1">
          <a:spLocks noChangeArrowheads="1"/>
        </xdr:cNvSpPr>
      </xdr:nvSpPr>
      <xdr:spPr bwMode="auto">
        <a:xfrm>
          <a:off x="1400175" y="36485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753" name="Text Box 15"/>
        <xdr:cNvSpPr txBox="1">
          <a:spLocks noChangeArrowheads="1"/>
        </xdr:cNvSpPr>
      </xdr:nvSpPr>
      <xdr:spPr bwMode="auto">
        <a:xfrm>
          <a:off x="2047875" y="364855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9525</xdr:rowOff>
    </xdr:to>
    <xdr:sp macro="" textlink="">
      <xdr:nvSpPr>
        <xdr:cNvPr id="20754" name="Text Box 16"/>
        <xdr:cNvSpPr txBox="1">
          <a:spLocks noChangeArrowheads="1"/>
        </xdr:cNvSpPr>
      </xdr:nvSpPr>
      <xdr:spPr bwMode="auto">
        <a:xfrm>
          <a:off x="6029325" y="3648551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0755" name="Text Box 18"/>
        <xdr:cNvSpPr txBox="1">
          <a:spLocks noChangeArrowheads="1"/>
        </xdr:cNvSpPr>
      </xdr:nvSpPr>
      <xdr:spPr bwMode="auto">
        <a:xfrm>
          <a:off x="1400175" y="3648551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xdr:rowOff>
    </xdr:to>
    <xdr:sp macro="" textlink="">
      <xdr:nvSpPr>
        <xdr:cNvPr id="20756" name="Text Box 14"/>
        <xdr:cNvSpPr txBox="1">
          <a:spLocks noChangeArrowheads="1"/>
        </xdr:cNvSpPr>
      </xdr:nvSpPr>
      <xdr:spPr bwMode="auto">
        <a:xfrm>
          <a:off x="2057400" y="3648551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757" name="Text Box 15"/>
        <xdr:cNvSpPr txBox="1">
          <a:spLocks noChangeArrowheads="1"/>
        </xdr:cNvSpPr>
      </xdr:nvSpPr>
      <xdr:spPr bwMode="auto">
        <a:xfrm>
          <a:off x="2047875" y="364855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9525</xdr:rowOff>
    </xdr:to>
    <xdr:sp macro="" textlink="">
      <xdr:nvSpPr>
        <xdr:cNvPr id="20758" name="Text Box 16"/>
        <xdr:cNvSpPr txBox="1">
          <a:spLocks noChangeArrowheads="1"/>
        </xdr:cNvSpPr>
      </xdr:nvSpPr>
      <xdr:spPr bwMode="auto">
        <a:xfrm>
          <a:off x="6029325" y="3648551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xdr:rowOff>
    </xdr:to>
    <xdr:sp macro="" textlink="">
      <xdr:nvSpPr>
        <xdr:cNvPr id="20759" name="Text Box 18"/>
        <xdr:cNvSpPr txBox="1">
          <a:spLocks noChangeArrowheads="1"/>
        </xdr:cNvSpPr>
      </xdr:nvSpPr>
      <xdr:spPr bwMode="auto">
        <a:xfrm>
          <a:off x="1400175" y="3648551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0760" name="Text Box 16"/>
        <xdr:cNvSpPr txBox="1">
          <a:spLocks noChangeArrowheads="1"/>
        </xdr:cNvSpPr>
      </xdr:nvSpPr>
      <xdr:spPr bwMode="auto">
        <a:xfrm>
          <a:off x="6029325" y="365502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761" name="Text Box 18"/>
        <xdr:cNvSpPr txBox="1">
          <a:spLocks noChangeArrowheads="1"/>
        </xdr:cNvSpPr>
      </xdr:nvSpPr>
      <xdr:spPr bwMode="auto">
        <a:xfrm>
          <a:off x="1400175" y="365502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762" name="Text Box 14"/>
        <xdr:cNvSpPr txBox="1">
          <a:spLocks noChangeArrowheads="1"/>
        </xdr:cNvSpPr>
      </xdr:nvSpPr>
      <xdr:spPr bwMode="auto">
        <a:xfrm>
          <a:off x="2057400" y="365502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0763" name="Text Box 16"/>
        <xdr:cNvSpPr txBox="1">
          <a:spLocks noChangeArrowheads="1"/>
        </xdr:cNvSpPr>
      </xdr:nvSpPr>
      <xdr:spPr bwMode="auto">
        <a:xfrm>
          <a:off x="6029325" y="365502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764" name="Text Box 18"/>
        <xdr:cNvSpPr txBox="1">
          <a:spLocks noChangeArrowheads="1"/>
        </xdr:cNvSpPr>
      </xdr:nvSpPr>
      <xdr:spPr bwMode="auto">
        <a:xfrm>
          <a:off x="1400175" y="365502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19050</xdr:rowOff>
    </xdr:to>
    <xdr:sp macro="" textlink="">
      <xdr:nvSpPr>
        <xdr:cNvPr id="20765" name="Text Box 14"/>
        <xdr:cNvSpPr txBox="1">
          <a:spLocks noChangeArrowheads="1"/>
        </xdr:cNvSpPr>
      </xdr:nvSpPr>
      <xdr:spPr bwMode="auto">
        <a:xfrm>
          <a:off x="2057400" y="365502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19050</xdr:rowOff>
    </xdr:to>
    <xdr:sp macro="" textlink="">
      <xdr:nvSpPr>
        <xdr:cNvPr id="20766" name="Text Box 16"/>
        <xdr:cNvSpPr txBox="1">
          <a:spLocks noChangeArrowheads="1"/>
        </xdr:cNvSpPr>
      </xdr:nvSpPr>
      <xdr:spPr bwMode="auto">
        <a:xfrm>
          <a:off x="6029325" y="365502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19050</xdr:rowOff>
    </xdr:to>
    <xdr:sp macro="" textlink="">
      <xdr:nvSpPr>
        <xdr:cNvPr id="20767" name="Text Box 18"/>
        <xdr:cNvSpPr txBox="1">
          <a:spLocks noChangeArrowheads="1"/>
        </xdr:cNvSpPr>
      </xdr:nvSpPr>
      <xdr:spPr bwMode="auto">
        <a:xfrm>
          <a:off x="1400175" y="365502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19050</xdr:rowOff>
    </xdr:to>
    <xdr:sp macro="" textlink="">
      <xdr:nvSpPr>
        <xdr:cNvPr id="20768" name="Text Box 16"/>
        <xdr:cNvSpPr txBox="1">
          <a:spLocks noChangeArrowheads="1"/>
        </xdr:cNvSpPr>
      </xdr:nvSpPr>
      <xdr:spPr bwMode="auto">
        <a:xfrm>
          <a:off x="6029325" y="365502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19050</xdr:rowOff>
    </xdr:to>
    <xdr:sp macro="" textlink="">
      <xdr:nvSpPr>
        <xdr:cNvPr id="20769" name="Text Box 18"/>
        <xdr:cNvSpPr txBox="1">
          <a:spLocks noChangeArrowheads="1"/>
        </xdr:cNvSpPr>
      </xdr:nvSpPr>
      <xdr:spPr bwMode="auto">
        <a:xfrm>
          <a:off x="1400175" y="3655028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770" name="Text Box 15"/>
        <xdr:cNvSpPr txBox="1">
          <a:spLocks noChangeArrowheads="1"/>
        </xdr:cNvSpPr>
      </xdr:nvSpPr>
      <xdr:spPr bwMode="auto">
        <a:xfrm>
          <a:off x="2047875" y="366798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95</xdr:row>
      <xdr:rowOff>0</xdr:rowOff>
    </xdr:from>
    <xdr:ext cx="18531" cy="318036"/>
    <xdr:sp macro="" textlink="">
      <xdr:nvSpPr>
        <xdr:cNvPr id="20771" name="Text Box 15"/>
        <xdr:cNvSpPr txBox="1">
          <a:spLocks noChangeArrowheads="1"/>
        </xdr:cNvSpPr>
      </xdr:nvSpPr>
      <xdr:spPr bwMode="auto">
        <a:xfrm>
          <a:off x="2047875" y="366798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95</xdr:row>
      <xdr:rowOff>0</xdr:rowOff>
    </xdr:from>
    <xdr:ext cx="18531" cy="318036"/>
    <xdr:sp macro="" textlink="">
      <xdr:nvSpPr>
        <xdr:cNvPr id="20772" name="Text Box 15"/>
        <xdr:cNvSpPr txBox="1">
          <a:spLocks noChangeArrowheads="1"/>
        </xdr:cNvSpPr>
      </xdr:nvSpPr>
      <xdr:spPr bwMode="auto">
        <a:xfrm>
          <a:off x="2047875" y="366798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773" name="Text Box 16"/>
        <xdr:cNvSpPr txBox="1">
          <a:spLocks noChangeArrowheads="1"/>
        </xdr:cNvSpPr>
      </xdr:nvSpPr>
      <xdr:spPr bwMode="auto">
        <a:xfrm>
          <a:off x="6029325" y="366150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0774" name="Text Box 16"/>
        <xdr:cNvSpPr txBox="1">
          <a:spLocks noChangeArrowheads="1"/>
        </xdr:cNvSpPr>
      </xdr:nvSpPr>
      <xdr:spPr bwMode="auto">
        <a:xfrm>
          <a:off x="6029325" y="366150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775" name="Text Box 16"/>
        <xdr:cNvSpPr txBox="1">
          <a:spLocks noChangeArrowheads="1"/>
        </xdr:cNvSpPr>
      </xdr:nvSpPr>
      <xdr:spPr bwMode="auto">
        <a:xfrm>
          <a:off x="6029325" y="3661505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96</xdr:row>
      <xdr:rowOff>9525</xdr:rowOff>
    </xdr:to>
    <xdr:sp macro="" textlink="">
      <xdr:nvSpPr>
        <xdr:cNvPr id="20776" name="Text Box 16"/>
        <xdr:cNvSpPr txBox="1">
          <a:spLocks noChangeArrowheads="1"/>
        </xdr:cNvSpPr>
      </xdr:nvSpPr>
      <xdr:spPr bwMode="auto">
        <a:xfrm>
          <a:off x="6029325" y="3661505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777" name="Text Box 14"/>
        <xdr:cNvSpPr txBox="1">
          <a:spLocks noChangeArrowheads="1"/>
        </xdr:cNvSpPr>
      </xdr:nvSpPr>
      <xdr:spPr bwMode="auto">
        <a:xfrm>
          <a:off x="2057400" y="36679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778" name="Text Box 15"/>
        <xdr:cNvSpPr txBox="1">
          <a:spLocks noChangeArrowheads="1"/>
        </xdr:cNvSpPr>
      </xdr:nvSpPr>
      <xdr:spPr bwMode="auto">
        <a:xfrm>
          <a:off x="2047875" y="366798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779" name="Text Box 16"/>
        <xdr:cNvSpPr txBox="1">
          <a:spLocks noChangeArrowheads="1"/>
        </xdr:cNvSpPr>
      </xdr:nvSpPr>
      <xdr:spPr bwMode="auto">
        <a:xfrm>
          <a:off x="6029325" y="36679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780" name="Text Box 18"/>
        <xdr:cNvSpPr txBox="1">
          <a:spLocks noChangeArrowheads="1"/>
        </xdr:cNvSpPr>
      </xdr:nvSpPr>
      <xdr:spPr bwMode="auto">
        <a:xfrm>
          <a:off x="1400175" y="36679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781" name="Text Box 14"/>
        <xdr:cNvSpPr txBox="1">
          <a:spLocks noChangeArrowheads="1"/>
        </xdr:cNvSpPr>
      </xdr:nvSpPr>
      <xdr:spPr bwMode="auto">
        <a:xfrm>
          <a:off x="2057400" y="36679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782" name="Text Box 15"/>
        <xdr:cNvSpPr txBox="1">
          <a:spLocks noChangeArrowheads="1"/>
        </xdr:cNvSpPr>
      </xdr:nvSpPr>
      <xdr:spPr bwMode="auto">
        <a:xfrm>
          <a:off x="2047875" y="366798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783" name="Text Box 16"/>
        <xdr:cNvSpPr txBox="1">
          <a:spLocks noChangeArrowheads="1"/>
        </xdr:cNvSpPr>
      </xdr:nvSpPr>
      <xdr:spPr bwMode="auto">
        <a:xfrm>
          <a:off x="6029325" y="36679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784" name="Text Box 18"/>
        <xdr:cNvSpPr txBox="1">
          <a:spLocks noChangeArrowheads="1"/>
        </xdr:cNvSpPr>
      </xdr:nvSpPr>
      <xdr:spPr bwMode="auto">
        <a:xfrm>
          <a:off x="1400175" y="36679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785" name="Text Box 14"/>
        <xdr:cNvSpPr txBox="1">
          <a:spLocks noChangeArrowheads="1"/>
        </xdr:cNvSpPr>
      </xdr:nvSpPr>
      <xdr:spPr bwMode="auto">
        <a:xfrm>
          <a:off x="2057400" y="36679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786" name="Text Box 15"/>
        <xdr:cNvSpPr txBox="1">
          <a:spLocks noChangeArrowheads="1"/>
        </xdr:cNvSpPr>
      </xdr:nvSpPr>
      <xdr:spPr bwMode="auto">
        <a:xfrm>
          <a:off x="2047875" y="366798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787" name="Text Box 16"/>
        <xdr:cNvSpPr txBox="1">
          <a:spLocks noChangeArrowheads="1"/>
        </xdr:cNvSpPr>
      </xdr:nvSpPr>
      <xdr:spPr bwMode="auto">
        <a:xfrm>
          <a:off x="6029325" y="36679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788" name="Text Box 18"/>
        <xdr:cNvSpPr txBox="1">
          <a:spLocks noChangeArrowheads="1"/>
        </xdr:cNvSpPr>
      </xdr:nvSpPr>
      <xdr:spPr bwMode="auto">
        <a:xfrm>
          <a:off x="1400175" y="36679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789" name="Text Box 14"/>
        <xdr:cNvSpPr txBox="1">
          <a:spLocks noChangeArrowheads="1"/>
        </xdr:cNvSpPr>
      </xdr:nvSpPr>
      <xdr:spPr bwMode="auto">
        <a:xfrm>
          <a:off x="2057400" y="36679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790" name="Text Box 15"/>
        <xdr:cNvSpPr txBox="1">
          <a:spLocks noChangeArrowheads="1"/>
        </xdr:cNvSpPr>
      </xdr:nvSpPr>
      <xdr:spPr bwMode="auto">
        <a:xfrm>
          <a:off x="2047875" y="366798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791" name="Text Box 16"/>
        <xdr:cNvSpPr txBox="1">
          <a:spLocks noChangeArrowheads="1"/>
        </xdr:cNvSpPr>
      </xdr:nvSpPr>
      <xdr:spPr bwMode="auto">
        <a:xfrm>
          <a:off x="6029325" y="36679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792" name="Text Box 18"/>
        <xdr:cNvSpPr txBox="1">
          <a:spLocks noChangeArrowheads="1"/>
        </xdr:cNvSpPr>
      </xdr:nvSpPr>
      <xdr:spPr bwMode="auto">
        <a:xfrm>
          <a:off x="1400175" y="36679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793" name="Text Box 14"/>
        <xdr:cNvSpPr txBox="1">
          <a:spLocks noChangeArrowheads="1"/>
        </xdr:cNvSpPr>
      </xdr:nvSpPr>
      <xdr:spPr bwMode="auto">
        <a:xfrm>
          <a:off x="2057400" y="36825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794" name="Text Box 15"/>
        <xdr:cNvSpPr txBox="1">
          <a:spLocks noChangeArrowheads="1"/>
        </xdr:cNvSpPr>
      </xdr:nvSpPr>
      <xdr:spPr bwMode="auto">
        <a:xfrm>
          <a:off x="2047875" y="368255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795" name="Text Box 16"/>
        <xdr:cNvSpPr txBox="1">
          <a:spLocks noChangeArrowheads="1"/>
        </xdr:cNvSpPr>
      </xdr:nvSpPr>
      <xdr:spPr bwMode="auto">
        <a:xfrm>
          <a:off x="6029325" y="36825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796" name="Text Box 18"/>
        <xdr:cNvSpPr txBox="1">
          <a:spLocks noChangeArrowheads="1"/>
        </xdr:cNvSpPr>
      </xdr:nvSpPr>
      <xdr:spPr bwMode="auto">
        <a:xfrm>
          <a:off x="1400175" y="36825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797" name="Text Box 14"/>
        <xdr:cNvSpPr txBox="1">
          <a:spLocks noChangeArrowheads="1"/>
        </xdr:cNvSpPr>
      </xdr:nvSpPr>
      <xdr:spPr bwMode="auto">
        <a:xfrm>
          <a:off x="2057400" y="36825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798" name="Text Box 15"/>
        <xdr:cNvSpPr txBox="1">
          <a:spLocks noChangeArrowheads="1"/>
        </xdr:cNvSpPr>
      </xdr:nvSpPr>
      <xdr:spPr bwMode="auto">
        <a:xfrm>
          <a:off x="2047875" y="368255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799" name="Text Box 16"/>
        <xdr:cNvSpPr txBox="1">
          <a:spLocks noChangeArrowheads="1"/>
        </xdr:cNvSpPr>
      </xdr:nvSpPr>
      <xdr:spPr bwMode="auto">
        <a:xfrm>
          <a:off x="6029325" y="36825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800" name="Text Box 18"/>
        <xdr:cNvSpPr txBox="1">
          <a:spLocks noChangeArrowheads="1"/>
        </xdr:cNvSpPr>
      </xdr:nvSpPr>
      <xdr:spPr bwMode="auto">
        <a:xfrm>
          <a:off x="1400175" y="36825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801" name="Text Box 14"/>
        <xdr:cNvSpPr txBox="1">
          <a:spLocks noChangeArrowheads="1"/>
        </xdr:cNvSpPr>
      </xdr:nvSpPr>
      <xdr:spPr bwMode="auto">
        <a:xfrm>
          <a:off x="2057400" y="36825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802" name="Text Box 15"/>
        <xdr:cNvSpPr txBox="1">
          <a:spLocks noChangeArrowheads="1"/>
        </xdr:cNvSpPr>
      </xdr:nvSpPr>
      <xdr:spPr bwMode="auto">
        <a:xfrm>
          <a:off x="2047875" y="368255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803" name="Text Box 16"/>
        <xdr:cNvSpPr txBox="1">
          <a:spLocks noChangeArrowheads="1"/>
        </xdr:cNvSpPr>
      </xdr:nvSpPr>
      <xdr:spPr bwMode="auto">
        <a:xfrm>
          <a:off x="6029325" y="36825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804" name="Text Box 18"/>
        <xdr:cNvSpPr txBox="1">
          <a:spLocks noChangeArrowheads="1"/>
        </xdr:cNvSpPr>
      </xdr:nvSpPr>
      <xdr:spPr bwMode="auto">
        <a:xfrm>
          <a:off x="1400175" y="36825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805" name="Text Box 14"/>
        <xdr:cNvSpPr txBox="1">
          <a:spLocks noChangeArrowheads="1"/>
        </xdr:cNvSpPr>
      </xdr:nvSpPr>
      <xdr:spPr bwMode="auto">
        <a:xfrm>
          <a:off x="2057400" y="36825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806" name="Text Box 15"/>
        <xdr:cNvSpPr txBox="1">
          <a:spLocks noChangeArrowheads="1"/>
        </xdr:cNvSpPr>
      </xdr:nvSpPr>
      <xdr:spPr bwMode="auto">
        <a:xfrm>
          <a:off x="2047875" y="368255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807" name="Text Box 16"/>
        <xdr:cNvSpPr txBox="1">
          <a:spLocks noChangeArrowheads="1"/>
        </xdr:cNvSpPr>
      </xdr:nvSpPr>
      <xdr:spPr bwMode="auto">
        <a:xfrm>
          <a:off x="6029325" y="36825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808" name="Text Box 18"/>
        <xdr:cNvSpPr txBox="1">
          <a:spLocks noChangeArrowheads="1"/>
        </xdr:cNvSpPr>
      </xdr:nvSpPr>
      <xdr:spPr bwMode="auto">
        <a:xfrm>
          <a:off x="1400175" y="36825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809" name="Text Box 14"/>
        <xdr:cNvSpPr txBox="1">
          <a:spLocks noChangeArrowheads="1"/>
        </xdr:cNvSpPr>
      </xdr:nvSpPr>
      <xdr:spPr bwMode="auto">
        <a:xfrm>
          <a:off x="2057400" y="370198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810" name="Text Box 15"/>
        <xdr:cNvSpPr txBox="1">
          <a:spLocks noChangeArrowheads="1"/>
        </xdr:cNvSpPr>
      </xdr:nvSpPr>
      <xdr:spPr bwMode="auto">
        <a:xfrm>
          <a:off x="2047875" y="370198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811" name="Text Box 16"/>
        <xdr:cNvSpPr txBox="1">
          <a:spLocks noChangeArrowheads="1"/>
        </xdr:cNvSpPr>
      </xdr:nvSpPr>
      <xdr:spPr bwMode="auto">
        <a:xfrm>
          <a:off x="6029325" y="370198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812" name="Text Box 18"/>
        <xdr:cNvSpPr txBox="1">
          <a:spLocks noChangeArrowheads="1"/>
        </xdr:cNvSpPr>
      </xdr:nvSpPr>
      <xdr:spPr bwMode="auto">
        <a:xfrm>
          <a:off x="1400175" y="370198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813" name="Text Box 14"/>
        <xdr:cNvSpPr txBox="1">
          <a:spLocks noChangeArrowheads="1"/>
        </xdr:cNvSpPr>
      </xdr:nvSpPr>
      <xdr:spPr bwMode="auto">
        <a:xfrm>
          <a:off x="2057400" y="370198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814" name="Text Box 15"/>
        <xdr:cNvSpPr txBox="1">
          <a:spLocks noChangeArrowheads="1"/>
        </xdr:cNvSpPr>
      </xdr:nvSpPr>
      <xdr:spPr bwMode="auto">
        <a:xfrm>
          <a:off x="2047875" y="370198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815" name="Text Box 16"/>
        <xdr:cNvSpPr txBox="1">
          <a:spLocks noChangeArrowheads="1"/>
        </xdr:cNvSpPr>
      </xdr:nvSpPr>
      <xdr:spPr bwMode="auto">
        <a:xfrm>
          <a:off x="6029325" y="370198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816" name="Text Box 18"/>
        <xdr:cNvSpPr txBox="1">
          <a:spLocks noChangeArrowheads="1"/>
        </xdr:cNvSpPr>
      </xdr:nvSpPr>
      <xdr:spPr bwMode="auto">
        <a:xfrm>
          <a:off x="1400175" y="370198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817" name="Text Box 14"/>
        <xdr:cNvSpPr txBox="1">
          <a:spLocks noChangeArrowheads="1"/>
        </xdr:cNvSpPr>
      </xdr:nvSpPr>
      <xdr:spPr bwMode="auto">
        <a:xfrm>
          <a:off x="2057400" y="370198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818" name="Text Box 15"/>
        <xdr:cNvSpPr txBox="1">
          <a:spLocks noChangeArrowheads="1"/>
        </xdr:cNvSpPr>
      </xdr:nvSpPr>
      <xdr:spPr bwMode="auto">
        <a:xfrm>
          <a:off x="2047875" y="370198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819" name="Text Box 16"/>
        <xdr:cNvSpPr txBox="1">
          <a:spLocks noChangeArrowheads="1"/>
        </xdr:cNvSpPr>
      </xdr:nvSpPr>
      <xdr:spPr bwMode="auto">
        <a:xfrm>
          <a:off x="6029325" y="370198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820" name="Text Box 18"/>
        <xdr:cNvSpPr txBox="1">
          <a:spLocks noChangeArrowheads="1"/>
        </xdr:cNvSpPr>
      </xdr:nvSpPr>
      <xdr:spPr bwMode="auto">
        <a:xfrm>
          <a:off x="1400175" y="370198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821" name="Text Box 14"/>
        <xdr:cNvSpPr txBox="1">
          <a:spLocks noChangeArrowheads="1"/>
        </xdr:cNvSpPr>
      </xdr:nvSpPr>
      <xdr:spPr bwMode="auto">
        <a:xfrm>
          <a:off x="2057400" y="370198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822" name="Text Box 15"/>
        <xdr:cNvSpPr txBox="1">
          <a:spLocks noChangeArrowheads="1"/>
        </xdr:cNvSpPr>
      </xdr:nvSpPr>
      <xdr:spPr bwMode="auto">
        <a:xfrm>
          <a:off x="2047875" y="370198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823" name="Text Box 16"/>
        <xdr:cNvSpPr txBox="1">
          <a:spLocks noChangeArrowheads="1"/>
        </xdr:cNvSpPr>
      </xdr:nvSpPr>
      <xdr:spPr bwMode="auto">
        <a:xfrm>
          <a:off x="6029325" y="370198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824" name="Text Box 18"/>
        <xdr:cNvSpPr txBox="1">
          <a:spLocks noChangeArrowheads="1"/>
        </xdr:cNvSpPr>
      </xdr:nvSpPr>
      <xdr:spPr bwMode="auto">
        <a:xfrm>
          <a:off x="1400175" y="370198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825" name="Text Box 14"/>
        <xdr:cNvSpPr txBox="1">
          <a:spLocks noChangeArrowheads="1"/>
        </xdr:cNvSpPr>
      </xdr:nvSpPr>
      <xdr:spPr bwMode="auto">
        <a:xfrm>
          <a:off x="2057400" y="37052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826" name="Text Box 15"/>
        <xdr:cNvSpPr txBox="1">
          <a:spLocks noChangeArrowheads="1"/>
        </xdr:cNvSpPr>
      </xdr:nvSpPr>
      <xdr:spPr bwMode="auto">
        <a:xfrm>
          <a:off x="2047875" y="370522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827" name="Text Box 16"/>
        <xdr:cNvSpPr txBox="1">
          <a:spLocks noChangeArrowheads="1"/>
        </xdr:cNvSpPr>
      </xdr:nvSpPr>
      <xdr:spPr bwMode="auto">
        <a:xfrm>
          <a:off x="6029325" y="37052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828" name="Text Box 18"/>
        <xdr:cNvSpPr txBox="1">
          <a:spLocks noChangeArrowheads="1"/>
        </xdr:cNvSpPr>
      </xdr:nvSpPr>
      <xdr:spPr bwMode="auto">
        <a:xfrm>
          <a:off x="1400175" y="37052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829" name="Text Box 14"/>
        <xdr:cNvSpPr txBox="1">
          <a:spLocks noChangeArrowheads="1"/>
        </xdr:cNvSpPr>
      </xdr:nvSpPr>
      <xdr:spPr bwMode="auto">
        <a:xfrm>
          <a:off x="2057400" y="37052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830" name="Text Box 15"/>
        <xdr:cNvSpPr txBox="1">
          <a:spLocks noChangeArrowheads="1"/>
        </xdr:cNvSpPr>
      </xdr:nvSpPr>
      <xdr:spPr bwMode="auto">
        <a:xfrm>
          <a:off x="2047875" y="370522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831" name="Text Box 16"/>
        <xdr:cNvSpPr txBox="1">
          <a:spLocks noChangeArrowheads="1"/>
        </xdr:cNvSpPr>
      </xdr:nvSpPr>
      <xdr:spPr bwMode="auto">
        <a:xfrm>
          <a:off x="6029325" y="37052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832" name="Text Box 18"/>
        <xdr:cNvSpPr txBox="1">
          <a:spLocks noChangeArrowheads="1"/>
        </xdr:cNvSpPr>
      </xdr:nvSpPr>
      <xdr:spPr bwMode="auto">
        <a:xfrm>
          <a:off x="1400175" y="37052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833" name="Text Box 14"/>
        <xdr:cNvSpPr txBox="1">
          <a:spLocks noChangeArrowheads="1"/>
        </xdr:cNvSpPr>
      </xdr:nvSpPr>
      <xdr:spPr bwMode="auto">
        <a:xfrm>
          <a:off x="2057400" y="37052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834" name="Text Box 15"/>
        <xdr:cNvSpPr txBox="1">
          <a:spLocks noChangeArrowheads="1"/>
        </xdr:cNvSpPr>
      </xdr:nvSpPr>
      <xdr:spPr bwMode="auto">
        <a:xfrm>
          <a:off x="2047875" y="370522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835" name="Text Box 16"/>
        <xdr:cNvSpPr txBox="1">
          <a:spLocks noChangeArrowheads="1"/>
        </xdr:cNvSpPr>
      </xdr:nvSpPr>
      <xdr:spPr bwMode="auto">
        <a:xfrm>
          <a:off x="6029325" y="37052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836" name="Text Box 18"/>
        <xdr:cNvSpPr txBox="1">
          <a:spLocks noChangeArrowheads="1"/>
        </xdr:cNvSpPr>
      </xdr:nvSpPr>
      <xdr:spPr bwMode="auto">
        <a:xfrm>
          <a:off x="1400175" y="37052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837" name="Text Box 14"/>
        <xdr:cNvSpPr txBox="1">
          <a:spLocks noChangeArrowheads="1"/>
        </xdr:cNvSpPr>
      </xdr:nvSpPr>
      <xdr:spPr bwMode="auto">
        <a:xfrm>
          <a:off x="2057400" y="37052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838" name="Text Box 15"/>
        <xdr:cNvSpPr txBox="1">
          <a:spLocks noChangeArrowheads="1"/>
        </xdr:cNvSpPr>
      </xdr:nvSpPr>
      <xdr:spPr bwMode="auto">
        <a:xfrm>
          <a:off x="2047875" y="370522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839" name="Text Box 16"/>
        <xdr:cNvSpPr txBox="1">
          <a:spLocks noChangeArrowheads="1"/>
        </xdr:cNvSpPr>
      </xdr:nvSpPr>
      <xdr:spPr bwMode="auto">
        <a:xfrm>
          <a:off x="6029325" y="37052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840" name="Text Box 18"/>
        <xdr:cNvSpPr txBox="1">
          <a:spLocks noChangeArrowheads="1"/>
        </xdr:cNvSpPr>
      </xdr:nvSpPr>
      <xdr:spPr bwMode="auto">
        <a:xfrm>
          <a:off x="1400175" y="37052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841" name="Text Box 15"/>
        <xdr:cNvSpPr txBox="1">
          <a:spLocks noChangeArrowheads="1"/>
        </xdr:cNvSpPr>
      </xdr:nvSpPr>
      <xdr:spPr bwMode="auto">
        <a:xfrm>
          <a:off x="2047875" y="377647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842" name="Text Box 16"/>
        <xdr:cNvSpPr txBox="1">
          <a:spLocks noChangeArrowheads="1"/>
        </xdr:cNvSpPr>
      </xdr:nvSpPr>
      <xdr:spPr bwMode="auto">
        <a:xfrm>
          <a:off x="6029325"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843" name="Text Box 18"/>
        <xdr:cNvSpPr txBox="1">
          <a:spLocks noChangeArrowheads="1"/>
        </xdr:cNvSpPr>
      </xdr:nvSpPr>
      <xdr:spPr bwMode="auto">
        <a:xfrm>
          <a:off x="1400175"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844" name="Text Box 14"/>
        <xdr:cNvSpPr txBox="1">
          <a:spLocks noChangeArrowheads="1"/>
        </xdr:cNvSpPr>
      </xdr:nvSpPr>
      <xdr:spPr bwMode="auto">
        <a:xfrm>
          <a:off x="2057400"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845" name="Text Box 15"/>
        <xdr:cNvSpPr txBox="1">
          <a:spLocks noChangeArrowheads="1"/>
        </xdr:cNvSpPr>
      </xdr:nvSpPr>
      <xdr:spPr bwMode="auto">
        <a:xfrm>
          <a:off x="2047875" y="377647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846" name="Text Box 16"/>
        <xdr:cNvSpPr txBox="1">
          <a:spLocks noChangeArrowheads="1"/>
        </xdr:cNvSpPr>
      </xdr:nvSpPr>
      <xdr:spPr bwMode="auto">
        <a:xfrm>
          <a:off x="6029325"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847" name="Text Box 18"/>
        <xdr:cNvSpPr txBox="1">
          <a:spLocks noChangeArrowheads="1"/>
        </xdr:cNvSpPr>
      </xdr:nvSpPr>
      <xdr:spPr bwMode="auto">
        <a:xfrm>
          <a:off x="1400175"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848" name="Text Box 14"/>
        <xdr:cNvSpPr txBox="1">
          <a:spLocks noChangeArrowheads="1"/>
        </xdr:cNvSpPr>
      </xdr:nvSpPr>
      <xdr:spPr bwMode="auto">
        <a:xfrm>
          <a:off x="2057400"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849" name="Text Box 15"/>
        <xdr:cNvSpPr txBox="1">
          <a:spLocks noChangeArrowheads="1"/>
        </xdr:cNvSpPr>
      </xdr:nvSpPr>
      <xdr:spPr bwMode="auto">
        <a:xfrm>
          <a:off x="2047875" y="377647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850" name="Text Box 16"/>
        <xdr:cNvSpPr txBox="1">
          <a:spLocks noChangeArrowheads="1"/>
        </xdr:cNvSpPr>
      </xdr:nvSpPr>
      <xdr:spPr bwMode="auto">
        <a:xfrm>
          <a:off x="6029325"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851" name="Text Box 18"/>
        <xdr:cNvSpPr txBox="1">
          <a:spLocks noChangeArrowheads="1"/>
        </xdr:cNvSpPr>
      </xdr:nvSpPr>
      <xdr:spPr bwMode="auto">
        <a:xfrm>
          <a:off x="1400175"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852" name="Text Box 14"/>
        <xdr:cNvSpPr txBox="1">
          <a:spLocks noChangeArrowheads="1"/>
        </xdr:cNvSpPr>
      </xdr:nvSpPr>
      <xdr:spPr bwMode="auto">
        <a:xfrm>
          <a:off x="2057400"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853" name="Text Box 15"/>
        <xdr:cNvSpPr txBox="1">
          <a:spLocks noChangeArrowheads="1"/>
        </xdr:cNvSpPr>
      </xdr:nvSpPr>
      <xdr:spPr bwMode="auto">
        <a:xfrm>
          <a:off x="2047875" y="377647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854" name="Text Box 16"/>
        <xdr:cNvSpPr txBox="1">
          <a:spLocks noChangeArrowheads="1"/>
        </xdr:cNvSpPr>
      </xdr:nvSpPr>
      <xdr:spPr bwMode="auto">
        <a:xfrm>
          <a:off x="6029325"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855" name="Text Box 18"/>
        <xdr:cNvSpPr txBox="1">
          <a:spLocks noChangeArrowheads="1"/>
        </xdr:cNvSpPr>
      </xdr:nvSpPr>
      <xdr:spPr bwMode="auto">
        <a:xfrm>
          <a:off x="1400175" y="37764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856" name="Text Box 14"/>
        <xdr:cNvSpPr txBox="1">
          <a:spLocks noChangeArrowheads="1"/>
        </xdr:cNvSpPr>
      </xdr:nvSpPr>
      <xdr:spPr bwMode="auto">
        <a:xfrm>
          <a:off x="2057400"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857" name="Text Box 15"/>
        <xdr:cNvSpPr txBox="1">
          <a:spLocks noChangeArrowheads="1"/>
        </xdr:cNvSpPr>
      </xdr:nvSpPr>
      <xdr:spPr bwMode="auto">
        <a:xfrm>
          <a:off x="2047875" y="375218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858" name="Text Box 16"/>
        <xdr:cNvSpPr txBox="1">
          <a:spLocks noChangeArrowheads="1"/>
        </xdr:cNvSpPr>
      </xdr:nvSpPr>
      <xdr:spPr bwMode="auto">
        <a:xfrm>
          <a:off x="6029325"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152400</xdr:colOff>
      <xdr:row>95</xdr:row>
      <xdr:rowOff>0</xdr:rowOff>
    </xdr:from>
    <xdr:to>
      <xdr:col>2</xdr:col>
      <xdr:colOff>228600</xdr:colOff>
      <xdr:row>95</xdr:row>
      <xdr:rowOff>0</xdr:rowOff>
    </xdr:to>
    <xdr:sp macro="" textlink="">
      <xdr:nvSpPr>
        <xdr:cNvPr id="20859" name="Text Box 18"/>
        <xdr:cNvSpPr txBox="1">
          <a:spLocks noChangeArrowheads="1"/>
        </xdr:cNvSpPr>
      </xdr:nvSpPr>
      <xdr:spPr bwMode="auto">
        <a:xfrm>
          <a:off x="1552575" y="3760279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860" name="Text Box 14"/>
        <xdr:cNvSpPr txBox="1">
          <a:spLocks noChangeArrowheads="1"/>
        </xdr:cNvSpPr>
      </xdr:nvSpPr>
      <xdr:spPr bwMode="auto">
        <a:xfrm>
          <a:off x="2057400"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861" name="Text Box 15"/>
        <xdr:cNvSpPr txBox="1">
          <a:spLocks noChangeArrowheads="1"/>
        </xdr:cNvSpPr>
      </xdr:nvSpPr>
      <xdr:spPr bwMode="auto">
        <a:xfrm>
          <a:off x="2047875" y="375218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862" name="Text Box 16"/>
        <xdr:cNvSpPr txBox="1">
          <a:spLocks noChangeArrowheads="1"/>
        </xdr:cNvSpPr>
      </xdr:nvSpPr>
      <xdr:spPr bwMode="auto">
        <a:xfrm>
          <a:off x="6029325"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863" name="Text Box 18"/>
        <xdr:cNvSpPr txBox="1">
          <a:spLocks noChangeArrowheads="1"/>
        </xdr:cNvSpPr>
      </xdr:nvSpPr>
      <xdr:spPr bwMode="auto">
        <a:xfrm>
          <a:off x="1400175"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864" name="Text Box 14"/>
        <xdr:cNvSpPr txBox="1">
          <a:spLocks noChangeArrowheads="1"/>
        </xdr:cNvSpPr>
      </xdr:nvSpPr>
      <xdr:spPr bwMode="auto">
        <a:xfrm>
          <a:off x="2057400"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865" name="Text Box 15"/>
        <xdr:cNvSpPr txBox="1">
          <a:spLocks noChangeArrowheads="1"/>
        </xdr:cNvSpPr>
      </xdr:nvSpPr>
      <xdr:spPr bwMode="auto">
        <a:xfrm>
          <a:off x="2047875" y="375218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866" name="Text Box 16"/>
        <xdr:cNvSpPr txBox="1">
          <a:spLocks noChangeArrowheads="1"/>
        </xdr:cNvSpPr>
      </xdr:nvSpPr>
      <xdr:spPr bwMode="auto">
        <a:xfrm>
          <a:off x="6029325"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867" name="Text Box 18"/>
        <xdr:cNvSpPr txBox="1">
          <a:spLocks noChangeArrowheads="1"/>
        </xdr:cNvSpPr>
      </xdr:nvSpPr>
      <xdr:spPr bwMode="auto">
        <a:xfrm>
          <a:off x="1400175"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868" name="Text Box 14"/>
        <xdr:cNvSpPr txBox="1">
          <a:spLocks noChangeArrowheads="1"/>
        </xdr:cNvSpPr>
      </xdr:nvSpPr>
      <xdr:spPr bwMode="auto">
        <a:xfrm>
          <a:off x="2057400"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869" name="Text Box 15"/>
        <xdr:cNvSpPr txBox="1">
          <a:spLocks noChangeArrowheads="1"/>
        </xdr:cNvSpPr>
      </xdr:nvSpPr>
      <xdr:spPr bwMode="auto">
        <a:xfrm>
          <a:off x="2047875" y="375218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870" name="Text Box 16"/>
        <xdr:cNvSpPr txBox="1">
          <a:spLocks noChangeArrowheads="1"/>
        </xdr:cNvSpPr>
      </xdr:nvSpPr>
      <xdr:spPr bwMode="auto">
        <a:xfrm>
          <a:off x="6029325"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871" name="Text Box 18"/>
        <xdr:cNvSpPr txBox="1">
          <a:spLocks noChangeArrowheads="1"/>
        </xdr:cNvSpPr>
      </xdr:nvSpPr>
      <xdr:spPr bwMode="auto">
        <a:xfrm>
          <a:off x="1400175" y="375218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872" name="Text Box 14"/>
        <xdr:cNvSpPr txBox="1">
          <a:spLocks noChangeArrowheads="1"/>
        </xdr:cNvSpPr>
      </xdr:nvSpPr>
      <xdr:spPr bwMode="auto">
        <a:xfrm>
          <a:off x="2057400"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873" name="Text Box 15"/>
        <xdr:cNvSpPr txBox="1">
          <a:spLocks noChangeArrowheads="1"/>
        </xdr:cNvSpPr>
      </xdr:nvSpPr>
      <xdr:spPr bwMode="auto">
        <a:xfrm>
          <a:off x="2047875" y="376351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874" name="Text Box 16"/>
        <xdr:cNvSpPr txBox="1">
          <a:spLocks noChangeArrowheads="1"/>
        </xdr:cNvSpPr>
      </xdr:nvSpPr>
      <xdr:spPr bwMode="auto">
        <a:xfrm>
          <a:off x="6029325"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875" name="Text Box 18"/>
        <xdr:cNvSpPr txBox="1">
          <a:spLocks noChangeArrowheads="1"/>
        </xdr:cNvSpPr>
      </xdr:nvSpPr>
      <xdr:spPr bwMode="auto">
        <a:xfrm>
          <a:off x="1400175"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876" name="Text Box 14"/>
        <xdr:cNvSpPr txBox="1">
          <a:spLocks noChangeArrowheads="1"/>
        </xdr:cNvSpPr>
      </xdr:nvSpPr>
      <xdr:spPr bwMode="auto">
        <a:xfrm>
          <a:off x="2057400"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877" name="Text Box 15"/>
        <xdr:cNvSpPr txBox="1">
          <a:spLocks noChangeArrowheads="1"/>
        </xdr:cNvSpPr>
      </xdr:nvSpPr>
      <xdr:spPr bwMode="auto">
        <a:xfrm>
          <a:off x="2047875" y="376351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878" name="Text Box 16"/>
        <xdr:cNvSpPr txBox="1">
          <a:spLocks noChangeArrowheads="1"/>
        </xdr:cNvSpPr>
      </xdr:nvSpPr>
      <xdr:spPr bwMode="auto">
        <a:xfrm>
          <a:off x="6029325"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879" name="Text Box 18"/>
        <xdr:cNvSpPr txBox="1">
          <a:spLocks noChangeArrowheads="1"/>
        </xdr:cNvSpPr>
      </xdr:nvSpPr>
      <xdr:spPr bwMode="auto">
        <a:xfrm>
          <a:off x="1400175"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880" name="Text Box 14"/>
        <xdr:cNvSpPr txBox="1">
          <a:spLocks noChangeArrowheads="1"/>
        </xdr:cNvSpPr>
      </xdr:nvSpPr>
      <xdr:spPr bwMode="auto">
        <a:xfrm>
          <a:off x="2057400"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881" name="Text Box 15"/>
        <xdr:cNvSpPr txBox="1">
          <a:spLocks noChangeArrowheads="1"/>
        </xdr:cNvSpPr>
      </xdr:nvSpPr>
      <xdr:spPr bwMode="auto">
        <a:xfrm>
          <a:off x="2047875" y="376351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882" name="Text Box 16"/>
        <xdr:cNvSpPr txBox="1">
          <a:spLocks noChangeArrowheads="1"/>
        </xdr:cNvSpPr>
      </xdr:nvSpPr>
      <xdr:spPr bwMode="auto">
        <a:xfrm>
          <a:off x="6029325"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883" name="Text Box 18"/>
        <xdr:cNvSpPr txBox="1">
          <a:spLocks noChangeArrowheads="1"/>
        </xdr:cNvSpPr>
      </xdr:nvSpPr>
      <xdr:spPr bwMode="auto">
        <a:xfrm>
          <a:off x="1400175"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884" name="Text Box 14"/>
        <xdr:cNvSpPr txBox="1">
          <a:spLocks noChangeArrowheads="1"/>
        </xdr:cNvSpPr>
      </xdr:nvSpPr>
      <xdr:spPr bwMode="auto">
        <a:xfrm>
          <a:off x="2057400"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885" name="Text Box 15"/>
        <xdr:cNvSpPr txBox="1">
          <a:spLocks noChangeArrowheads="1"/>
        </xdr:cNvSpPr>
      </xdr:nvSpPr>
      <xdr:spPr bwMode="auto">
        <a:xfrm>
          <a:off x="2047875" y="376351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886" name="Text Box 16"/>
        <xdr:cNvSpPr txBox="1">
          <a:spLocks noChangeArrowheads="1"/>
        </xdr:cNvSpPr>
      </xdr:nvSpPr>
      <xdr:spPr bwMode="auto">
        <a:xfrm>
          <a:off x="6029325"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887" name="Text Box 18"/>
        <xdr:cNvSpPr txBox="1">
          <a:spLocks noChangeArrowheads="1"/>
        </xdr:cNvSpPr>
      </xdr:nvSpPr>
      <xdr:spPr bwMode="auto">
        <a:xfrm>
          <a:off x="1400175" y="37635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888" name="Text Box 14"/>
        <xdr:cNvSpPr txBox="1">
          <a:spLocks noChangeArrowheads="1"/>
        </xdr:cNvSpPr>
      </xdr:nvSpPr>
      <xdr:spPr bwMode="auto">
        <a:xfrm>
          <a:off x="2057400"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889" name="Text Box 15"/>
        <xdr:cNvSpPr txBox="1">
          <a:spLocks noChangeArrowheads="1"/>
        </xdr:cNvSpPr>
      </xdr:nvSpPr>
      <xdr:spPr bwMode="auto">
        <a:xfrm>
          <a:off x="2047875" y="377485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890" name="Text Box 16"/>
        <xdr:cNvSpPr txBox="1">
          <a:spLocks noChangeArrowheads="1"/>
        </xdr:cNvSpPr>
      </xdr:nvSpPr>
      <xdr:spPr bwMode="auto">
        <a:xfrm>
          <a:off x="602932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891" name="Text Box 18"/>
        <xdr:cNvSpPr txBox="1">
          <a:spLocks noChangeArrowheads="1"/>
        </xdr:cNvSpPr>
      </xdr:nvSpPr>
      <xdr:spPr bwMode="auto">
        <a:xfrm>
          <a:off x="140017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892" name="Text Box 14"/>
        <xdr:cNvSpPr txBox="1">
          <a:spLocks noChangeArrowheads="1"/>
        </xdr:cNvSpPr>
      </xdr:nvSpPr>
      <xdr:spPr bwMode="auto">
        <a:xfrm>
          <a:off x="2057400"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893" name="Text Box 15"/>
        <xdr:cNvSpPr txBox="1">
          <a:spLocks noChangeArrowheads="1"/>
        </xdr:cNvSpPr>
      </xdr:nvSpPr>
      <xdr:spPr bwMode="auto">
        <a:xfrm>
          <a:off x="2047875" y="377485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894" name="Text Box 16"/>
        <xdr:cNvSpPr txBox="1">
          <a:spLocks noChangeArrowheads="1"/>
        </xdr:cNvSpPr>
      </xdr:nvSpPr>
      <xdr:spPr bwMode="auto">
        <a:xfrm>
          <a:off x="602932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895" name="Text Box 18"/>
        <xdr:cNvSpPr txBox="1">
          <a:spLocks noChangeArrowheads="1"/>
        </xdr:cNvSpPr>
      </xdr:nvSpPr>
      <xdr:spPr bwMode="auto">
        <a:xfrm>
          <a:off x="140017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896" name="Text Box 14"/>
        <xdr:cNvSpPr txBox="1">
          <a:spLocks noChangeArrowheads="1"/>
        </xdr:cNvSpPr>
      </xdr:nvSpPr>
      <xdr:spPr bwMode="auto">
        <a:xfrm>
          <a:off x="2057400"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897" name="Text Box 15"/>
        <xdr:cNvSpPr txBox="1">
          <a:spLocks noChangeArrowheads="1"/>
        </xdr:cNvSpPr>
      </xdr:nvSpPr>
      <xdr:spPr bwMode="auto">
        <a:xfrm>
          <a:off x="2047875" y="377485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898" name="Text Box 16"/>
        <xdr:cNvSpPr txBox="1">
          <a:spLocks noChangeArrowheads="1"/>
        </xdr:cNvSpPr>
      </xdr:nvSpPr>
      <xdr:spPr bwMode="auto">
        <a:xfrm>
          <a:off x="602932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899" name="Text Box 18"/>
        <xdr:cNvSpPr txBox="1">
          <a:spLocks noChangeArrowheads="1"/>
        </xdr:cNvSpPr>
      </xdr:nvSpPr>
      <xdr:spPr bwMode="auto">
        <a:xfrm>
          <a:off x="140017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900" name="Text Box 14"/>
        <xdr:cNvSpPr txBox="1">
          <a:spLocks noChangeArrowheads="1"/>
        </xdr:cNvSpPr>
      </xdr:nvSpPr>
      <xdr:spPr bwMode="auto">
        <a:xfrm>
          <a:off x="2057400"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901" name="Text Box 15"/>
        <xdr:cNvSpPr txBox="1">
          <a:spLocks noChangeArrowheads="1"/>
        </xdr:cNvSpPr>
      </xdr:nvSpPr>
      <xdr:spPr bwMode="auto">
        <a:xfrm>
          <a:off x="2047875" y="377485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902" name="Text Box 16"/>
        <xdr:cNvSpPr txBox="1">
          <a:spLocks noChangeArrowheads="1"/>
        </xdr:cNvSpPr>
      </xdr:nvSpPr>
      <xdr:spPr bwMode="auto">
        <a:xfrm>
          <a:off x="602932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903" name="Text Box 18"/>
        <xdr:cNvSpPr txBox="1">
          <a:spLocks noChangeArrowheads="1"/>
        </xdr:cNvSpPr>
      </xdr:nvSpPr>
      <xdr:spPr bwMode="auto">
        <a:xfrm>
          <a:off x="1400175" y="37748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904" name="Text Box 14"/>
        <xdr:cNvSpPr txBox="1">
          <a:spLocks noChangeArrowheads="1"/>
        </xdr:cNvSpPr>
      </xdr:nvSpPr>
      <xdr:spPr bwMode="auto">
        <a:xfrm>
          <a:off x="2057400" y="33806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905" name="Text Box 15"/>
        <xdr:cNvSpPr txBox="1">
          <a:spLocks noChangeArrowheads="1"/>
        </xdr:cNvSpPr>
      </xdr:nvSpPr>
      <xdr:spPr bwMode="auto">
        <a:xfrm>
          <a:off x="2047875" y="33806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906" name="Text Box 16"/>
        <xdr:cNvSpPr txBox="1">
          <a:spLocks noChangeArrowheads="1"/>
        </xdr:cNvSpPr>
      </xdr:nvSpPr>
      <xdr:spPr bwMode="auto">
        <a:xfrm>
          <a:off x="6029325" y="33806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907" name="Text Box 18"/>
        <xdr:cNvSpPr txBox="1">
          <a:spLocks noChangeArrowheads="1"/>
        </xdr:cNvSpPr>
      </xdr:nvSpPr>
      <xdr:spPr bwMode="auto">
        <a:xfrm>
          <a:off x="1400175" y="33806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908" name="Text Box 14"/>
        <xdr:cNvSpPr txBox="1">
          <a:spLocks noChangeArrowheads="1"/>
        </xdr:cNvSpPr>
      </xdr:nvSpPr>
      <xdr:spPr bwMode="auto">
        <a:xfrm>
          <a:off x="2057400" y="33806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909" name="Text Box 15"/>
        <xdr:cNvSpPr txBox="1">
          <a:spLocks noChangeArrowheads="1"/>
        </xdr:cNvSpPr>
      </xdr:nvSpPr>
      <xdr:spPr bwMode="auto">
        <a:xfrm>
          <a:off x="2047875" y="33806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910" name="Text Box 16"/>
        <xdr:cNvSpPr txBox="1">
          <a:spLocks noChangeArrowheads="1"/>
        </xdr:cNvSpPr>
      </xdr:nvSpPr>
      <xdr:spPr bwMode="auto">
        <a:xfrm>
          <a:off x="6029325" y="33806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911" name="Text Box 18"/>
        <xdr:cNvSpPr txBox="1">
          <a:spLocks noChangeArrowheads="1"/>
        </xdr:cNvSpPr>
      </xdr:nvSpPr>
      <xdr:spPr bwMode="auto">
        <a:xfrm>
          <a:off x="1400175" y="33806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912" name="Text Box 14"/>
        <xdr:cNvSpPr txBox="1">
          <a:spLocks noChangeArrowheads="1"/>
        </xdr:cNvSpPr>
      </xdr:nvSpPr>
      <xdr:spPr bwMode="auto">
        <a:xfrm>
          <a:off x="2057400" y="33806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913" name="Text Box 15"/>
        <xdr:cNvSpPr txBox="1">
          <a:spLocks noChangeArrowheads="1"/>
        </xdr:cNvSpPr>
      </xdr:nvSpPr>
      <xdr:spPr bwMode="auto">
        <a:xfrm>
          <a:off x="2047875" y="33806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914" name="Text Box 16"/>
        <xdr:cNvSpPr txBox="1">
          <a:spLocks noChangeArrowheads="1"/>
        </xdr:cNvSpPr>
      </xdr:nvSpPr>
      <xdr:spPr bwMode="auto">
        <a:xfrm>
          <a:off x="6029325" y="33806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915" name="Text Box 18"/>
        <xdr:cNvSpPr txBox="1">
          <a:spLocks noChangeArrowheads="1"/>
        </xdr:cNvSpPr>
      </xdr:nvSpPr>
      <xdr:spPr bwMode="auto">
        <a:xfrm>
          <a:off x="1400175" y="33806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916" name="Text Box 14"/>
        <xdr:cNvSpPr txBox="1">
          <a:spLocks noChangeArrowheads="1"/>
        </xdr:cNvSpPr>
      </xdr:nvSpPr>
      <xdr:spPr bwMode="auto">
        <a:xfrm>
          <a:off x="2057400" y="33806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917" name="Text Box 15"/>
        <xdr:cNvSpPr txBox="1">
          <a:spLocks noChangeArrowheads="1"/>
        </xdr:cNvSpPr>
      </xdr:nvSpPr>
      <xdr:spPr bwMode="auto">
        <a:xfrm>
          <a:off x="2047875" y="33806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918" name="Text Box 16"/>
        <xdr:cNvSpPr txBox="1">
          <a:spLocks noChangeArrowheads="1"/>
        </xdr:cNvSpPr>
      </xdr:nvSpPr>
      <xdr:spPr bwMode="auto">
        <a:xfrm>
          <a:off x="6029325" y="33806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919" name="Text Box 18"/>
        <xdr:cNvSpPr txBox="1">
          <a:spLocks noChangeArrowheads="1"/>
        </xdr:cNvSpPr>
      </xdr:nvSpPr>
      <xdr:spPr bwMode="auto">
        <a:xfrm>
          <a:off x="1400175" y="33806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920" name="Text Box 14"/>
        <xdr:cNvSpPr txBox="1">
          <a:spLocks noChangeArrowheads="1"/>
        </xdr:cNvSpPr>
      </xdr:nvSpPr>
      <xdr:spPr bwMode="auto">
        <a:xfrm>
          <a:off x="2057400" y="338547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921" name="Text Box 15"/>
        <xdr:cNvSpPr txBox="1">
          <a:spLocks noChangeArrowheads="1"/>
        </xdr:cNvSpPr>
      </xdr:nvSpPr>
      <xdr:spPr bwMode="auto">
        <a:xfrm>
          <a:off x="2047875" y="338547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922" name="Text Box 16"/>
        <xdr:cNvSpPr txBox="1">
          <a:spLocks noChangeArrowheads="1"/>
        </xdr:cNvSpPr>
      </xdr:nvSpPr>
      <xdr:spPr bwMode="auto">
        <a:xfrm>
          <a:off x="6029325" y="338547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923" name="Text Box 18"/>
        <xdr:cNvSpPr txBox="1">
          <a:spLocks noChangeArrowheads="1"/>
        </xdr:cNvSpPr>
      </xdr:nvSpPr>
      <xdr:spPr bwMode="auto">
        <a:xfrm>
          <a:off x="1400175" y="338547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924" name="Text Box 14"/>
        <xdr:cNvSpPr txBox="1">
          <a:spLocks noChangeArrowheads="1"/>
        </xdr:cNvSpPr>
      </xdr:nvSpPr>
      <xdr:spPr bwMode="auto">
        <a:xfrm>
          <a:off x="2057400" y="338547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925" name="Text Box 15"/>
        <xdr:cNvSpPr txBox="1">
          <a:spLocks noChangeArrowheads="1"/>
        </xdr:cNvSpPr>
      </xdr:nvSpPr>
      <xdr:spPr bwMode="auto">
        <a:xfrm>
          <a:off x="2047875" y="338547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926" name="Text Box 16"/>
        <xdr:cNvSpPr txBox="1">
          <a:spLocks noChangeArrowheads="1"/>
        </xdr:cNvSpPr>
      </xdr:nvSpPr>
      <xdr:spPr bwMode="auto">
        <a:xfrm>
          <a:off x="6029325" y="338547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927" name="Text Box 18"/>
        <xdr:cNvSpPr txBox="1">
          <a:spLocks noChangeArrowheads="1"/>
        </xdr:cNvSpPr>
      </xdr:nvSpPr>
      <xdr:spPr bwMode="auto">
        <a:xfrm>
          <a:off x="1400175" y="338547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928" name="Text Box 14"/>
        <xdr:cNvSpPr txBox="1">
          <a:spLocks noChangeArrowheads="1"/>
        </xdr:cNvSpPr>
      </xdr:nvSpPr>
      <xdr:spPr bwMode="auto">
        <a:xfrm>
          <a:off x="2057400" y="338547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929" name="Text Box 15"/>
        <xdr:cNvSpPr txBox="1">
          <a:spLocks noChangeArrowheads="1"/>
        </xdr:cNvSpPr>
      </xdr:nvSpPr>
      <xdr:spPr bwMode="auto">
        <a:xfrm>
          <a:off x="2047875" y="338547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930" name="Text Box 16"/>
        <xdr:cNvSpPr txBox="1">
          <a:spLocks noChangeArrowheads="1"/>
        </xdr:cNvSpPr>
      </xdr:nvSpPr>
      <xdr:spPr bwMode="auto">
        <a:xfrm>
          <a:off x="6029325" y="338547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931" name="Text Box 18"/>
        <xdr:cNvSpPr txBox="1">
          <a:spLocks noChangeArrowheads="1"/>
        </xdr:cNvSpPr>
      </xdr:nvSpPr>
      <xdr:spPr bwMode="auto">
        <a:xfrm>
          <a:off x="1400175" y="338547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932" name="Text Box 14"/>
        <xdr:cNvSpPr txBox="1">
          <a:spLocks noChangeArrowheads="1"/>
        </xdr:cNvSpPr>
      </xdr:nvSpPr>
      <xdr:spPr bwMode="auto">
        <a:xfrm>
          <a:off x="2057400" y="338547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933" name="Text Box 15"/>
        <xdr:cNvSpPr txBox="1">
          <a:spLocks noChangeArrowheads="1"/>
        </xdr:cNvSpPr>
      </xdr:nvSpPr>
      <xdr:spPr bwMode="auto">
        <a:xfrm>
          <a:off x="2047875" y="338547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934" name="Text Box 16"/>
        <xdr:cNvSpPr txBox="1">
          <a:spLocks noChangeArrowheads="1"/>
        </xdr:cNvSpPr>
      </xdr:nvSpPr>
      <xdr:spPr bwMode="auto">
        <a:xfrm>
          <a:off x="6029325" y="338547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935" name="Text Box 18"/>
        <xdr:cNvSpPr txBox="1">
          <a:spLocks noChangeArrowheads="1"/>
        </xdr:cNvSpPr>
      </xdr:nvSpPr>
      <xdr:spPr bwMode="auto">
        <a:xfrm>
          <a:off x="1400175" y="338547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936" name="Text Box 14"/>
        <xdr:cNvSpPr txBox="1">
          <a:spLocks noChangeArrowheads="1"/>
        </xdr:cNvSpPr>
      </xdr:nvSpPr>
      <xdr:spPr bwMode="auto">
        <a:xfrm>
          <a:off x="2057400" y="33903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937" name="Text Box 15"/>
        <xdr:cNvSpPr txBox="1">
          <a:spLocks noChangeArrowheads="1"/>
        </xdr:cNvSpPr>
      </xdr:nvSpPr>
      <xdr:spPr bwMode="auto">
        <a:xfrm>
          <a:off x="2047875" y="339032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938" name="Text Box 16"/>
        <xdr:cNvSpPr txBox="1">
          <a:spLocks noChangeArrowheads="1"/>
        </xdr:cNvSpPr>
      </xdr:nvSpPr>
      <xdr:spPr bwMode="auto">
        <a:xfrm>
          <a:off x="6029325" y="33903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939" name="Text Box 18"/>
        <xdr:cNvSpPr txBox="1">
          <a:spLocks noChangeArrowheads="1"/>
        </xdr:cNvSpPr>
      </xdr:nvSpPr>
      <xdr:spPr bwMode="auto">
        <a:xfrm>
          <a:off x="1400175" y="33903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940" name="Text Box 14"/>
        <xdr:cNvSpPr txBox="1">
          <a:spLocks noChangeArrowheads="1"/>
        </xdr:cNvSpPr>
      </xdr:nvSpPr>
      <xdr:spPr bwMode="auto">
        <a:xfrm>
          <a:off x="2057400" y="33903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941" name="Text Box 15"/>
        <xdr:cNvSpPr txBox="1">
          <a:spLocks noChangeArrowheads="1"/>
        </xdr:cNvSpPr>
      </xdr:nvSpPr>
      <xdr:spPr bwMode="auto">
        <a:xfrm>
          <a:off x="2047875" y="339032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942" name="Text Box 16"/>
        <xdr:cNvSpPr txBox="1">
          <a:spLocks noChangeArrowheads="1"/>
        </xdr:cNvSpPr>
      </xdr:nvSpPr>
      <xdr:spPr bwMode="auto">
        <a:xfrm>
          <a:off x="6029325" y="33903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943" name="Text Box 18"/>
        <xdr:cNvSpPr txBox="1">
          <a:spLocks noChangeArrowheads="1"/>
        </xdr:cNvSpPr>
      </xdr:nvSpPr>
      <xdr:spPr bwMode="auto">
        <a:xfrm>
          <a:off x="1400175" y="33903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944" name="Text Box 14"/>
        <xdr:cNvSpPr txBox="1">
          <a:spLocks noChangeArrowheads="1"/>
        </xdr:cNvSpPr>
      </xdr:nvSpPr>
      <xdr:spPr bwMode="auto">
        <a:xfrm>
          <a:off x="2057400" y="33903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945" name="Text Box 15"/>
        <xdr:cNvSpPr txBox="1">
          <a:spLocks noChangeArrowheads="1"/>
        </xdr:cNvSpPr>
      </xdr:nvSpPr>
      <xdr:spPr bwMode="auto">
        <a:xfrm>
          <a:off x="2047875" y="339032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946" name="Text Box 16"/>
        <xdr:cNvSpPr txBox="1">
          <a:spLocks noChangeArrowheads="1"/>
        </xdr:cNvSpPr>
      </xdr:nvSpPr>
      <xdr:spPr bwMode="auto">
        <a:xfrm>
          <a:off x="6029325" y="33903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947" name="Text Box 18"/>
        <xdr:cNvSpPr txBox="1">
          <a:spLocks noChangeArrowheads="1"/>
        </xdr:cNvSpPr>
      </xdr:nvSpPr>
      <xdr:spPr bwMode="auto">
        <a:xfrm>
          <a:off x="1400175" y="33903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948" name="Text Box 14"/>
        <xdr:cNvSpPr txBox="1">
          <a:spLocks noChangeArrowheads="1"/>
        </xdr:cNvSpPr>
      </xdr:nvSpPr>
      <xdr:spPr bwMode="auto">
        <a:xfrm>
          <a:off x="2057400" y="33903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949" name="Text Box 15"/>
        <xdr:cNvSpPr txBox="1">
          <a:spLocks noChangeArrowheads="1"/>
        </xdr:cNvSpPr>
      </xdr:nvSpPr>
      <xdr:spPr bwMode="auto">
        <a:xfrm>
          <a:off x="2047875" y="339032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950" name="Text Box 16"/>
        <xdr:cNvSpPr txBox="1">
          <a:spLocks noChangeArrowheads="1"/>
        </xdr:cNvSpPr>
      </xdr:nvSpPr>
      <xdr:spPr bwMode="auto">
        <a:xfrm>
          <a:off x="6029325" y="33903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951" name="Text Box 18"/>
        <xdr:cNvSpPr txBox="1">
          <a:spLocks noChangeArrowheads="1"/>
        </xdr:cNvSpPr>
      </xdr:nvSpPr>
      <xdr:spPr bwMode="auto">
        <a:xfrm>
          <a:off x="1400175" y="33903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952" name="Text Box 14"/>
        <xdr:cNvSpPr txBox="1">
          <a:spLocks noChangeArrowheads="1"/>
        </xdr:cNvSpPr>
      </xdr:nvSpPr>
      <xdr:spPr bwMode="auto">
        <a:xfrm>
          <a:off x="2057400" y="340652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953" name="Text Box 15"/>
        <xdr:cNvSpPr txBox="1">
          <a:spLocks noChangeArrowheads="1"/>
        </xdr:cNvSpPr>
      </xdr:nvSpPr>
      <xdr:spPr bwMode="auto">
        <a:xfrm>
          <a:off x="2047875" y="340652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954" name="Text Box 16"/>
        <xdr:cNvSpPr txBox="1">
          <a:spLocks noChangeArrowheads="1"/>
        </xdr:cNvSpPr>
      </xdr:nvSpPr>
      <xdr:spPr bwMode="auto">
        <a:xfrm>
          <a:off x="6029325" y="340652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955" name="Text Box 18"/>
        <xdr:cNvSpPr txBox="1">
          <a:spLocks noChangeArrowheads="1"/>
        </xdr:cNvSpPr>
      </xdr:nvSpPr>
      <xdr:spPr bwMode="auto">
        <a:xfrm>
          <a:off x="1400175" y="340652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956" name="Text Box 14"/>
        <xdr:cNvSpPr txBox="1">
          <a:spLocks noChangeArrowheads="1"/>
        </xdr:cNvSpPr>
      </xdr:nvSpPr>
      <xdr:spPr bwMode="auto">
        <a:xfrm>
          <a:off x="2057400" y="340652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957" name="Text Box 15"/>
        <xdr:cNvSpPr txBox="1">
          <a:spLocks noChangeArrowheads="1"/>
        </xdr:cNvSpPr>
      </xdr:nvSpPr>
      <xdr:spPr bwMode="auto">
        <a:xfrm>
          <a:off x="2047875" y="340652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958" name="Text Box 16"/>
        <xdr:cNvSpPr txBox="1">
          <a:spLocks noChangeArrowheads="1"/>
        </xdr:cNvSpPr>
      </xdr:nvSpPr>
      <xdr:spPr bwMode="auto">
        <a:xfrm>
          <a:off x="6029325" y="340652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959" name="Text Box 18"/>
        <xdr:cNvSpPr txBox="1">
          <a:spLocks noChangeArrowheads="1"/>
        </xdr:cNvSpPr>
      </xdr:nvSpPr>
      <xdr:spPr bwMode="auto">
        <a:xfrm>
          <a:off x="1400175" y="340652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960" name="Text Box 14"/>
        <xdr:cNvSpPr txBox="1">
          <a:spLocks noChangeArrowheads="1"/>
        </xdr:cNvSpPr>
      </xdr:nvSpPr>
      <xdr:spPr bwMode="auto">
        <a:xfrm>
          <a:off x="2057400" y="340652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961" name="Text Box 15"/>
        <xdr:cNvSpPr txBox="1">
          <a:spLocks noChangeArrowheads="1"/>
        </xdr:cNvSpPr>
      </xdr:nvSpPr>
      <xdr:spPr bwMode="auto">
        <a:xfrm>
          <a:off x="2047875" y="340652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962" name="Text Box 16"/>
        <xdr:cNvSpPr txBox="1">
          <a:spLocks noChangeArrowheads="1"/>
        </xdr:cNvSpPr>
      </xdr:nvSpPr>
      <xdr:spPr bwMode="auto">
        <a:xfrm>
          <a:off x="6029325" y="340652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963" name="Text Box 18"/>
        <xdr:cNvSpPr txBox="1">
          <a:spLocks noChangeArrowheads="1"/>
        </xdr:cNvSpPr>
      </xdr:nvSpPr>
      <xdr:spPr bwMode="auto">
        <a:xfrm>
          <a:off x="1400175" y="340652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964" name="Text Box 14"/>
        <xdr:cNvSpPr txBox="1">
          <a:spLocks noChangeArrowheads="1"/>
        </xdr:cNvSpPr>
      </xdr:nvSpPr>
      <xdr:spPr bwMode="auto">
        <a:xfrm>
          <a:off x="2057400" y="340652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965" name="Text Box 15"/>
        <xdr:cNvSpPr txBox="1">
          <a:spLocks noChangeArrowheads="1"/>
        </xdr:cNvSpPr>
      </xdr:nvSpPr>
      <xdr:spPr bwMode="auto">
        <a:xfrm>
          <a:off x="2047875" y="340652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966" name="Text Box 16"/>
        <xdr:cNvSpPr txBox="1">
          <a:spLocks noChangeArrowheads="1"/>
        </xdr:cNvSpPr>
      </xdr:nvSpPr>
      <xdr:spPr bwMode="auto">
        <a:xfrm>
          <a:off x="6029325" y="340652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967" name="Text Box 18"/>
        <xdr:cNvSpPr txBox="1">
          <a:spLocks noChangeArrowheads="1"/>
        </xdr:cNvSpPr>
      </xdr:nvSpPr>
      <xdr:spPr bwMode="auto">
        <a:xfrm>
          <a:off x="1400175" y="340652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968" name="Text Box 14"/>
        <xdr:cNvSpPr txBox="1">
          <a:spLocks noChangeArrowheads="1"/>
        </xdr:cNvSpPr>
      </xdr:nvSpPr>
      <xdr:spPr bwMode="auto">
        <a:xfrm>
          <a:off x="2057400"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969" name="Text Box 15"/>
        <xdr:cNvSpPr txBox="1">
          <a:spLocks noChangeArrowheads="1"/>
        </xdr:cNvSpPr>
      </xdr:nvSpPr>
      <xdr:spPr bwMode="auto">
        <a:xfrm>
          <a:off x="2047875" y="337870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970" name="Text Box 16"/>
        <xdr:cNvSpPr txBox="1">
          <a:spLocks noChangeArrowheads="1"/>
        </xdr:cNvSpPr>
      </xdr:nvSpPr>
      <xdr:spPr bwMode="auto">
        <a:xfrm>
          <a:off x="6029325"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971" name="Text Box 18"/>
        <xdr:cNvSpPr txBox="1">
          <a:spLocks noChangeArrowheads="1"/>
        </xdr:cNvSpPr>
      </xdr:nvSpPr>
      <xdr:spPr bwMode="auto">
        <a:xfrm>
          <a:off x="1400175"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972" name="Text Box 14"/>
        <xdr:cNvSpPr txBox="1">
          <a:spLocks noChangeArrowheads="1"/>
        </xdr:cNvSpPr>
      </xdr:nvSpPr>
      <xdr:spPr bwMode="auto">
        <a:xfrm>
          <a:off x="2057400"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973" name="Text Box 15"/>
        <xdr:cNvSpPr txBox="1">
          <a:spLocks noChangeArrowheads="1"/>
        </xdr:cNvSpPr>
      </xdr:nvSpPr>
      <xdr:spPr bwMode="auto">
        <a:xfrm>
          <a:off x="2047875" y="337870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974" name="Text Box 16"/>
        <xdr:cNvSpPr txBox="1">
          <a:spLocks noChangeArrowheads="1"/>
        </xdr:cNvSpPr>
      </xdr:nvSpPr>
      <xdr:spPr bwMode="auto">
        <a:xfrm>
          <a:off x="6029325"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975" name="Text Box 18"/>
        <xdr:cNvSpPr txBox="1">
          <a:spLocks noChangeArrowheads="1"/>
        </xdr:cNvSpPr>
      </xdr:nvSpPr>
      <xdr:spPr bwMode="auto">
        <a:xfrm>
          <a:off x="1400175"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976" name="Text Box 14"/>
        <xdr:cNvSpPr txBox="1">
          <a:spLocks noChangeArrowheads="1"/>
        </xdr:cNvSpPr>
      </xdr:nvSpPr>
      <xdr:spPr bwMode="auto">
        <a:xfrm>
          <a:off x="2057400"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977" name="Text Box 15"/>
        <xdr:cNvSpPr txBox="1">
          <a:spLocks noChangeArrowheads="1"/>
        </xdr:cNvSpPr>
      </xdr:nvSpPr>
      <xdr:spPr bwMode="auto">
        <a:xfrm>
          <a:off x="2047875" y="337870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978" name="Text Box 16"/>
        <xdr:cNvSpPr txBox="1">
          <a:spLocks noChangeArrowheads="1"/>
        </xdr:cNvSpPr>
      </xdr:nvSpPr>
      <xdr:spPr bwMode="auto">
        <a:xfrm>
          <a:off x="6029325"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979" name="Text Box 18"/>
        <xdr:cNvSpPr txBox="1">
          <a:spLocks noChangeArrowheads="1"/>
        </xdr:cNvSpPr>
      </xdr:nvSpPr>
      <xdr:spPr bwMode="auto">
        <a:xfrm>
          <a:off x="1400175"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980" name="Text Box 14"/>
        <xdr:cNvSpPr txBox="1">
          <a:spLocks noChangeArrowheads="1"/>
        </xdr:cNvSpPr>
      </xdr:nvSpPr>
      <xdr:spPr bwMode="auto">
        <a:xfrm>
          <a:off x="2057400"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981" name="Text Box 15"/>
        <xdr:cNvSpPr txBox="1">
          <a:spLocks noChangeArrowheads="1"/>
        </xdr:cNvSpPr>
      </xdr:nvSpPr>
      <xdr:spPr bwMode="auto">
        <a:xfrm>
          <a:off x="2047875" y="337870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982" name="Text Box 16"/>
        <xdr:cNvSpPr txBox="1">
          <a:spLocks noChangeArrowheads="1"/>
        </xdr:cNvSpPr>
      </xdr:nvSpPr>
      <xdr:spPr bwMode="auto">
        <a:xfrm>
          <a:off x="6029325"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983" name="Text Box 18"/>
        <xdr:cNvSpPr txBox="1">
          <a:spLocks noChangeArrowheads="1"/>
        </xdr:cNvSpPr>
      </xdr:nvSpPr>
      <xdr:spPr bwMode="auto">
        <a:xfrm>
          <a:off x="1400175"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984" name="Text Box 14"/>
        <xdr:cNvSpPr txBox="1">
          <a:spLocks noChangeArrowheads="1"/>
        </xdr:cNvSpPr>
      </xdr:nvSpPr>
      <xdr:spPr bwMode="auto">
        <a:xfrm>
          <a:off x="2057400"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985" name="Text Box 15"/>
        <xdr:cNvSpPr txBox="1">
          <a:spLocks noChangeArrowheads="1"/>
        </xdr:cNvSpPr>
      </xdr:nvSpPr>
      <xdr:spPr bwMode="auto">
        <a:xfrm>
          <a:off x="2047875" y="3337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986" name="Text Box 16"/>
        <xdr:cNvSpPr txBox="1">
          <a:spLocks noChangeArrowheads="1"/>
        </xdr:cNvSpPr>
      </xdr:nvSpPr>
      <xdr:spPr bwMode="auto">
        <a:xfrm>
          <a:off x="6029325"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987" name="Text Box 18"/>
        <xdr:cNvSpPr txBox="1">
          <a:spLocks noChangeArrowheads="1"/>
        </xdr:cNvSpPr>
      </xdr:nvSpPr>
      <xdr:spPr bwMode="auto">
        <a:xfrm>
          <a:off x="1400175"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988" name="Text Box 14"/>
        <xdr:cNvSpPr txBox="1">
          <a:spLocks noChangeArrowheads="1"/>
        </xdr:cNvSpPr>
      </xdr:nvSpPr>
      <xdr:spPr bwMode="auto">
        <a:xfrm>
          <a:off x="2057400"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989" name="Text Box 15"/>
        <xdr:cNvSpPr txBox="1">
          <a:spLocks noChangeArrowheads="1"/>
        </xdr:cNvSpPr>
      </xdr:nvSpPr>
      <xdr:spPr bwMode="auto">
        <a:xfrm>
          <a:off x="2047875" y="3337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990" name="Text Box 16"/>
        <xdr:cNvSpPr txBox="1">
          <a:spLocks noChangeArrowheads="1"/>
        </xdr:cNvSpPr>
      </xdr:nvSpPr>
      <xdr:spPr bwMode="auto">
        <a:xfrm>
          <a:off x="6029325"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991" name="Text Box 18"/>
        <xdr:cNvSpPr txBox="1">
          <a:spLocks noChangeArrowheads="1"/>
        </xdr:cNvSpPr>
      </xdr:nvSpPr>
      <xdr:spPr bwMode="auto">
        <a:xfrm>
          <a:off x="1400175"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992" name="Text Box 14"/>
        <xdr:cNvSpPr txBox="1">
          <a:spLocks noChangeArrowheads="1"/>
        </xdr:cNvSpPr>
      </xdr:nvSpPr>
      <xdr:spPr bwMode="auto">
        <a:xfrm>
          <a:off x="2057400"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993" name="Text Box 15"/>
        <xdr:cNvSpPr txBox="1">
          <a:spLocks noChangeArrowheads="1"/>
        </xdr:cNvSpPr>
      </xdr:nvSpPr>
      <xdr:spPr bwMode="auto">
        <a:xfrm>
          <a:off x="2047875" y="3337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994" name="Text Box 16"/>
        <xdr:cNvSpPr txBox="1">
          <a:spLocks noChangeArrowheads="1"/>
        </xdr:cNvSpPr>
      </xdr:nvSpPr>
      <xdr:spPr bwMode="auto">
        <a:xfrm>
          <a:off x="6029325"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995" name="Text Box 18"/>
        <xdr:cNvSpPr txBox="1">
          <a:spLocks noChangeArrowheads="1"/>
        </xdr:cNvSpPr>
      </xdr:nvSpPr>
      <xdr:spPr bwMode="auto">
        <a:xfrm>
          <a:off x="1400175"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0996" name="Text Box 14"/>
        <xdr:cNvSpPr txBox="1">
          <a:spLocks noChangeArrowheads="1"/>
        </xdr:cNvSpPr>
      </xdr:nvSpPr>
      <xdr:spPr bwMode="auto">
        <a:xfrm>
          <a:off x="2057400"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0997" name="Text Box 15"/>
        <xdr:cNvSpPr txBox="1">
          <a:spLocks noChangeArrowheads="1"/>
        </xdr:cNvSpPr>
      </xdr:nvSpPr>
      <xdr:spPr bwMode="auto">
        <a:xfrm>
          <a:off x="2047875" y="3337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0998" name="Text Box 16"/>
        <xdr:cNvSpPr txBox="1">
          <a:spLocks noChangeArrowheads="1"/>
        </xdr:cNvSpPr>
      </xdr:nvSpPr>
      <xdr:spPr bwMode="auto">
        <a:xfrm>
          <a:off x="6029325"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0999" name="Text Box 18"/>
        <xdr:cNvSpPr txBox="1">
          <a:spLocks noChangeArrowheads="1"/>
        </xdr:cNvSpPr>
      </xdr:nvSpPr>
      <xdr:spPr bwMode="auto">
        <a:xfrm>
          <a:off x="1400175"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000" name="Text Box 14"/>
        <xdr:cNvSpPr txBox="1">
          <a:spLocks noChangeArrowheads="1"/>
        </xdr:cNvSpPr>
      </xdr:nvSpPr>
      <xdr:spPr bwMode="auto">
        <a:xfrm>
          <a:off x="2057400"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001" name="Text Box 15"/>
        <xdr:cNvSpPr txBox="1">
          <a:spLocks noChangeArrowheads="1"/>
        </xdr:cNvSpPr>
      </xdr:nvSpPr>
      <xdr:spPr bwMode="auto">
        <a:xfrm>
          <a:off x="2047875" y="33441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002" name="Text Box 16"/>
        <xdr:cNvSpPr txBox="1">
          <a:spLocks noChangeArrowheads="1"/>
        </xdr:cNvSpPr>
      </xdr:nvSpPr>
      <xdr:spPr bwMode="auto">
        <a:xfrm>
          <a:off x="6029325"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003" name="Text Box 18"/>
        <xdr:cNvSpPr txBox="1">
          <a:spLocks noChangeArrowheads="1"/>
        </xdr:cNvSpPr>
      </xdr:nvSpPr>
      <xdr:spPr bwMode="auto">
        <a:xfrm>
          <a:off x="1400175"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004" name="Text Box 14"/>
        <xdr:cNvSpPr txBox="1">
          <a:spLocks noChangeArrowheads="1"/>
        </xdr:cNvSpPr>
      </xdr:nvSpPr>
      <xdr:spPr bwMode="auto">
        <a:xfrm>
          <a:off x="2057400"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005" name="Text Box 15"/>
        <xdr:cNvSpPr txBox="1">
          <a:spLocks noChangeArrowheads="1"/>
        </xdr:cNvSpPr>
      </xdr:nvSpPr>
      <xdr:spPr bwMode="auto">
        <a:xfrm>
          <a:off x="2047875" y="33441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006" name="Text Box 16"/>
        <xdr:cNvSpPr txBox="1">
          <a:spLocks noChangeArrowheads="1"/>
        </xdr:cNvSpPr>
      </xdr:nvSpPr>
      <xdr:spPr bwMode="auto">
        <a:xfrm>
          <a:off x="6029325"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007" name="Text Box 18"/>
        <xdr:cNvSpPr txBox="1">
          <a:spLocks noChangeArrowheads="1"/>
        </xdr:cNvSpPr>
      </xdr:nvSpPr>
      <xdr:spPr bwMode="auto">
        <a:xfrm>
          <a:off x="1400175"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008" name="Text Box 14"/>
        <xdr:cNvSpPr txBox="1">
          <a:spLocks noChangeArrowheads="1"/>
        </xdr:cNvSpPr>
      </xdr:nvSpPr>
      <xdr:spPr bwMode="auto">
        <a:xfrm>
          <a:off x="2057400"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009" name="Text Box 15"/>
        <xdr:cNvSpPr txBox="1">
          <a:spLocks noChangeArrowheads="1"/>
        </xdr:cNvSpPr>
      </xdr:nvSpPr>
      <xdr:spPr bwMode="auto">
        <a:xfrm>
          <a:off x="2047875" y="33441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010" name="Text Box 16"/>
        <xdr:cNvSpPr txBox="1">
          <a:spLocks noChangeArrowheads="1"/>
        </xdr:cNvSpPr>
      </xdr:nvSpPr>
      <xdr:spPr bwMode="auto">
        <a:xfrm>
          <a:off x="6029325"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011" name="Text Box 18"/>
        <xdr:cNvSpPr txBox="1">
          <a:spLocks noChangeArrowheads="1"/>
        </xdr:cNvSpPr>
      </xdr:nvSpPr>
      <xdr:spPr bwMode="auto">
        <a:xfrm>
          <a:off x="1400175"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012" name="Text Box 14"/>
        <xdr:cNvSpPr txBox="1">
          <a:spLocks noChangeArrowheads="1"/>
        </xdr:cNvSpPr>
      </xdr:nvSpPr>
      <xdr:spPr bwMode="auto">
        <a:xfrm>
          <a:off x="2057400"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013" name="Text Box 15"/>
        <xdr:cNvSpPr txBox="1">
          <a:spLocks noChangeArrowheads="1"/>
        </xdr:cNvSpPr>
      </xdr:nvSpPr>
      <xdr:spPr bwMode="auto">
        <a:xfrm>
          <a:off x="2047875" y="33441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014" name="Text Box 16"/>
        <xdr:cNvSpPr txBox="1">
          <a:spLocks noChangeArrowheads="1"/>
        </xdr:cNvSpPr>
      </xdr:nvSpPr>
      <xdr:spPr bwMode="auto">
        <a:xfrm>
          <a:off x="6029325"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015" name="Text Box 18"/>
        <xdr:cNvSpPr txBox="1">
          <a:spLocks noChangeArrowheads="1"/>
        </xdr:cNvSpPr>
      </xdr:nvSpPr>
      <xdr:spPr bwMode="auto">
        <a:xfrm>
          <a:off x="1400175"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016" name="Text Box 14"/>
        <xdr:cNvSpPr txBox="1">
          <a:spLocks noChangeArrowheads="1"/>
        </xdr:cNvSpPr>
      </xdr:nvSpPr>
      <xdr:spPr bwMode="auto">
        <a:xfrm>
          <a:off x="2057400"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017" name="Text Box 15"/>
        <xdr:cNvSpPr txBox="1">
          <a:spLocks noChangeArrowheads="1"/>
        </xdr:cNvSpPr>
      </xdr:nvSpPr>
      <xdr:spPr bwMode="auto">
        <a:xfrm>
          <a:off x="2047875" y="334603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018" name="Text Box 16"/>
        <xdr:cNvSpPr txBox="1">
          <a:spLocks noChangeArrowheads="1"/>
        </xdr:cNvSpPr>
      </xdr:nvSpPr>
      <xdr:spPr bwMode="auto">
        <a:xfrm>
          <a:off x="602932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019" name="Text Box 18"/>
        <xdr:cNvSpPr txBox="1">
          <a:spLocks noChangeArrowheads="1"/>
        </xdr:cNvSpPr>
      </xdr:nvSpPr>
      <xdr:spPr bwMode="auto">
        <a:xfrm>
          <a:off x="140017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020" name="Text Box 14"/>
        <xdr:cNvSpPr txBox="1">
          <a:spLocks noChangeArrowheads="1"/>
        </xdr:cNvSpPr>
      </xdr:nvSpPr>
      <xdr:spPr bwMode="auto">
        <a:xfrm>
          <a:off x="2057400"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021" name="Text Box 15"/>
        <xdr:cNvSpPr txBox="1">
          <a:spLocks noChangeArrowheads="1"/>
        </xdr:cNvSpPr>
      </xdr:nvSpPr>
      <xdr:spPr bwMode="auto">
        <a:xfrm>
          <a:off x="2047875" y="334603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022" name="Text Box 16"/>
        <xdr:cNvSpPr txBox="1">
          <a:spLocks noChangeArrowheads="1"/>
        </xdr:cNvSpPr>
      </xdr:nvSpPr>
      <xdr:spPr bwMode="auto">
        <a:xfrm>
          <a:off x="602932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023" name="Text Box 18"/>
        <xdr:cNvSpPr txBox="1">
          <a:spLocks noChangeArrowheads="1"/>
        </xdr:cNvSpPr>
      </xdr:nvSpPr>
      <xdr:spPr bwMode="auto">
        <a:xfrm>
          <a:off x="140017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024" name="Text Box 14"/>
        <xdr:cNvSpPr txBox="1">
          <a:spLocks noChangeArrowheads="1"/>
        </xdr:cNvSpPr>
      </xdr:nvSpPr>
      <xdr:spPr bwMode="auto">
        <a:xfrm>
          <a:off x="2057400"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025" name="Text Box 15"/>
        <xdr:cNvSpPr txBox="1">
          <a:spLocks noChangeArrowheads="1"/>
        </xdr:cNvSpPr>
      </xdr:nvSpPr>
      <xdr:spPr bwMode="auto">
        <a:xfrm>
          <a:off x="2047875" y="334603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026" name="Text Box 16"/>
        <xdr:cNvSpPr txBox="1">
          <a:spLocks noChangeArrowheads="1"/>
        </xdr:cNvSpPr>
      </xdr:nvSpPr>
      <xdr:spPr bwMode="auto">
        <a:xfrm>
          <a:off x="602932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027" name="Text Box 18"/>
        <xdr:cNvSpPr txBox="1">
          <a:spLocks noChangeArrowheads="1"/>
        </xdr:cNvSpPr>
      </xdr:nvSpPr>
      <xdr:spPr bwMode="auto">
        <a:xfrm>
          <a:off x="140017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028" name="Text Box 14"/>
        <xdr:cNvSpPr txBox="1">
          <a:spLocks noChangeArrowheads="1"/>
        </xdr:cNvSpPr>
      </xdr:nvSpPr>
      <xdr:spPr bwMode="auto">
        <a:xfrm>
          <a:off x="2057400"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029" name="Text Box 15"/>
        <xdr:cNvSpPr txBox="1">
          <a:spLocks noChangeArrowheads="1"/>
        </xdr:cNvSpPr>
      </xdr:nvSpPr>
      <xdr:spPr bwMode="auto">
        <a:xfrm>
          <a:off x="2047875" y="334603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030" name="Text Box 16"/>
        <xdr:cNvSpPr txBox="1">
          <a:spLocks noChangeArrowheads="1"/>
        </xdr:cNvSpPr>
      </xdr:nvSpPr>
      <xdr:spPr bwMode="auto">
        <a:xfrm>
          <a:off x="602932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031" name="Text Box 18"/>
        <xdr:cNvSpPr txBox="1">
          <a:spLocks noChangeArrowheads="1"/>
        </xdr:cNvSpPr>
      </xdr:nvSpPr>
      <xdr:spPr bwMode="auto">
        <a:xfrm>
          <a:off x="140017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032" name="Text Box 14"/>
        <xdr:cNvSpPr txBox="1">
          <a:spLocks noChangeArrowheads="1"/>
        </xdr:cNvSpPr>
      </xdr:nvSpPr>
      <xdr:spPr bwMode="auto">
        <a:xfrm>
          <a:off x="2057400"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033" name="Text Box 15"/>
        <xdr:cNvSpPr txBox="1">
          <a:spLocks noChangeArrowheads="1"/>
        </xdr:cNvSpPr>
      </xdr:nvSpPr>
      <xdr:spPr bwMode="auto">
        <a:xfrm>
          <a:off x="2047875" y="334603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034" name="Text Box 16"/>
        <xdr:cNvSpPr txBox="1">
          <a:spLocks noChangeArrowheads="1"/>
        </xdr:cNvSpPr>
      </xdr:nvSpPr>
      <xdr:spPr bwMode="auto">
        <a:xfrm>
          <a:off x="602932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035" name="Text Box 18"/>
        <xdr:cNvSpPr txBox="1">
          <a:spLocks noChangeArrowheads="1"/>
        </xdr:cNvSpPr>
      </xdr:nvSpPr>
      <xdr:spPr bwMode="auto">
        <a:xfrm>
          <a:off x="140017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036" name="Text Box 14"/>
        <xdr:cNvSpPr txBox="1">
          <a:spLocks noChangeArrowheads="1"/>
        </xdr:cNvSpPr>
      </xdr:nvSpPr>
      <xdr:spPr bwMode="auto">
        <a:xfrm>
          <a:off x="2057400"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037" name="Text Box 15"/>
        <xdr:cNvSpPr txBox="1">
          <a:spLocks noChangeArrowheads="1"/>
        </xdr:cNvSpPr>
      </xdr:nvSpPr>
      <xdr:spPr bwMode="auto">
        <a:xfrm>
          <a:off x="2047875" y="334603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038" name="Text Box 16"/>
        <xdr:cNvSpPr txBox="1">
          <a:spLocks noChangeArrowheads="1"/>
        </xdr:cNvSpPr>
      </xdr:nvSpPr>
      <xdr:spPr bwMode="auto">
        <a:xfrm>
          <a:off x="602932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039" name="Text Box 18"/>
        <xdr:cNvSpPr txBox="1">
          <a:spLocks noChangeArrowheads="1"/>
        </xdr:cNvSpPr>
      </xdr:nvSpPr>
      <xdr:spPr bwMode="auto">
        <a:xfrm>
          <a:off x="140017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040" name="Text Box 14"/>
        <xdr:cNvSpPr txBox="1">
          <a:spLocks noChangeArrowheads="1"/>
        </xdr:cNvSpPr>
      </xdr:nvSpPr>
      <xdr:spPr bwMode="auto">
        <a:xfrm>
          <a:off x="2057400"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041" name="Text Box 15"/>
        <xdr:cNvSpPr txBox="1">
          <a:spLocks noChangeArrowheads="1"/>
        </xdr:cNvSpPr>
      </xdr:nvSpPr>
      <xdr:spPr bwMode="auto">
        <a:xfrm>
          <a:off x="2047875" y="334603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042" name="Text Box 16"/>
        <xdr:cNvSpPr txBox="1">
          <a:spLocks noChangeArrowheads="1"/>
        </xdr:cNvSpPr>
      </xdr:nvSpPr>
      <xdr:spPr bwMode="auto">
        <a:xfrm>
          <a:off x="602932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043" name="Text Box 18"/>
        <xdr:cNvSpPr txBox="1">
          <a:spLocks noChangeArrowheads="1"/>
        </xdr:cNvSpPr>
      </xdr:nvSpPr>
      <xdr:spPr bwMode="auto">
        <a:xfrm>
          <a:off x="140017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044" name="Text Box 14"/>
        <xdr:cNvSpPr txBox="1">
          <a:spLocks noChangeArrowheads="1"/>
        </xdr:cNvSpPr>
      </xdr:nvSpPr>
      <xdr:spPr bwMode="auto">
        <a:xfrm>
          <a:off x="2057400"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045" name="Text Box 15"/>
        <xdr:cNvSpPr txBox="1">
          <a:spLocks noChangeArrowheads="1"/>
        </xdr:cNvSpPr>
      </xdr:nvSpPr>
      <xdr:spPr bwMode="auto">
        <a:xfrm>
          <a:off x="2047875" y="334603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046" name="Text Box 16"/>
        <xdr:cNvSpPr txBox="1">
          <a:spLocks noChangeArrowheads="1"/>
        </xdr:cNvSpPr>
      </xdr:nvSpPr>
      <xdr:spPr bwMode="auto">
        <a:xfrm>
          <a:off x="602932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047" name="Text Box 18"/>
        <xdr:cNvSpPr txBox="1">
          <a:spLocks noChangeArrowheads="1"/>
        </xdr:cNvSpPr>
      </xdr:nvSpPr>
      <xdr:spPr bwMode="auto">
        <a:xfrm>
          <a:off x="140017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048" name="Text Box 14"/>
        <xdr:cNvSpPr txBox="1">
          <a:spLocks noChangeArrowheads="1"/>
        </xdr:cNvSpPr>
      </xdr:nvSpPr>
      <xdr:spPr bwMode="auto">
        <a:xfrm>
          <a:off x="2057400"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049" name="Text Box 15"/>
        <xdr:cNvSpPr txBox="1">
          <a:spLocks noChangeArrowheads="1"/>
        </xdr:cNvSpPr>
      </xdr:nvSpPr>
      <xdr:spPr bwMode="auto">
        <a:xfrm>
          <a:off x="2047875" y="33508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050" name="Text Box 16"/>
        <xdr:cNvSpPr txBox="1">
          <a:spLocks noChangeArrowheads="1"/>
        </xdr:cNvSpPr>
      </xdr:nvSpPr>
      <xdr:spPr bwMode="auto">
        <a:xfrm>
          <a:off x="6029325"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051" name="Text Box 18"/>
        <xdr:cNvSpPr txBox="1">
          <a:spLocks noChangeArrowheads="1"/>
        </xdr:cNvSpPr>
      </xdr:nvSpPr>
      <xdr:spPr bwMode="auto">
        <a:xfrm>
          <a:off x="1400175"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052" name="Text Box 14"/>
        <xdr:cNvSpPr txBox="1">
          <a:spLocks noChangeArrowheads="1"/>
        </xdr:cNvSpPr>
      </xdr:nvSpPr>
      <xdr:spPr bwMode="auto">
        <a:xfrm>
          <a:off x="2057400"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053" name="Text Box 15"/>
        <xdr:cNvSpPr txBox="1">
          <a:spLocks noChangeArrowheads="1"/>
        </xdr:cNvSpPr>
      </xdr:nvSpPr>
      <xdr:spPr bwMode="auto">
        <a:xfrm>
          <a:off x="2047875" y="33508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054" name="Text Box 16"/>
        <xdr:cNvSpPr txBox="1">
          <a:spLocks noChangeArrowheads="1"/>
        </xdr:cNvSpPr>
      </xdr:nvSpPr>
      <xdr:spPr bwMode="auto">
        <a:xfrm>
          <a:off x="6029325"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055" name="Text Box 18"/>
        <xdr:cNvSpPr txBox="1">
          <a:spLocks noChangeArrowheads="1"/>
        </xdr:cNvSpPr>
      </xdr:nvSpPr>
      <xdr:spPr bwMode="auto">
        <a:xfrm>
          <a:off x="1400175"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056" name="Text Box 14"/>
        <xdr:cNvSpPr txBox="1">
          <a:spLocks noChangeArrowheads="1"/>
        </xdr:cNvSpPr>
      </xdr:nvSpPr>
      <xdr:spPr bwMode="auto">
        <a:xfrm>
          <a:off x="2057400"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057" name="Text Box 15"/>
        <xdr:cNvSpPr txBox="1">
          <a:spLocks noChangeArrowheads="1"/>
        </xdr:cNvSpPr>
      </xdr:nvSpPr>
      <xdr:spPr bwMode="auto">
        <a:xfrm>
          <a:off x="2047875" y="33508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058" name="Text Box 16"/>
        <xdr:cNvSpPr txBox="1">
          <a:spLocks noChangeArrowheads="1"/>
        </xdr:cNvSpPr>
      </xdr:nvSpPr>
      <xdr:spPr bwMode="auto">
        <a:xfrm>
          <a:off x="6029325"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059" name="Text Box 18"/>
        <xdr:cNvSpPr txBox="1">
          <a:spLocks noChangeArrowheads="1"/>
        </xdr:cNvSpPr>
      </xdr:nvSpPr>
      <xdr:spPr bwMode="auto">
        <a:xfrm>
          <a:off x="1400175"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060" name="Text Box 14"/>
        <xdr:cNvSpPr txBox="1">
          <a:spLocks noChangeArrowheads="1"/>
        </xdr:cNvSpPr>
      </xdr:nvSpPr>
      <xdr:spPr bwMode="auto">
        <a:xfrm>
          <a:off x="2057400"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061" name="Text Box 15"/>
        <xdr:cNvSpPr txBox="1">
          <a:spLocks noChangeArrowheads="1"/>
        </xdr:cNvSpPr>
      </xdr:nvSpPr>
      <xdr:spPr bwMode="auto">
        <a:xfrm>
          <a:off x="2047875" y="33508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062" name="Text Box 16"/>
        <xdr:cNvSpPr txBox="1">
          <a:spLocks noChangeArrowheads="1"/>
        </xdr:cNvSpPr>
      </xdr:nvSpPr>
      <xdr:spPr bwMode="auto">
        <a:xfrm>
          <a:off x="6029325"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063" name="Text Box 18"/>
        <xdr:cNvSpPr txBox="1">
          <a:spLocks noChangeArrowheads="1"/>
        </xdr:cNvSpPr>
      </xdr:nvSpPr>
      <xdr:spPr bwMode="auto">
        <a:xfrm>
          <a:off x="1400175"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064" name="Text Box 14"/>
        <xdr:cNvSpPr txBox="1">
          <a:spLocks noChangeArrowheads="1"/>
        </xdr:cNvSpPr>
      </xdr:nvSpPr>
      <xdr:spPr bwMode="auto">
        <a:xfrm>
          <a:off x="2057400" y="33541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065" name="Text Box 15"/>
        <xdr:cNvSpPr txBox="1">
          <a:spLocks noChangeArrowheads="1"/>
        </xdr:cNvSpPr>
      </xdr:nvSpPr>
      <xdr:spPr bwMode="auto">
        <a:xfrm>
          <a:off x="2047875" y="335413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066" name="Text Box 16"/>
        <xdr:cNvSpPr txBox="1">
          <a:spLocks noChangeArrowheads="1"/>
        </xdr:cNvSpPr>
      </xdr:nvSpPr>
      <xdr:spPr bwMode="auto">
        <a:xfrm>
          <a:off x="6029325" y="33541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067" name="Text Box 18"/>
        <xdr:cNvSpPr txBox="1">
          <a:spLocks noChangeArrowheads="1"/>
        </xdr:cNvSpPr>
      </xdr:nvSpPr>
      <xdr:spPr bwMode="auto">
        <a:xfrm>
          <a:off x="1400175" y="33541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068" name="Text Box 14"/>
        <xdr:cNvSpPr txBox="1">
          <a:spLocks noChangeArrowheads="1"/>
        </xdr:cNvSpPr>
      </xdr:nvSpPr>
      <xdr:spPr bwMode="auto">
        <a:xfrm>
          <a:off x="2057400" y="33541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069" name="Text Box 15"/>
        <xdr:cNvSpPr txBox="1">
          <a:spLocks noChangeArrowheads="1"/>
        </xdr:cNvSpPr>
      </xdr:nvSpPr>
      <xdr:spPr bwMode="auto">
        <a:xfrm>
          <a:off x="2047875" y="335413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070" name="Text Box 16"/>
        <xdr:cNvSpPr txBox="1">
          <a:spLocks noChangeArrowheads="1"/>
        </xdr:cNvSpPr>
      </xdr:nvSpPr>
      <xdr:spPr bwMode="auto">
        <a:xfrm>
          <a:off x="6029325" y="33541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071" name="Text Box 18"/>
        <xdr:cNvSpPr txBox="1">
          <a:spLocks noChangeArrowheads="1"/>
        </xdr:cNvSpPr>
      </xdr:nvSpPr>
      <xdr:spPr bwMode="auto">
        <a:xfrm>
          <a:off x="1400175" y="33541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21072" name="Text Box 14"/>
        <xdr:cNvSpPr txBox="1">
          <a:spLocks noChangeArrowheads="1"/>
        </xdr:cNvSpPr>
      </xdr:nvSpPr>
      <xdr:spPr bwMode="auto">
        <a:xfrm>
          <a:off x="2057400" y="335413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073" name="Text Box 15"/>
        <xdr:cNvSpPr txBox="1">
          <a:spLocks noChangeArrowheads="1"/>
        </xdr:cNvSpPr>
      </xdr:nvSpPr>
      <xdr:spPr bwMode="auto">
        <a:xfrm>
          <a:off x="2047875" y="335413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21074" name="Text Box 16"/>
        <xdr:cNvSpPr txBox="1">
          <a:spLocks noChangeArrowheads="1"/>
        </xdr:cNvSpPr>
      </xdr:nvSpPr>
      <xdr:spPr bwMode="auto">
        <a:xfrm>
          <a:off x="6029325" y="335413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21075" name="Text Box 18"/>
        <xdr:cNvSpPr txBox="1">
          <a:spLocks noChangeArrowheads="1"/>
        </xdr:cNvSpPr>
      </xdr:nvSpPr>
      <xdr:spPr bwMode="auto">
        <a:xfrm>
          <a:off x="1400175" y="335413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21076" name="Text Box 14"/>
        <xdr:cNvSpPr txBox="1">
          <a:spLocks noChangeArrowheads="1"/>
        </xdr:cNvSpPr>
      </xdr:nvSpPr>
      <xdr:spPr bwMode="auto">
        <a:xfrm>
          <a:off x="2057400" y="335413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077" name="Text Box 15"/>
        <xdr:cNvSpPr txBox="1">
          <a:spLocks noChangeArrowheads="1"/>
        </xdr:cNvSpPr>
      </xdr:nvSpPr>
      <xdr:spPr bwMode="auto">
        <a:xfrm>
          <a:off x="2047875" y="335413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21078" name="Text Box 16"/>
        <xdr:cNvSpPr txBox="1">
          <a:spLocks noChangeArrowheads="1"/>
        </xdr:cNvSpPr>
      </xdr:nvSpPr>
      <xdr:spPr bwMode="auto">
        <a:xfrm>
          <a:off x="6029325" y="335413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21079" name="Text Box 18"/>
        <xdr:cNvSpPr txBox="1">
          <a:spLocks noChangeArrowheads="1"/>
        </xdr:cNvSpPr>
      </xdr:nvSpPr>
      <xdr:spPr bwMode="auto">
        <a:xfrm>
          <a:off x="1400175" y="335413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080" name="Text Box 14"/>
        <xdr:cNvSpPr txBox="1">
          <a:spLocks noChangeArrowheads="1"/>
        </xdr:cNvSpPr>
      </xdr:nvSpPr>
      <xdr:spPr bwMode="auto">
        <a:xfrm>
          <a:off x="2057400" y="33541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081" name="Text Box 15"/>
        <xdr:cNvSpPr txBox="1">
          <a:spLocks noChangeArrowheads="1"/>
        </xdr:cNvSpPr>
      </xdr:nvSpPr>
      <xdr:spPr bwMode="auto">
        <a:xfrm>
          <a:off x="2047875" y="335413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082" name="Text Box 16"/>
        <xdr:cNvSpPr txBox="1">
          <a:spLocks noChangeArrowheads="1"/>
        </xdr:cNvSpPr>
      </xdr:nvSpPr>
      <xdr:spPr bwMode="auto">
        <a:xfrm>
          <a:off x="6029325" y="33541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083" name="Text Box 18"/>
        <xdr:cNvSpPr txBox="1">
          <a:spLocks noChangeArrowheads="1"/>
        </xdr:cNvSpPr>
      </xdr:nvSpPr>
      <xdr:spPr bwMode="auto">
        <a:xfrm>
          <a:off x="1400175" y="33541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084" name="Text Box 14"/>
        <xdr:cNvSpPr txBox="1">
          <a:spLocks noChangeArrowheads="1"/>
        </xdr:cNvSpPr>
      </xdr:nvSpPr>
      <xdr:spPr bwMode="auto">
        <a:xfrm>
          <a:off x="2057400" y="33541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085" name="Text Box 15"/>
        <xdr:cNvSpPr txBox="1">
          <a:spLocks noChangeArrowheads="1"/>
        </xdr:cNvSpPr>
      </xdr:nvSpPr>
      <xdr:spPr bwMode="auto">
        <a:xfrm>
          <a:off x="2047875" y="335413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086" name="Text Box 16"/>
        <xdr:cNvSpPr txBox="1">
          <a:spLocks noChangeArrowheads="1"/>
        </xdr:cNvSpPr>
      </xdr:nvSpPr>
      <xdr:spPr bwMode="auto">
        <a:xfrm>
          <a:off x="6029325" y="33541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087" name="Text Box 18"/>
        <xdr:cNvSpPr txBox="1">
          <a:spLocks noChangeArrowheads="1"/>
        </xdr:cNvSpPr>
      </xdr:nvSpPr>
      <xdr:spPr bwMode="auto">
        <a:xfrm>
          <a:off x="1400175" y="33541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21088" name="Text Box 14"/>
        <xdr:cNvSpPr txBox="1">
          <a:spLocks noChangeArrowheads="1"/>
        </xdr:cNvSpPr>
      </xdr:nvSpPr>
      <xdr:spPr bwMode="auto">
        <a:xfrm>
          <a:off x="2057400" y="335413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089" name="Text Box 15"/>
        <xdr:cNvSpPr txBox="1">
          <a:spLocks noChangeArrowheads="1"/>
        </xdr:cNvSpPr>
      </xdr:nvSpPr>
      <xdr:spPr bwMode="auto">
        <a:xfrm>
          <a:off x="2047875" y="335413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21090" name="Text Box 16"/>
        <xdr:cNvSpPr txBox="1">
          <a:spLocks noChangeArrowheads="1"/>
        </xdr:cNvSpPr>
      </xdr:nvSpPr>
      <xdr:spPr bwMode="auto">
        <a:xfrm>
          <a:off x="6029325" y="335413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21091" name="Text Box 18"/>
        <xdr:cNvSpPr txBox="1">
          <a:spLocks noChangeArrowheads="1"/>
        </xdr:cNvSpPr>
      </xdr:nvSpPr>
      <xdr:spPr bwMode="auto">
        <a:xfrm>
          <a:off x="1400175" y="335413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21092" name="Text Box 14"/>
        <xdr:cNvSpPr txBox="1">
          <a:spLocks noChangeArrowheads="1"/>
        </xdr:cNvSpPr>
      </xdr:nvSpPr>
      <xdr:spPr bwMode="auto">
        <a:xfrm>
          <a:off x="2057400" y="335413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093" name="Text Box 15"/>
        <xdr:cNvSpPr txBox="1">
          <a:spLocks noChangeArrowheads="1"/>
        </xdr:cNvSpPr>
      </xdr:nvSpPr>
      <xdr:spPr bwMode="auto">
        <a:xfrm>
          <a:off x="2047875" y="335413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21094" name="Text Box 16"/>
        <xdr:cNvSpPr txBox="1">
          <a:spLocks noChangeArrowheads="1"/>
        </xdr:cNvSpPr>
      </xdr:nvSpPr>
      <xdr:spPr bwMode="auto">
        <a:xfrm>
          <a:off x="6029325" y="335413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21095" name="Text Box 18"/>
        <xdr:cNvSpPr txBox="1">
          <a:spLocks noChangeArrowheads="1"/>
        </xdr:cNvSpPr>
      </xdr:nvSpPr>
      <xdr:spPr bwMode="auto">
        <a:xfrm>
          <a:off x="1400175" y="335413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096" name="Text Box 14"/>
        <xdr:cNvSpPr txBox="1">
          <a:spLocks noChangeArrowheads="1"/>
        </xdr:cNvSpPr>
      </xdr:nvSpPr>
      <xdr:spPr bwMode="auto">
        <a:xfrm>
          <a:off x="2057400" y="336061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097" name="Text Box 15"/>
        <xdr:cNvSpPr txBox="1">
          <a:spLocks noChangeArrowheads="1"/>
        </xdr:cNvSpPr>
      </xdr:nvSpPr>
      <xdr:spPr bwMode="auto">
        <a:xfrm>
          <a:off x="2047875" y="336061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098" name="Text Box 16"/>
        <xdr:cNvSpPr txBox="1">
          <a:spLocks noChangeArrowheads="1"/>
        </xdr:cNvSpPr>
      </xdr:nvSpPr>
      <xdr:spPr bwMode="auto">
        <a:xfrm>
          <a:off x="6029325" y="336061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099" name="Text Box 18"/>
        <xdr:cNvSpPr txBox="1">
          <a:spLocks noChangeArrowheads="1"/>
        </xdr:cNvSpPr>
      </xdr:nvSpPr>
      <xdr:spPr bwMode="auto">
        <a:xfrm>
          <a:off x="1400175" y="336061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100" name="Text Box 14"/>
        <xdr:cNvSpPr txBox="1">
          <a:spLocks noChangeArrowheads="1"/>
        </xdr:cNvSpPr>
      </xdr:nvSpPr>
      <xdr:spPr bwMode="auto">
        <a:xfrm>
          <a:off x="2057400" y="336061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101" name="Text Box 15"/>
        <xdr:cNvSpPr txBox="1">
          <a:spLocks noChangeArrowheads="1"/>
        </xdr:cNvSpPr>
      </xdr:nvSpPr>
      <xdr:spPr bwMode="auto">
        <a:xfrm>
          <a:off x="2047875" y="336061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102" name="Text Box 16"/>
        <xdr:cNvSpPr txBox="1">
          <a:spLocks noChangeArrowheads="1"/>
        </xdr:cNvSpPr>
      </xdr:nvSpPr>
      <xdr:spPr bwMode="auto">
        <a:xfrm>
          <a:off x="6029325" y="336061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103" name="Text Box 18"/>
        <xdr:cNvSpPr txBox="1">
          <a:spLocks noChangeArrowheads="1"/>
        </xdr:cNvSpPr>
      </xdr:nvSpPr>
      <xdr:spPr bwMode="auto">
        <a:xfrm>
          <a:off x="1400175" y="336061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104" name="Text Box 14"/>
        <xdr:cNvSpPr txBox="1">
          <a:spLocks noChangeArrowheads="1"/>
        </xdr:cNvSpPr>
      </xdr:nvSpPr>
      <xdr:spPr bwMode="auto">
        <a:xfrm>
          <a:off x="2057400" y="336061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105" name="Text Box 15"/>
        <xdr:cNvSpPr txBox="1">
          <a:spLocks noChangeArrowheads="1"/>
        </xdr:cNvSpPr>
      </xdr:nvSpPr>
      <xdr:spPr bwMode="auto">
        <a:xfrm>
          <a:off x="2047875" y="336061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106" name="Text Box 16"/>
        <xdr:cNvSpPr txBox="1">
          <a:spLocks noChangeArrowheads="1"/>
        </xdr:cNvSpPr>
      </xdr:nvSpPr>
      <xdr:spPr bwMode="auto">
        <a:xfrm>
          <a:off x="6029325" y="336061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107" name="Text Box 18"/>
        <xdr:cNvSpPr txBox="1">
          <a:spLocks noChangeArrowheads="1"/>
        </xdr:cNvSpPr>
      </xdr:nvSpPr>
      <xdr:spPr bwMode="auto">
        <a:xfrm>
          <a:off x="1400175" y="336061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108" name="Text Box 14"/>
        <xdr:cNvSpPr txBox="1">
          <a:spLocks noChangeArrowheads="1"/>
        </xdr:cNvSpPr>
      </xdr:nvSpPr>
      <xdr:spPr bwMode="auto">
        <a:xfrm>
          <a:off x="2057400" y="336061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109" name="Text Box 15"/>
        <xdr:cNvSpPr txBox="1">
          <a:spLocks noChangeArrowheads="1"/>
        </xdr:cNvSpPr>
      </xdr:nvSpPr>
      <xdr:spPr bwMode="auto">
        <a:xfrm>
          <a:off x="2047875" y="336061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110" name="Text Box 16"/>
        <xdr:cNvSpPr txBox="1">
          <a:spLocks noChangeArrowheads="1"/>
        </xdr:cNvSpPr>
      </xdr:nvSpPr>
      <xdr:spPr bwMode="auto">
        <a:xfrm>
          <a:off x="6029325" y="336061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111" name="Text Box 18"/>
        <xdr:cNvSpPr txBox="1">
          <a:spLocks noChangeArrowheads="1"/>
        </xdr:cNvSpPr>
      </xdr:nvSpPr>
      <xdr:spPr bwMode="auto">
        <a:xfrm>
          <a:off x="1400175" y="336061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112" name="Text Box 14"/>
        <xdr:cNvSpPr txBox="1">
          <a:spLocks noChangeArrowheads="1"/>
        </xdr:cNvSpPr>
      </xdr:nvSpPr>
      <xdr:spPr bwMode="auto">
        <a:xfrm>
          <a:off x="2057400" y="33625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113" name="Text Box 15"/>
        <xdr:cNvSpPr txBox="1">
          <a:spLocks noChangeArrowheads="1"/>
        </xdr:cNvSpPr>
      </xdr:nvSpPr>
      <xdr:spPr bwMode="auto">
        <a:xfrm>
          <a:off x="2047875" y="33625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114" name="Text Box 16"/>
        <xdr:cNvSpPr txBox="1">
          <a:spLocks noChangeArrowheads="1"/>
        </xdr:cNvSpPr>
      </xdr:nvSpPr>
      <xdr:spPr bwMode="auto">
        <a:xfrm>
          <a:off x="6029325" y="33625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115" name="Text Box 18"/>
        <xdr:cNvSpPr txBox="1">
          <a:spLocks noChangeArrowheads="1"/>
        </xdr:cNvSpPr>
      </xdr:nvSpPr>
      <xdr:spPr bwMode="auto">
        <a:xfrm>
          <a:off x="1400175" y="33625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116" name="Text Box 14"/>
        <xdr:cNvSpPr txBox="1">
          <a:spLocks noChangeArrowheads="1"/>
        </xdr:cNvSpPr>
      </xdr:nvSpPr>
      <xdr:spPr bwMode="auto">
        <a:xfrm>
          <a:off x="2057400" y="33625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117" name="Text Box 15"/>
        <xdr:cNvSpPr txBox="1">
          <a:spLocks noChangeArrowheads="1"/>
        </xdr:cNvSpPr>
      </xdr:nvSpPr>
      <xdr:spPr bwMode="auto">
        <a:xfrm>
          <a:off x="2047875" y="33625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118" name="Text Box 16"/>
        <xdr:cNvSpPr txBox="1">
          <a:spLocks noChangeArrowheads="1"/>
        </xdr:cNvSpPr>
      </xdr:nvSpPr>
      <xdr:spPr bwMode="auto">
        <a:xfrm>
          <a:off x="6029325" y="33625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119" name="Text Box 18"/>
        <xdr:cNvSpPr txBox="1">
          <a:spLocks noChangeArrowheads="1"/>
        </xdr:cNvSpPr>
      </xdr:nvSpPr>
      <xdr:spPr bwMode="auto">
        <a:xfrm>
          <a:off x="1400175" y="33625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120" name="Text Box 14"/>
        <xdr:cNvSpPr txBox="1">
          <a:spLocks noChangeArrowheads="1"/>
        </xdr:cNvSpPr>
      </xdr:nvSpPr>
      <xdr:spPr bwMode="auto">
        <a:xfrm>
          <a:off x="2057400" y="33625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121" name="Text Box 15"/>
        <xdr:cNvSpPr txBox="1">
          <a:spLocks noChangeArrowheads="1"/>
        </xdr:cNvSpPr>
      </xdr:nvSpPr>
      <xdr:spPr bwMode="auto">
        <a:xfrm>
          <a:off x="2047875" y="33625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122" name="Text Box 16"/>
        <xdr:cNvSpPr txBox="1">
          <a:spLocks noChangeArrowheads="1"/>
        </xdr:cNvSpPr>
      </xdr:nvSpPr>
      <xdr:spPr bwMode="auto">
        <a:xfrm>
          <a:off x="6029325" y="33625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123" name="Text Box 18"/>
        <xdr:cNvSpPr txBox="1">
          <a:spLocks noChangeArrowheads="1"/>
        </xdr:cNvSpPr>
      </xdr:nvSpPr>
      <xdr:spPr bwMode="auto">
        <a:xfrm>
          <a:off x="1400175" y="33625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124" name="Text Box 14"/>
        <xdr:cNvSpPr txBox="1">
          <a:spLocks noChangeArrowheads="1"/>
        </xdr:cNvSpPr>
      </xdr:nvSpPr>
      <xdr:spPr bwMode="auto">
        <a:xfrm>
          <a:off x="2057400" y="33625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125" name="Text Box 15"/>
        <xdr:cNvSpPr txBox="1">
          <a:spLocks noChangeArrowheads="1"/>
        </xdr:cNvSpPr>
      </xdr:nvSpPr>
      <xdr:spPr bwMode="auto">
        <a:xfrm>
          <a:off x="2047875" y="33625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126" name="Text Box 16"/>
        <xdr:cNvSpPr txBox="1">
          <a:spLocks noChangeArrowheads="1"/>
        </xdr:cNvSpPr>
      </xdr:nvSpPr>
      <xdr:spPr bwMode="auto">
        <a:xfrm>
          <a:off x="6029325" y="33625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127" name="Text Box 18"/>
        <xdr:cNvSpPr txBox="1">
          <a:spLocks noChangeArrowheads="1"/>
        </xdr:cNvSpPr>
      </xdr:nvSpPr>
      <xdr:spPr bwMode="auto">
        <a:xfrm>
          <a:off x="1400175" y="33625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128" name="Text Box 14"/>
        <xdr:cNvSpPr txBox="1">
          <a:spLocks noChangeArrowheads="1"/>
        </xdr:cNvSpPr>
      </xdr:nvSpPr>
      <xdr:spPr bwMode="auto">
        <a:xfrm>
          <a:off x="2057400" y="33657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129" name="Text Box 15"/>
        <xdr:cNvSpPr txBox="1">
          <a:spLocks noChangeArrowheads="1"/>
        </xdr:cNvSpPr>
      </xdr:nvSpPr>
      <xdr:spPr bwMode="auto">
        <a:xfrm>
          <a:off x="2047875" y="336575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130" name="Text Box 16"/>
        <xdr:cNvSpPr txBox="1">
          <a:spLocks noChangeArrowheads="1"/>
        </xdr:cNvSpPr>
      </xdr:nvSpPr>
      <xdr:spPr bwMode="auto">
        <a:xfrm>
          <a:off x="6029325" y="33657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131" name="Text Box 18"/>
        <xdr:cNvSpPr txBox="1">
          <a:spLocks noChangeArrowheads="1"/>
        </xdr:cNvSpPr>
      </xdr:nvSpPr>
      <xdr:spPr bwMode="auto">
        <a:xfrm>
          <a:off x="1400175" y="33657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132" name="Text Box 14"/>
        <xdr:cNvSpPr txBox="1">
          <a:spLocks noChangeArrowheads="1"/>
        </xdr:cNvSpPr>
      </xdr:nvSpPr>
      <xdr:spPr bwMode="auto">
        <a:xfrm>
          <a:off x="2057400" y="33657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133" name="Text Box 15"/>
        <xdr:cNvSpPr txBox="1">
          <a:spLocks noChangeArrowheads="1"/>
        </xdr:cNvSpPr>
      </xdr:nvSpPr>
      <xdr:spPr bwMode="auto">
        <a:xfrm>
          <a:off x="2047875" y="336575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134" name="Text Box 16"/>
        <xdr:cNvSpPr txBox="1">
          <a:spLocks noChangeArrowheads="1"/>
        </xdr:cNvSpPr>
      </xdr:nvSpPr>
      <xdr:spPr bwMode="auto">
        <a:xfrm>
          <a:off x="6029325" y="33657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135" name="Text Box 18"/>
        <xdr:cNvSpPr txBox="1">
          <a:spLocks noChangeArrowheads="1"/>
        </xdr:cNvSpPr>
      </xdr:nvSpPr>
      <xdr:spPr bwMode="auto">
        <a:xfrm>
          <a:off x="1400175" y="33657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136" name="Text Box 14"/>
        <xdr:cNvSpPr txBox="1">
          <a:spLocks noChangeArrowheads="1"/>
        </xdr:cNvSpPr>
      </xdr:nvSpPr>
      <xdr:spPr bwMode="auto">
        <a:xfrm>
          <a:off x="2057400" y="33657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137" name="Text Box 15"/>
        <xdr:cNvSpPr txBox="1">
          <a:spLocks noChangeArrowheads="1"/>
        </xdr:cNvSpPr>
      </xdr:nvSpPr>
      <xdr:spPr bwMode="auto">
        <a:xfrm>
          <a:off x="2047875" y="336575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138" name="Text Box 16"/>
        <xdr:cNvSpPr txBox="1">
          <a:spLocks noChangeArrowheads="1"/>
        </xdr:cNvSpPr>
      </xdr:nvSpPr>
      <xdr:spPr bwMode="auto">
        <a:xfrm>
          <a:off x="6029325" y="33657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139" name="Text Box 18"/>
        <xdr:cNvSpPr txBox="1">
          <a:spLocks noChangeArrowheads="1"/>
        </xdr:cNvSpPr>
      </xdr:nvSpPr>
      <xdr:spPr bwMode="auto">
        <a:xfrm>
          <a:off x="1400175" y="33657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140" name="Text Box 14"/>
        <xdr:cNvSpPr txBox="1">
          <a:spLocks noChangeArrowheads="1"/>
        </xdr:cNvSpPr>
      </xdr:nvSpPr>
      <xdr:spPr bwMode="auto">
        <a:xfrm>
          <a:off x="2057400" y="33657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141" name="Text Box 15"/>
        <xdr:cNvSpPr txBox="1">
          <a:spLocks noChangeArrowheads="1"/>
        </xdr:cNvSpPr>
      </xdr:nvSpPr>
      <xdr:spPr bwMode="auto">
        <a:xfrm>
          <a:off x="2047875" y="336575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142" name="Text Box 16"/>
        <xdr:cNvSpPr txBox="1">
          <a:spLocks noChangeArrowheads="1"/>
        </xdr:cNvSpPr>
      </xdr:nvSpPr>
      <xdr:spPr bwMode="auto">
        <a:xfrm>
          <a:off x="6029325" y="33657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143" name="Text Box 18"/>
        <xdr:cNvSpPr txBox="1">
          <a:spLocks noChangeArrowheads="1"/>
        </xdr:cNvSpPr>
      </xdr:nvSpPr>
      <xdr:spPr bwMode="auto">
        <a:xfrm>
          <a:off x="1400175" y="33657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144" name="Text Box 14"/>
        <xdr:cNvSpPr txBox="1">
          <a:spLocks noChangeArrowheads="1"/>
        </xdr:cNvSpPr>
      </xdr:nvSpPr>
      <xdr:spPr bwMode="auto">
        <a:xfrm>
          <a:off x="2057400" y="33722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145" name="Text Box 15"/>
        <xdr:cNvSpPr txBox="1">
          <a:spLocks noChangeArrowheads="1"/>
        </xdr:cNvSpPr>
      </xdr:nvSpPr>
      <xdr:spPr bwMode="auto">
        <a:xfrm>
          <a:off x="2047875" y="337223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146" name="Text Box 16"/>
        <xdr:cNvSpPr txBox="1">
          <a:spLocks noChangeArrowheads="1"/>
        </xdr:cNvSpPr>
      </xdr:nvSpPr>
      <xdr:spPr bwMode="auto">
        <a:xfrm>
          <a:off x="6029325" y="33722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147" name="Text Box 18"/>
        <xdr:cNvSpPr txBox="1">
          <a:spLocks noChangeArrowheads="1"/>
        </xdr:cNvSpPr>
      </xdr:nvSpPr>
      <xdr:spPr bwMode="auto">
        <a:xfrm>
          <a:off x="1400175" y="33722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148" name="Text Box 14"/>
        <xdr:cNvSpPr txBox="1">
          <a:spLocks noChangeArrowheads="1"/>
        </xdr:cNvSpPr>
      </xdr:nvSpPr>
      <xdr:spPr bwMode="auto">
        <a:xfrm>
          <a:off x="2057400" y="33722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149" name="Text Box 15"/>
        <xdr:cNvSpPr txBox="1">
          <a:spLocks noChangeArrowheads="1"/>
        </xdr:cNvSpPr>
      </xdr:nvSpPr>
      <xdr:spPr bwMode="auto">
        <a:xfrm>
          <a:off x="2047875" y="337223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150" name="Text Box 16"/>
        <xdr:cNvSpPr txBox="1">
          <a:spLocks noChangeArrowheads="1"/>
        </xdr:cNvSpPr>
      </xdr:nvSpPr>
      <xdr:spPr bwMode="auto">
        <a:xfrm>
          <a:off x="6029325" y="33722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151" name="Text Box 18"/>
        <xdr:cNvSpPr txBox="1">
          <a:spLocks noChangeArrowheads="1"/>
        </xdr:cNvSpPr>
      </xdr:nvSpPr>
      <xdr:spPr bwMode="auto">
        <a:xfrm>
          <a:off x="1400175" y="33722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152" name="Text Box 14"/>
        <xdr:cNvSpPr txBox="1">
          <a:spLocks noChangeArrowheads="1"/>
        </xdr:cNvSpPr>
      </xdr:nvSpPr>
      <xdr:spPr bwMode="auto">
        <a:xfrm>
          <a:off x="2057400" y="33722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153" name="Text Box 15"/>
        <xdr:cNvSpPr txBox="1">
          <a:spLocks noChangeArrowheads="1"/>
        </xdr:cNvSpPr>
      </xdr:nvSpPr>
      <xdr:spPr bwMode="auto">
        <a:xfrm>
          <a:off x="2047875" y="337223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154" name="Text Box 16"/>
        <xdr:cNvSpPr txBox="1">
          <a:spLocks noChangeArrowheads="1"/>
        </xdr:cNvSpPr>
      </xdr:nvSpPr>
      <xdr:spPr bwMode="auto">
        <a:xfrm>
          <a:off x="6029325" y="33722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155" name="Text Box 18"/>
        <xdr:cNvSpPr txBox="1">
          <a:spLocks noChangeArrowheads="1"/>
        </xdr:cNvSpPr>
      </xdr:nvSpPr>
      <xdr:spPr bwMode="auto">
        <a:xfrm>
          <a:off x="1400175" y="33722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156" name="Text Box 14"/>
        <xdr:cNvSpPr txBox="1">
          <a:spLocks noChangeArrowheads="1"/>
        </xdr:cNvSpPr>
      </xdr:nvSpPr>
      <xdr:spPr bwMode="auto">
        <a:xfrm>
          <a:off x="2057400" y="33722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157" name="Text Box 15"/>
        <xdr:cNvSpPr txBox="1">
          <a:spLocks noChangeArrowheads="1"/>
        </xdr:cNvSpPr>
      </xdr:nvSpPr>
      <xdr:spPr bwMode="auto">
        <a:xfrm>
          <a:off x="2047875" y="337223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158" name="Text Box 16"/>
        <xdr:cNvSpPr txBox="1">
          <a:spLocks noChangeArrowheads="1"/>
        </xdr:cNvSpPr>
      </xdr:nvSpPr>
      <xdr:spPr bwMode="auto">
        <a:xfrm>
          <a:off x="6029325" y="33722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159" name="Text Box 18"/>
        <xdr:cNvSpPr txBox="1">
          <a:spLocks noChangeArrowheads="1"/>
        </xdr:cNvSpPr>
      </xdr:nvSpPr>
      <xdr:spPr bwMode="auto">
        <a:xfrm>
          <a:off x="1400175" y="33722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160" name="Text Box 14"/>
        <xdr:cNvSpPr txBox="1">
          <a:spLocks noChangeArrowheads="1"/>
        </xdr:cNvSpPr>
      </xdr:nvSpPr>
      <xdr:spPr bwMode="auto">
        <a:xfrm>
          <a:off x="2057400"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161" name="Text Box 15"/>
        <xdr:cNvSpPr txBox="1">
          <a:spLocks noChangeArrowheads="1"/>
        </xdr:cNvSpPr>
      </xdr:nvSpPr>
      <xdr:spPr bwMode="auto">
        <a:xfrm>
          <a:off x="2047875" y="337870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162" name="Text Box 16"/>
        <xdr:cNvSpPr txBox="1">
          <a:spLocks noChangeArrowheads="1"/>
        </xdr:cNvSpPr>
      </xdr:nvSpPr>
      <xdr:spPr bwMode="auto">
        <a:xfrm>
          <a:off x="6029325"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163" name="Text Box 18"/>
        <xdr:cNvSpPr txBox="1">
          <a:spLocks noChangeArrowheads="1"/>
        </xdr:cNvSpPr>
      </xdr:nvSpPr>
      <xdr:spPr bwMode="auto">
        <a:xfrm>
          <a:off x="1400175"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164" name="Text Box 14"/>
        <xdr:cNvSpPr txBox="1">
          <a:spLocks noChangeArrowheads="1"/>
        </xdr:cNvSpPr>
      </xdr:nvSpPr>
      <xdr:spPr bwMode="auto">
        <a:xfrm>
          <a:off x="2057400"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165" name="Text Box 15"/>
        <xdr:cNvSpPr txBox="1">
          <a:spLocks noChangeArrowheads="1"/>
        </xdr:cNvSpPr>
      </xdr:nvSpPr>
      <xdr:spPr bwMode="auto">
        <a:xfrm>
          <a:off x="2047875" y="337870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166" name="Text Box 16"/>
        <xdr:cNvSpPr txBox="1">
          <a:spLocks noChangeArrowheads="1"/>
        </xdr:cNvSpPr>
      </xdr:nvSpPr>
      <xdr:spPr bwMode="auto">
        <a:xfrm>
          <a:off x="6029325"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167" name="Text Box 18"/>
        <xdr:cNvSpPr txBox="1">
          <a:spLocks noChangeArrowheads="1"/>
        </xdr:cNvSpPr>
      </xdr:nvSpPr>
      <xdr:spPr bwMode="auto">
        <a:xfrm>
          <a:off x="1400175"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168" name="Text Box 14"/>
        <xdr:cNvSpPr txBox="1">
          <a:spLocks noChangeArrowheads="1"/>
        </xdr:cNvSpPr>
      </xdr:nvSpPr>
      <xdr:spPr bwMode="auto">
        <a:xfrm>
          <a:off x="2057400"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169" name="Text Box 15"/>
        <xdr:cNvSpPr txBox="1">
          <a:spLocks noChangeArrowheads="1"/>
        </xdr:cNvSpPr>
      </xdr:nvSpPr>
      <xdr:spPr bwMode="auto">
        <a:xfrm>
          <a:off x="2047875" y="337870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170" name="Text Box 16"/>
        <xdr:cNvSpPr txBox="1">
          <a:spLocks noChangeArrowheads="1"/>
        </xdr:cNvSpPr>
      </xdr:nvSpPr>
      <xdr:spPr bwMode="auto">
        <a:xfrm>
          <a:off x="6029325"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171" name="Text Box 18"/>
        <xdr:cNvSpPr txBox="1">
          <a:spLocks noChangeArrowheads="1"/>
        </xdr:cNvSpPr>
      </xdr:nvSpPr>
      <xdr:spPr bwMode="auto">
        <a:xfrm>
          <a:off x="1400175"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172" name="Text Box 14"/>
        <xdr:cNvSpPr txBox="1">
          <a:spLocks noChangeArrowheads="1"/>
        </xdr:cNvSpPr>
      </xdr:nvSpPr>
      <xdr:spPr bwMode="auto">
        <a:xfrm>
          <a:off x="2057400"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173" name="Text Box 15"/>
        <xdr:cNvSpPr txBox="1">
          <a:spLocks noChangeArrowheads="1"/>
        </xdr:cNvSpPr>
      </xdr:nvSpPr>
      <xdr:spPr bwMode="auto">
        <a:xfrm>
          <a:off x="2047875" y="337870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174" name="Text Box 16"/>
        <xdr:cNvSpPr txBox="1">
          <a:spLocks noChangeArrowheads="1"/>
        </xdr:cNvSpPr>
      </xdr:nvSpPr>
      <xdr:spPr bwMode="auto">
        <a:xfrm>
          <a:off x="6029325"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175" name="Text Box 18"/>
        <xdr:cNvSpPr txBox="1">
          <a:spLocks noChangeArrowheads="1"/>
        </xdr:cNvSpPr>
      </xdr:nvSpPr>
      <xdr:spPr bwMode="auto">
        <a:xfrm>
          <a:off x="1400175" y="337870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176" name="Text Box 14"/>
        <xdr:cNvSpPr txBox="1">
          <a:spLocks noChangeArrowheads="1"/>
        </xdr:cNvSpPr>
      </xdr:nvSpPr>
      <xdr:spPr bwMode="auto">
        <a:xfrm>
          <a:off x="2057400" y="317163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1177" name="Text Box 16"/>
        <xdr:cNvSpPr txBox="1">
          <a:spLocks noChangeArrowheads="1"/>
        </xdr:cNvSpPr>
      </xdr:nvSpPr>
      <xdr:spPr bwMode="auto">
        <a:xfrm>
          <a:off x="6029325" y="317163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178" name="Text Box 18"/>
        <xdr:cNvSpPr txBox="1">
          <a:spLocks noChangeArrowheads="1"/>
        </xdr:cNvSpPr>
      </xdr:nvSpPr>
      <xdr:spPr bwMode="auto">
        <a:xfrm>
          <a:off x="1400175" y="317163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179" name="Text Box 14"/>
        <xdr:cNvSpPr txBox="1">
          <a:spLocks noChangeArrowheads="1"/>
        </xdr:cNvSpPr>
      </xdr:nvSpPr>
      <xdr:spPr bwMode="auto">
        <a:xfrm>
          <a:off x="2057400" y="317163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180" name="Text Box 15"/>
        <xdr:cNvSpPr txBox="1">
          <a:spLocks noChangeArrowheads="1"/>
        </xdr:cNvSpPr>
      </xdr:nvSpPr>
      <xdr:spPr bwMode="auto">
        <a:xfrm>
          <a:off x="2047875" y="317163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181" name="Text Box 16"/>
        <xdr:cNvSpPr txBox="1">
          <a:spLocks noChangeArrowheads="1"/>
        </xdr:cNvSpPr>
      </xdr:nvSpPr>
      <xdr:spPr bwMode="auto">
        <a:xfrm>
          <a:off x="6029325" y="317163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182" name="Text Box 18"/>
        <xdr:cNvSpPr txBox="1">
          <a:spLocks noChangeArrowheads="1"/>
        </xdr:cNvSpPr>
      </xdr:nvSpPr>
      <xdr:spPr bwMode="auto">
        <a:xfrm>
          <a:off x="1400175" y="317163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183" name="Text Box 14"/>
        <xdr:cNvSpPr txBox="1">
          <a:spLocks noChangeArrowheads="1"/>
        </xdr:cNvSpPr>
      </xdr:nvSpPr>
      <xdr:spPr bwMode="auto">
        <a:xfrm>
          <a:off x="2057400" y="317163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184" name="Text Box 15"/>
        <xdr:cNvSpPr txBox="1">
          <a:spLocks noChangeArrowheads="1"/>
        </xdr:cNvSpPr>
      </xdr:nvSpPr>
      <xdr:spPr bwMode="auto">
        <a:xfrm>
          <a:off x="2047875" y="317163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185" name="Text Box 16"/>
        <xdr:cNvSpPr txBox="1">
          <a:spLocks noChangeArrowheads="1"/>
        </xdr:cNvSpPr>
      </xdr:nvSpPr>
      <xdr:spPr bwMode="auto">
        <a:xfrm>
          <a:off x="6029325" y="317163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186" name="Text Box 18"/>
        <xdr:cNvSpPr txBox="1">
          <a:spLocks noChangeArrowheads="1"/>
        </xdr:cNvSpPr>
      </xdr:nvSpPr>
      <xdr:spPr bwMode="auto">
        <a:xfrm>
          <a:off x="1400175" y="317163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187" name="Text Box 14"/>
        <xdr:cNvSpPr txBox="1">
          <a:spLocks noChangeArrowheads="1"/>
        </xdr:cNvSpPr>
      </xdr:nvSpPr>
      <xdr:spPr bwMode="auto">
        <a:xfrm>
          <a:off x="2057400" y="317163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188" name="Text Box 15"/>
        <xdr:cNvSpPr txBox="1">
          <a:spLocks noChangeArrowheads="1"/>
        </xdr:cNvSpPr>
      </xdr:nvSpPr>
      <xdr:spPr bwMode="auto">
        <a:xfrm>
          <a:off x="2047875" y="317163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189" name="Text Box 16"/>
        <xdr:cNvSpPr txBox="1">
          <a:spLocks noChangeArrowheads="1"/>
        </xdr:cNvSpPr>
      </xdr:nvSpPr>
      <xdr:spPr bwMode="auto">
        <a:xfrm>
          <a:off x="6029325" y="317163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190" name="Text Box 15"/>
        <xdr:cNvSpPr txBox="1">
          <a:spLocks noChangeArrowheads="1"/>
        </xdr:cNvSpPr>
      </xdr:nvSpPr>
      <xdr:spPr bwMode="auto">
        <a:xfrm>
          <a:off x="2047875" y="320592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191" name="Text Box 16"/>
        <xdr:cNvSpPr txBox="1">
          <a:spLocks noChangeArrowheads="1"/>
        </xdr:cNvSpPr>
      </xdr:nvSpPr>
      <xdr:spPr bwMode="auto">
        <a:xfrm>
          <a:off x="6029325" y="320592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192" name="Text Box 18"/>
        <xdr:cNvSpPr txBox="1">
          <a:spLocks noChangeArrowheads="1"/>
        </xdr:cNvSpPr>
      </xdr:nvSpPr>
      <xdr:spPr bwMode="auto">
        <a:xfrm>
          <a:off x="1400175" y="320592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193" name="Text Box 14"/>
        <xdr:cNvSpPr txBox="1">
          <a:spLocks noChangeArrowheads="1"/>
        </xdr:cNvSpPr>
      </xdr:nvSpPr>
      <xdr:spPr bwMode="auto">
        <a:xfrm>
          <a:off x="2057400" y="320592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194" name="Text Box 15"/>
        <xdr:cNvSpPr txBox="1">
          <a:spLocks noChangeArrowheads="1"/>
        </xdr:cNvSpPr>
      </xdr:nvSpPr>
      <xdr:spPr bwMode="auto">
        <a:xfrm>
          <a:off x="2047875" y="320592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195" name="Text Box 16"/>
        <xdr:cNvSpPr txBox="1">
          <a:spLocks noChangeArrowheads="1"/>
        </xdr:cNvSpPr>
      </xdr:nvSpPr>
      <xdr:spPr bwMode="auto">
        <a:xfrm>
          <a:off x="6029325" y="320592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196" name="Text Box 18"/>
        <xdr:cNvSpPr txBox="1">
          <a:spLocks noChangeArrowheads="1"/>
        </xdr:cNvSpPr>
      </xdr:nvSpPr>
      <xdr:spPr bwMode="auto">
        <a:xfrm>
          <a:off x="1400175" y="320592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197" name="Text Box 14"/>
        <xdr:cNvSpPr txBox="1">
          <a:spLocks noChangeArrowheads="1"/>
        </xdr:cNvSpPr>
      </xdr:nvSpPr>
      <xdr:spPr bwMode="auto">
        <a:xfrm>
          <a:off x="2057400" y="320592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198" name="Text Box 15"/>
        <xdr:cNvSpPr txBox="1">
          <a:spLocks noChangeArrowheads="1"/>
        </xdr:cNvSpPr>
      </xdr:nvSpPr>
      <xdr:spPr bwMode="auto">
        <a:xfrm>
          <a:off x="2047875" y="320592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199" name="Text Box 16"/>
        <xdr:cNvSpPr txBox="1">
          <a:spLocks noChangeArrowheads="1"/>
        </xdr:cNvSpPr>
      </xdr:nvSpPr>
      <xdr:spPr bwMode="auto">
        <a:xfrm>
          <a:off x="6029325" y="320592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200" name="Text Box 18"/>
        <xdr:cNvSpPr txBox="1">
          <a:spLocks noChangeArrowheads="1"/>
        </xdr:cNvSpPr>
      </xdr:nvSpPr>
      <xdr:spPr bwMode="auto">
        <a:xfrm>
          <a:off x="1400175" y="320592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201" name="Text Box 14"/>
        <xdr:cNvSpPr txBox="1">
          <a:spLocks noChangeArrowheads="1"/>
        </xdr:cNvSpPr>
      </xdr:nvSpPr>
      <xdr:spPr bwMode="auto">
        <a:xfrm>
          <a:off x="2057400" y="320592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202" name="Text Box 15"/>
        <xdr:cNvSpPr txBox="1">
          <a:spLocks noChangeArrowheads="1"/>
        </xdr:cNvSpPr>
      </xdr:nvSpPr>
      <xdr:spPr bwMode="auto">
        <a:xfrm>
          <a:off x="2047875" y="320592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203" name="Text Box 16"/>
        <xdr:cNvSpPr txBox="1">
          <a:spLocks noChangeArrowheads="1"/>
        </xdr:cNvSpPr>
      </xdr:nvSpPr>
      <xdr:spPr bwMode="auto">
        <a:xfrm>
          <a:off x="6029325" y="320592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204" name="Text Box 18"/>
        <xdr:cNvSpPr txBox="1">
          <a:spLocks noChangeArrowheads="1"/>
        </xdr:cNvSpPr>
      </xdr:nvSpPr>
      <xdr:spPr bwMode="auto">
        <a:xfrm>
          <a:off x="1400175" y="320592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205" name="Text Box 14"/>
        <xdr:cNvSpPr txBox="1">
          <a:spLocks noChangeArrowheads="1"/>
        </xdr:cNvSpPr>
      </xdr:nvSpPr>
      <xdr:spPr bwMode="auto">
        <a:xfrm>
          <a:off x="2057400" y="32253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206" name="Text Box 15"/>
        <xdr:cNvSpPr txBox="1">
          <a:spLocks noChangeArrowheads="1"/>
        </xdr:cNvSpPr>
      </xdr:nvSpPr>
      <xdr:spPr bwMode="auto">
        <a:xfrm>
          <a:off x="2047875" y="322535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207" name="Text Box 16"/>
        <xdr:cNvSpPr txBox="1">
          <a:spLocks noChangeArrowheads="1"/>
        </xdr:cNvSpPr>
      </xdr:nvSpPr>
      <xdr:spPr bwMode="auto">
        <a:xfrm>
          <a:off x="6029325" y="32253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208" name="Text Box 18"/>
        <xdr:cNvSpPr txBox="1">
          <a:spLocks noChangeArrowheads="1"/>
        </xdr:cNvSpPr>
      </xdr:nvSpPr>
      <xdr:spPr bwMode="auto">
        <a:xfrm>
          <a:off x="1400175" y="32253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209" name="Text Box 14"/>
        <xdr:cNvSpPr txBox="1">
          <a:spLocks noChangeArrowheads="1"/>
        </xdr:cNvSpPr>
      </xdr:nvSpPr>
      <xdr:spPr bwMode="auto">
        <a:xfrm>
          <a:off x="2057400" y="32253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210" name="Text Box 15"/>
        <xdr:cNvSpPr txBox="1">
          <a:spLocks noChangeArrowheads="1"/>
        </xdr:cNvSpPr>
      </xdr:nvSpPr>
      <xdr:spPr bwMode="auto">
        <a:xfrm>
          <a:off x="2047875" y="322535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211" name="Text Box 16"/>
        <xdr:cNvSpPr txBox="1">
          <a:spLocks noChangeArrowheads="1"/>
        </xdr:cNvSpPr>
      </xdr:nvSpPr>
      <xdr:spPr bwMode="auto">
        <a:xfrm>
          <a:off x="6029325" y="32253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0</xdr:rowOff>
    </xdr:to>
    <xdr:sp macro="" textlink="">
      <xdr:nvSpPr>
        <xdr:cNvPr id="21212" name="Text Box 18"/>
        <xdr:cNvSpPr txBox="1">
          <a:spLocks noChangeArrowheads="1"/>
        </xdr:cNvSpPr>
      </xdr:nvSpPr>
      <xdr:spPr bwMode="auto">
        <a:xfrm>
          <a:off x="1400175" y="3233451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213" name="Text Box 14"/>
        <xdr:cNvSpPr txBox="1">
          <a:spLocks noChangeArrowheads="1"/>
        </xdr:cNvSpPr>
      </xdr:nvSpPr>
      <xdr:spPr bwMode="auto">
        <a:xfrm>
          <a:off x="2057400" y="32253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214" name="Text Box 15"/>
        <xdr:cNvSpPr txBox="1">
          <a:spLocks noChangeArrowheads="1"/>
        </xdr:cNvSpPr>
      </xdr:nvSpPr>
      <xdr:spPr bwMode="auto">
        <a:xfrm>
          <a:off x="2047875" y="322535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215" name="Text Box 16"/>
        <xdr:cNvSpPr txBox="1">
          <a:spLocks noChangeArrowheads="1"/>
        </xdr:cNvSpPr>
      </xdr:nvSpPr>
      <xdr:spPr bwMode="auto">
        <a:xfrm>
          <a:off x="6029325" y="32253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216" name="Text Box 14"/>
        <xdr:cNvSpPr txBox="1">
          <a:spLocks noChangeArrowheads="1"/>
        </xdr:cNvSpPr>
      </xdr:nvSpPr>
      <xdr:spPr bwMode="auto">
        <a:xfrm>
          <a:off x="2057400" y="32253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217" name="Text Box 15"/>
        <xdr:cNvSpPr txBox="1">
          <a:spLocks noChangeArrowheads="1"/>
        </xdr:cNvSpPr>
      </xdr:nvSpPr>
      <xdr:spPr bwMode="auto">
        <a:xfrm>
          <a:off x="2047875" y="322535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218" name="Text Box 16"/>
        <xdr:cNvSpPr txBox="1">
          <a:spLocks noChangeArrowheads="1"/>
        </xdr:cNvSpPr>
      </xdr:nvSpPr>
      <xdr:spPr bwMode="auto">
        <a:xfrm>
          <a:off x="6029325" y="322535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219" name="Text Box 14"/>
        <xdr:cNvSpPr txBox="1">
          <a:spLocks noChangeArrowheads="1"/>
        </xdr:cNvSpPr>
      </xdr:nvSpPr>
      <xdr:spPr bwMode="auto">
        <a:xfrm>
          <a:off x="2057400" y="323345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220" name="Text Box 15"/>
        <xdr:cNvSpPr txBox="1">
          <a:spLocks noChangeArrowheads="1"/>
        </xdr:cNvSpPr>
      </xdr:nvSpPr>
      <xdr:spPr bwMode="auto">
        <a:xfrm>
          <a:off x="2047875" y="323345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221" name="Text Box 16"/>
        <xdr:cNvSpPr txBox="1">
          <a:spLocks noChangeArrowheads="1"/>
        </xdr:cNvSpPr>
      </xdr:nvSpPr>
      <xdr:spPr bwMode="auto">
        <a:xfrm>
          <a:off x="6029325" y="323345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222" name="Text Box 14"/>
        <xdr:cNvSpPr txBox="1">
          <a:spLocks noChangeArrowheads="1"/>
        </xdr:cNvSpPr>
      </xdr:nvSpPr>
      <xdr:spPr bwMode="auto">
        <a:xfrm>
          <a:off x="2057400" y="323345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223" name="Text Box 15"/>
        <xdr:cNvSpPr txBox="1">
          <a:spLocks noChangeArrowheads="1"/>
        </xdr:cNvSpPr>
      </xdr:nvSpPr>
      <xdr:spPr bwMode="auto">
        <a:xfrm>
          <a:off x="2047875" y="323345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224" name="Text Box 16"/>
        <xdr:cNvSpPr txBox="1">
          <a:spLocks noChangeArrowheads="1"/>
        </xdr:cNvSpPr>
      </xdr:nvSpPr>
      <xdr:spPr bwMode="auto">
        <a:xfrm>
          <a:off x="6029325" y="323345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xdr:colOff>
      <xdr:row>95</xdr:row>
      <xdr:rowOff>0</xdr:rowOff>
    </xdr:from>
    <xdr:to>
      <xdr:col>2</xdr:col>
      <xdr:colOff>104775</xdr:colOff>
      <xdr:row>95</xdr:row>
      <xdr:rowOff>0</xdr:rowOff>
    </xdr:to>
    <xdr:sp macro="" textlink="">
      <xdr:nvSpPr>
        <xdr:cNvPr id="21225" name="Text Box 18"/>
        <xdr:cNvSpPr txBox="1">
          <a:spLocks noChangeArrowheads="1"/>
        </xdr:cNvSpPr>
      </xdr:nvSpPr>
      <xdr:spPr bwMode="auto">
        <a:xfrm>
          <a:off x="1428750" y="3238976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226" name="Text Box 14"/>
        <xdr:cNvSpPr txBox="1">
          <a:spLocks noChangeArrowheads="1"/>
        </xdr:cNvSpPr>
      </xdr:nvSpPr>
      <xdr:spPr bwMode="auto">
        <a:xfrm>
          <a:off x="2057400" y="323345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227" name="Text Box 15"/>
        <xdr:cNvSpPr txBox="1">
          <a:spLocks noChangeArrowheads="1"/>
        </xdr:cNvSpPr>
      </xdr:nvSpPr>
      <xdr:spPr bwMode="auto">
        <a:xfrm>
          <a:off x="2047875" y="323345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228" name="Text Box 16"/>
        <xdr:cNvSpPr txBox="1">
          <a:spLocks noChangeArrowheads="1"/>
        </xdr:cNvSpPr>
      </xdr:nvSpPr>
      <xdr:spPr bwMode="auto">
        <a:xfrm>
          <a:off x="6029325" y="323345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229" name="Text Box 14"/>
        <xdr:cNvSpPr txBox="1">
          <a:spLocks noChangeArrowheads="1"/>
        </xdr:cNvSpPr>
      </xdr:nvSpPr>
      <xdr:spPr bwMode="auto">
        <a:xfrm>
          <a:off x="2057400" y="323345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230" name="Text Box 15"/>
        <xdr:cNvSpPr txBox="1">
          <a:spLocks noChangeArrowheads="1"/>
        </xdr:cNvSpPr>
      </xdr:nvSpPr>
      <xdr:spPr bwMode="auto">
        <a:xfrm>
          <a:off x="2047875" y="323345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231" name="Text Box 16"/>
        <xdr:cNvSpPr txBox="1">
          <a:spLocks noChangeArrowheads="1"/>
        </xdr:cNvSpPr>
      </xdr:nvSpPr>
      <xdr:spPr bwMode="auto">
        <a:xfrm>
          <a:off x="6029325" y="323345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232" name="Text Box 14"/>
        <xdr:cNvSpPr txBox="1">
          <a:spLocks noChangeArrowheads="1"/>
        </xdr:cNvSpPr>
      </xdr:nvSpPr>
      <xdr:spPr bwMode="auto">
        <a:xfrm>
          <a:off x="2057400" y="324154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233" name="Text Box 15"/>
        <xdr:cNvSpPr txBox="1">
          <a:spLocks noChangeArrowheads="1"/>
        </xdr:cNvSpPr>
      </xdr:nvSpPr>
      <xdr:spPr bwMode="auto">
        <a:xfrm>
          <a:off x="2047875" y="324154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234" name="Text Box 16"/>
        <xdr:cNvSpPr txBox="1">
          <a:spLocks noChangeArrowheads="1"/>
        </xdr:cNvSpPr>
      </xdr:nvSpPr>
      <xdr:spPr bwMode="auto">
        <a:xfrm>
          <a:off x="6029325" y="324154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235" name="Text Box 18"/>
        <xdr:cNvSpPr txBox="1">
          <a:spLocks noChangeArrowheads="1"/>
        </xdr:cNvSpPr>
      </xdr:nvSpPr>
      <xdr:spPr bwMode="auto">
        <a:xfrm>
          <a:off x="1400175" y="324154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236" name="Text Box 14"/>
        <xdr:cNvSpPr txBox="1">
          <a:spLocks noChangeArrowheads="1"/>
        </xdr:cNvSpPr>
      </xdr:nvSpPr>
      <xdr:spPr bwMode="auto">
        <a:xfrm>
          <a:off x="2057400" y="324154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237" name="Text Box 15"/>
        <xdr:cNvSpPr txBox="1">
          <a:spLocks noChangeArrowheads="1"/>
        </xdr:cNvSpPr>
      </xdr:nvSpPr>
      <xdr:spPr bwMode="auto">
        <a:xfrm>
          <a:off x="2047875" y="324154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238" name="Text Box 16"/>
        <xdr:cNvSpPr txBox="1">
          <a:spLocks noChangeArrowheads="1"/>
        </xdr:cNvSpPr>
      </xdr:nvSpPr>
      <xdr:spPr bwMode="auto">
        <a:xfrm>
          <a:off x="6029325" y="324154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239" name="Text Box 18"/>
        <xdr:cNvSpPr txBox="1">
          <a:spLocks noChangeArrowheads="1"/>
        </xdr:cNvSpPr>
      </xdr:nvSpPr>
      <xdr:spPr bwMode="auto">
        <a:xfrm>
          <a:off x="1400175" y="324154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240" name="Text Box 14"/>
        <xdr:cNvSpPr txBox="1">
          <a:spLocks noChangeArrowheads="1"/>
        </xdr:cNvSpPr>
      </xdr:nvSpPr>
      <xdr:spPr bwMode="auto">
        <a:xfrm>
          <a:off x="2057400" y="324154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241" name="Text Box 15"/>
        <xdr:cNvSpPr txBox="1">
          <a:spLocks noChangeArrowheads="1"/>
        </xdr:cNvSpPr>
      </xdr:nvSpPr>
      <xdr:spPr bwMode="auto">
        <a:xfrm>
          <a:off x="2047875" y="324154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242" name="Text Box 16"/>
        <xdr:cNvSpPr txBox="1">
          <a:spLocks noChangeArrowheads="1"/>
        </xdr:cNvSpPr>
      </xdr:nvSpPr>
      <xdr:spPr bwMode="auto">
        <a:xfrm>
          <a:off x="6029325" y="324154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243" name="Text Box 18"/>
        <xdr:cNvSpPr txBox="1">
          <a:spLocks noChangeArrowheads="1"/>
        </xdr:cNvSpPr>
      </xdr:nvSpPr>
      <xdr:spPr bwMode="auto">
        <a:xfrm>
          <a:off x="1400175" y="324154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244" name="Text Box 14"/>
        <xdr:cNvSpPr txBox="1">
          <a:spLocks noChangeArrowheads="1"/>
        </xdr:cNvSpPr>
      </xdr:nvSpPr>
      <xdr:spPr bwMode="auto">
        <a:xfrm>
          <a:off x="2057400" y="324154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245" name="Text Box 15"/>
        <xdr:cNvSpPr txBox="1">
          <a:spLocks noChangeArrowheads="1"/>
        </xdr:cNvSpPr>
      </xdr:nvSpPr>
      <xdr:spPr bwMode="auto">
        <a:xfrm>
          <a:off x="2047875" y="324154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246" name="Text Box 16"/>
        <xdr:cNvSpPr txBox="1">
          <a:spLocks noChangeArrowheads="1"/>
        </xdr:cNvSpPr>
      </xdr:nvSpPr>
      <xdr:spPr bwMode="auto">
        <a:xfrm>
          <a:off x="6029325" y="324154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247" name="Text Box 18"/>
        <xdr:cNvSpPr txBox="1">
          <a:spLocks noChangeArrowheads="1"/>
        </xdr:cNvSpPr>
      </xdr:nvSpPr>
      <xdr:spPr bwMode="auto">
        <a:xfrm>
          <a:off x="1400175" y="324154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248" name="Text Box 14"/>
        <xdr:cNvSpPr txBox="1">
          <a:spLocks noChangeArrowheads="1"/>
        </xdr:cNvSpPr>
      </xdr:nvSpPr>
      <xdr:spPr bwMode="auto">
        <a:xfrm>
          <a:off x="2057400" y="3248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249" name="Text Box 15"/>
        <xdr:cNvSpPr txBox="1">
          <a:spLocks noChangeArrowheads="1"/>
        </xdr:cNvSpPr>
      </xdr:nvSpPr>
      <xdr:spPr bwMode="auto">
        <a:xfrm>
          <a:off x="2047875" y="324802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250" name="Text Box 16"/>
        <xdr:cNvSpPr txBox="1">
          <a:spLocks noChangeArrowheads="1"/>
        </xdr:cNvSpPr>
      </xdr:nvSpPr>
      <xdr:spPr bwMode="auto">
        <a:xfrm>
          <a:off x="6029325" y="3248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251" name="Text Box 18"/>
        <xdr:cNvSpPr txBox="1">
          <a:spLocks noChangeArrowheads="1"/>
        </xdr:cNvSpPr>
      </xdr:nvSpPr>
      <xdr:spPr bwMode="auto">
        <a:xfrm>
          <a:off x="1400175" y="3248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252" name="Text Box 14"/>
        <xdr:cNvSpPr txBox="1">
          <a:spLocks noChangeArrowheads="1"/>
        </xdr:cNvSpPr>
      </xdr:nvSpPr>
      <xdr:spPr bwMode="auto">
        <a:xfrm>
          <a:off x="2057400" y="3248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253" name="Text Box 15"/>
        <xdr:cNvSpPr txBox="1">
          <a:spLocks noChangeArrowheads="1"/>
        </xdr:cNvSpPr>
      </xdr:nvSpPr>
      <xdr:spPr bwMode="auto">
        <a:xfrm>
          <a:off x="2047875" y="324802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254" name="Text Box 16"/>
        <xdr:cNvSpPr txBox="1">
          <a:spLocks noChangeArrowheads="1"/>
        </xdr:cNvSpPr>
      </xdr:nvSpPr>
      <xdr:spPr bwMode="auto">
        <a:xfrm>
          <a:off x="6029325" y="3248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255" name="Text Box 18"/>
        <xdr:cNvSpPr txBox="1">
          <a:spLocks noChangeArrowheads="1"/>
        </xdr:cNvSpPr>
      </xdr:nvSpPr>
      <xdr:spPr bwMode="auto">
        <a:xfrm>
          <a:off x="1400175" y="3248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256" name="Text Box 15"/>
        <xdr:cNvSpPr txBox="1">
          <a:spLocks noChangeArrowheads="1"/>
        </xdr:cNvSpPr>
      </xdr:nvSpPr>
      <xdr:spPr bwMode="auto">
        <a:xfrm>
          <a:off x="2047875" y="324802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257" name="Text Box 16"/>
        <xdr:cNvSpPr txBox="1">
          <a:spLocks noChangeArrowheads="1"/>
        </xdr:cNvSpPr>
      </xdr:nvSpPr>
      <xdr:spPr bwMode="auto">
        <a:xfrm>
          <a:off x="6029325" y="3248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258" name="Text Box 18"/>
        <xdr:cNvSpPr txBox="1">
          <a:spLocks noChangeArrowheads="1"/>
        </xdr:cNvSpPr>
      </xdr:nvSpPr>
      <xdr:spPr bwMode="auto">
        <a:xfrm>
          <a:off x="1400175" y="3248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259" name="Text Box 14"/>
        <xdr:cNvSpPr txBox="1">
          <a:spLocks noChangeArrowheads="1"/>
        </xdr:cNvSpPr>
      </xdr:nvSpPr>
      <xdr:spPr bwMode="auto">
        <a:xfrm>
          <a:off x="2057400" y="3248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260" name="Text Box 15"/>
        <xdr:cNvSpPr txBox="1">
          <a:spLocks noChangeArrowheads="1"/>
        </xdr:cNvSpPr>
      </xdr:nvSpPr>
      <xdr:spPr bwMode="auto">
        <a:xfrm>
          <a:off x="2047875" y="324802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261" name="Text Box 16"/>
        <xdr:cNvSpPr txBox="1">
          <a:spLocks noChangeArrowheads="1"/>
        </xdr:cNvSpPr>
      </xdr:nvSpPr>
      <xdr:spPr bwMode="auto">
        <a:xfrm>
          <a:off x="6029325" y="3248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262" name="Text Box 18"/>
        <xdr:cNvSpPr txBox="1">
          <a:spLocks noChangeArrowheads="1"/>
        </xdr:cNvSpPr>
      </xdr:nvSpPr>
      <xdr:spPr bwMode="auto">
        <a:xfrm>
          <a:off x="1400175" y="3248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1263" name="Text Box 16"/>
        <xdr:cNvSpPr txBox="1">
          <a:spLocks noChangeArrowheads="1"/>
        </xdr:cNvSpPr>
      </xdr:nvSpPr>
      <xdr:spPr bwMode="auto">
        <a:xfrm>
          <a:off x="6029325" y="32545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264" name="Text Box 18"/>
        <xdr:cNvSpPr txBox="1">
          <a:spLocks noChangeArrowheads="1"/>
        </xdr:cNvSpPr>
      </xdr:nvSpPr>
      <xdr:spPr bwMode="auto">
        <a:xfrm>
          <a:off x="1400175" y="32545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265" name="Text Box 14"/>
        <xdr:cNvSpPr txBox="1">
          <a:spLocks noChangeArrowheads="1"/>
        </xdr:cNvSpPr>
      </xdr:nvSpPr>
      <xdr:spPr bwMode="auto">
        <a:xfrm>
          <a:off x="2057400" y="32545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1266" name="Text Box 16"/>
        <xdr:cNvSpPr txBox="1">
          <a:spLocks noChangeArrowheads="1"/>
        </xdr:cNvSpPr>
      </xdr:nvSpPr>
      <xdr:spPr bwMode="auto">
        <a:xfrm>
          <a:off x="6029325" y="32545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267" name="Text Box 18"/>
        <xdr:cNvSpPr txBox="1">
          <a:spLocks noChangeArrowheads="1"/>
        </xdr:cNvSpPr>
      </xdr:nvSpPr>
      <xdr:spPr bwMode="auto">
        <a:xfrm>
          <a:off x="1400175" y="32545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268" name="Text Box 14"/>
        <xdr:cNvSpPr txBox="1">
          <a:spLocks noChangeArrowheads="1"/>
        </xdr:cNvSpPr>
      </xdr:nvSpPr>
      <xdr:spPr bwMode="auto">
        <a:xfrm>
          <a:off x="2057400" y="32545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1269" name="Text Box 16"/>
        <xdr:cNvSpPr txBox="1">
          <a:spLocks noChangeArrowheads="1"/>
        </xdr:cNvSpPr>
      </xdr:nvSpPr>
      <xdr:spPr bwMode="auto">
        <a:xfrm>
          <a:off x="6029325" y="32545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270" name="Text Box 18"/>
        <xdr:cNvSpPr txBox="1">
          <a:spLocks noChangeArrowheads="1"/>
        </xdr:cNvSpPr>
      </xdr:nvSpPr>
      <xdr:spPr bwMode="auto">
        <a:xfrm>
          <a:off x="1400175" y="32545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1271" name="Text Box 16"/>
        <xdr:cNvSpPr txBox="1">
          <a:spLocks noChangeArrowheads="1"/>
        </xdr:cNvSpPr>
      </xdr:nvSpPr>
      <xdr:spPr bwMode="auto">
        <a:xfrm>
          <a:off x="6029325" y="32545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272" name="Text Box 18"/>
        <xdr:cNvSpPr txBox="1">
          <a:spLocks noChangeArrowheads="1"/>
        </xdr:cNvSpPr>
      </xdr:nvSpPr>
      <xdr:spPr bwMode="auto">
        <a:xfrm>
          <a:off x="1400175" y="32545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273" name="Text Box 15"/>
        <xdr:cNvSpPr txBox="1">
          <a:spLocks noChangeArrowheads="1"/>
        </xdr:cNvSpPr>
      </xdr:nvSpPr>
      <xdr:spPr bwMode="auto">
        <a:xfrm>
          <a:off x="2047875" y="326288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95</xdr:row>
      <xdr:rowOff>0</xdr:rowOff>
    </xdr:from>
    <xdr:ext cx="18531" cy="318036"/>
    <xdr:sp macro="" textlink="">
      <xdr:nvSpPr>
        <xdr:cNvPr id="21274" name="Text Box 15"/>
        <xdr:cNvSpPr txBox="1">
          <a:spLocks noChangeArrowheads="1"/>
        </xdr:cNvSpPr>
      </xdr:nvSpPr>
      <xdr:spPr bwMode="auto">
        <a:xfrm>
          <a:off x="2047875" y="326288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95</xdr:row>
      <xdr:rowOff>0</xdr:rowOff>
    </xdr:from>
    <xdr:ext cx="18531" cy="318036"/>
    <xdr:sp macro="" textlink="">
      <xdr:nvSpPr>
        <xdr:cNvPr id="21275" name="Text Box 15"/>
        <xdr:cNvSpPr txBox="1">
          <a:spLocks noChangeArrowheads="1"/>
        </xdr:cNvSpPr>
      </xdr:nvSpPr>
      <xdr:spPr bwMode="auto">
        <a:xfrm>
          <a:off x="2047875" y="326288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276" name="Text Box 16"/>
        <xdr:cNvSpPr txBox="1">
          <a:spLocks noChangeArrowheads="1"/>
        </xdr:cNvSpPr>
      </xdr:nvSpPr>
      <xdr:spPr bwMode="auto">
        <a:xfrm>
          <a:off x="6029325" y="326097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1277" name="Text Box 16"/>
        <xdr:cNvSpPr txBox="1">
          <a:spLocks noChangeArrowheads="1"/>
        </xdr:cNvSpPr>
      </xdr:nvSpPr>
      <xdr:spPr bwMode="auto">
        <a:xfrm>
          <a:off x="6029325" y="326097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1278" name="Text Box 16"/>
        <xdr:cNvSpPr txBox="1">
          <a:spLocks noChangeArrowheads="1"/>
        </xdr:cNvSpPr>
      </xdr:nvSpPr>
      <xdr:spPr bwMode="auto">
        <a:xfrm>
          <a:off x="6029325" y="326097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1279" name="Text Box 16"/>
        <xdr:cNvSpPr txBox="1">
          <a:spLocks noChangeArrowheads="1"/>
        </xdr:cNvSpPr>
      </xdr:nvSpPr>
      <xdr:spPr bwMode="auto">
        <a:xfrm>
          <a:off x="6029325" y="326097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280" name="Text Box 14"/>
        <xdr:cNvSpPr txBox="1">
          <a:spLocks noChangeArrowheads="1"/>
        </xdr:cNvSpPr>
      </xdr:nvSpPr>
      <xdr:spPr bwMode="auto">
        <a:xfrm>
          <a:off x="2057400" y="32628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281" name="Text Box 15"/>
        <xdr:cNvSpPr txBox="1">
          <a:spLocks noChangeArrowheads="1"/>
        </xdr:cNvSpPr>
      </xdr:nvSpPr>
      <xdr:spPr bwMode="auto">
        <a:xfrm>
          <a:off x="2047875" y="326288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282" name="Text Box 16"/>
        <xdr:cNvSpPr txBox="1">
          <a:spLocks noChangeArrowheads="1"/>
        </xdr:cNvSpPr>
      </xdr:nvSpPr>
      <xdr:spPr bwMode="auto">
        <a:xfrm>
          <a:off x="6029325" y="32628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283" name="Text Box 18"/>
        <xdr:cNvSpPr txBox="1">
          <a:spLocks noChangeArrowheads="1"/>
        </xdr:cNvSpPr>
      </xdr:nvSpPr>
      <xdr:spPr bwMode="auto">
        <a:xfrm>
          <a:off x="1400175" y="32628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284" name="Text Box 14"/>
        <xdr:cNvSpPr txBox="1">
          <a:spLocks noChangeArrowheads="1"/>
        </xdr:cNvSpPr>
      </xdr:nvSpPr>
      <xdr:spPr bwMode="auto">
        <a:xfrm>
          <a:off x="2057400" y="32628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285" name="Text Box 15"/>
        <xdr:cNvSpPr txBox="1">
          <a:spLocks noChangeArrowheads="1"/>
        </xdr:cNvSpPr>
      </xdr:nvSpPr>
      <xdr:spPr bwMode="auto">
        <a:xfrm>
          <a:off x="2047875" y="326288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286" name="Text Box 16"/>
        <xdr:cNvSpPr txBox="1">
          <a:spLocks noChangeArrowheads="1"/>
        </xdr:cNvSpPr>
      </xdr:nvSpPr>
      <xdr:spPr bwMode="auto">
        <a:xfrm>
          <a:off x="6029325" y="32628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287" name="Text Box 18"/>
        <xdr:cNvSpPr txBox="1">
          <a:spLocks noChangeArrowheads="1"/>
        </xdr:cNvSpPr>
      </xdr:nvSpPr>
      <xdr:spPr bwMode="auto">
        <a:xfrm>
          <a:off x="1400175" y="32628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288" name="Text Box 14"/>
        <xdr:cNvSpPr txBox="1">
          <a:spLocks noChangeArrowheads="1"/>
        </xdr:cNvSpPr>
      </xdr:nvSpPr>
      <xdr:spPr bwMode="auto">
        <a:xfrm>
          <a:off x="2057400" y="32628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289" name="Text Box 15"/>
        <xdr:cNvSpPr txBox="1">
          <a:spLocks noChangeArrowheads="1"/>
        </xdr:cNvSpPr>
      </xdr:nvSpPr>
      <xdr:spPr bwMode="auto">
        <a:xfrm>
          <a:off x="2047875" y="326288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290" name="Text Box 16"/>
        <xdr:cNvSpPr txBox="1">
          <a:spLocks noChangeArrowheads="1"/>
        </xdr:cNvSpPr>
      </xdr:nvSpPr>
      <xdr:spPr bwMode="auto">
        <a:xfrm>
          <a:off x="6029325" y="32628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291" name="Text Box 18"/>
        <xdr:cNvSpPr txBox="1">
          <a:spLocks noChangeArrowheads="1"/>
        </xdr:cNvSpPr>
      </xdr:nvSpPr>
      <xdr:spPr bwMode="auto">
        <a:xfrm>
          <a:off x="1400175" y="32628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292" name="Text Box 14"/>
        <xdr:cNvSpPr txBox="1">
          <a:spLocks noChangeArrowheads="1"/>
        </xdr:cNvSpPr>
      </xdr:nvSpPr>
      <xdr:spPr bwMode="auto">
        <a:xfrm>
          <a:off x="2057400" y="32628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293" name="Text Box 15"/>
        <xdr:cNvSpPr txBox="1">
          <a:spLocks noChangeArrowheads="1"/>
        </xdr:cNvSpPr>
      </xdr:nvSpPr>
      <xdr:spPr bwMode="auto">
        <a:xfrm>
          <a:off x="2047875" y="326288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294" name="Text Box 16"/>
        <xdr:cNvSpPr txBox="1">
          <a:spLocks noChangeArrowheads="1"/>
        </xdr:cNvSpPr>
      </xdr:nvSpPr>
      <xdr:spPr bwMode="auto">
        <a:xfrm>
          <a:off x="6029325" y="32628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295" name="Text Box 18"/>
        <xdr:cNvSpPr txBox="1">
          <a:spLocks noChangeArrowheads="1"/>
        </xdr:cNvSpPr>
      </xdr:nvSpPr>
      <xdr:spPr bwMode="auto">
        <a:xfrm>
          <a:off x="1400175" y="32628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296" name="Text Box 14"/>
        <xdr:cNvSpPr txBox="1">
          <a:spLocks noChangeArrowheads="1"/>
        </xdr:cNvSpPr>
      </xdr:nvSpPr>
      <xdr:spPr bwMode="auto">
        <a:xfrm>
          <a:off x="2057400" y="3288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297" name="Text Box 15"/>
        <xdr:cNvSpPr txBox="1">
          <a:spLocks noChangeArrowheads="1"/>
        </xdr:cNvSpPr>
      </xdr:nvSpPr>
      <xdr:spPr bwMode="auto">
        <a:xfrm>
          <a:off x="2047875" y="328879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298" name="Text Box 16"/>
        <xdr:cNvSpPr txBox="1">
          <a:spLocks noChangeArrowheads="1"/>
        </xdr:cNvSpPr>
      </xdr:nvSpPr>
      <xdr:spPr bwMode="auto">
        <a:xfrm>
          <a:off x="6029325" y="3288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299" name="Text Box 18"/>
        <xdr:cNvSpPr txBox="1">
          <a:spLocks noChangeArrowheads="1"/>
        </xdr:cNvSpPr>
      </xdr:nvSpPr>
      <xdr:spPr bwMode="auto">
        <a:xfrm>
          <a:off x="1400175" y="3288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300" name="Text Box 14"/>
        <xdr:cNvSpPr txBox="1">
          <a:spLocks noChangeArrowheads="1"/>
        </xdr:cNvSpPr>
      </xdr:nvSpPr>
      <xdr:spPr bwMode="auto">
        <a:xfrm>
          <a:off x="2057400" y="3288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301" name="Text Box 15"/>
        <xdr:cNvSpPr txBox="1">
          <a:spLocks noChangeArrowheads="1"/>
        </xdr:cNvSpPr>
      </xdr:nvSpPr>
      <xdr:spPr bwMode="auto">
        <a:xfrm>
          <a:off x="2047875" y="328879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302" name="Text Box 16"/>
        <xdr:cNvSpPr txBox="1">
          <a:spLocks noChangeArrowheads="1"/>
        </xdr:cNvSpPr>
      </xdr:nvSpPr>
      <xdr:spPr bwMode="auto">
        <a:xfrm>
          <a:off x="6029325" y="3288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303" name="Text Box 18"/>
        <xdr:cNvSpPr txBox="1">
          <a:spLocks noChangeArrowheads="1"/>
        </xdr:cNvSpPr>
      </xdr:nvSpPr>
      <xdr:spPr bwMode="auto">
        <a:xfrm>
          <a:off x="1400175" y="3288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304" name="Text Box 14"/>
        <xdr:cNvSpPr txBox="1">
          <a:spLocks noChangeArrowheads="1"/>
        </xdr:cNvSpPr>
      </xdr:nvSpPr>
      <xdr:spPr bwMode="auto">
        <a:xfrm>
          <a:off x="2057400" y="3288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305" name="Text Box 15"/>
        <xdr:cNvSpPr txBox="1">
          <a:spLocks noChangeArrowheads="1"/>
        </xdr:cNvSpPr>
      </xdr:nvSpPr>
      <xdr:spPr bwMode="auto">
        <a:xfrm>
          <a:off x="2047875" y="328879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306" name="Text Box 16"/>
        <xdr:cNvSpPr txBox="1">
          <a:spLocks noChangeArrowheads="1"/>
        </xdr:cNvSpPr>
      </xdr:nvSpPr>
      <xdr:spPr bwMode="auto">
        <a:xfrm>
          <a:off x="6029325" y="3288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307" name="Text Box 18"/>
        <xdr:cNvSpPr txBox="1">
          <a:spLocks noChangeArrowheads="1"/>
        </xdr:cNvSpPr>
      </xdr:nvSpPr>
      <xdr:spPr bwMode="auto">
        <a:xfrm>
          <a:off x="1400175" y="3288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308" name="Text Box 14"/>
        <xdr:cNvSpPr txBox="1">
          <a:spLocks noChangeArrowheads="1"/>
        </xdr:cNvSpPr>
      </xdr:nvSpPr>
      <xdr:spPr bwMode="auto">
        <a:xfrm>
          <a:off x="2057400" y="3288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309" name="Text Box 15"/>
        <xdr:cNvSpPr txBox="1">
          <a:spLocks noChangeArrowheads="1"/>
        </xdr:cNvSpPr>
      </xdr:nvSpPr>
      <xdr:spPr bwMode="auto">
        <a:xfrm>
          <a:off x="2047875" y="328879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310" name="Text Box 16"/>
        <xdr:cNvSpPr txBox="1">
          <a:spLocks noChangeArrowheads="1"/>
        </xdr:cNvSpPr>
      </xdr:nvSpPr>
      <xdr:spPr bwMode="auto">
        <a:xfrm>
          <a:off x="6029325" y="3288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311" name="Text Box 18"/>
        <xdr:cNvSpPr txBox="1">
          <a:spLocks noChangeArrowheads="1"/>
        </xdr:cNvSpPr>
      </xdr:nvSpPr>
      <xdr:spPr bwMode="auto">
        <a:xfrm>
          <a:off x="1400175" y="3288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312" name="Text Box 14"/>
        <xdr:cNvSpPr txBox="1">
          <a:spLocks noChangeArrowheads="1"/>
        </xdr:cNvSpPr>
      </xdr:nvSpPr>
      <xdr:spPr bwMode="auto">
        <a:xfrm>
          <a:off x="2057400" y="3301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313" name="Text Box 15"/>
        <xdr:cNvSpPr txBox="1">
          <a:spLocks noChangeArrowheads="1"/>
        </xdr:cNvSpPr>
      </xdr:nvSpPr>
      <xdr:spPr bwMode="auto">
        <a:xfrm>
          <a:off x="2047875" y="33017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314" name="Text Box 16"/>
        <xdr:cNvSpPr txBox="1">
          <a:spLocks noChangeArrowheads="1"/>
        </xdr:cNvSpPr>
      </xdr:nvSpPr>
      <xdr:spPr bwMode="auto">
        <a:xfrm>
          <a:off x="6029325" y="3301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315" name="Text Box 18"/>
        <xdr:cNvSpPr txBox="1">
          <a:spLocks noChangeArrowheads="1"/>
        </xdr:cNvSpPr>
      </xdr:nvSpPr>
      <xdr:spPr bwMode="auto">
        <a:xfrm>
          <a:off x="1400175" y="3301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316" name="Text Box 14"/>
        <xdr:cNvSpPr txBox="1">
          <a:spLocks noChangeArrowheads="1"/>
        </xdr:cNvSpPr>
      </xdr:nvSpPr>
      <xdr:spPr bwMode="auto">
        <a:xfrm>
          <a:off x="2057400" y="3301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317" name="Text Box 15"/>
        <xdr:cNvSpPr txBox="1">
          <a:spLocks noChangeArrowheads="1"/>
        </xdr:cNvSpPr>
      </xdr:nvSpPr>
      <xdr:spPr bwMode="auto">
        <a:xfrm>
          <a:off x="2047875" y="33017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318" name="Text Box 16"/>
        <xdr:cNvSpPr txBox="1">
          <a:spLocks noChangeArrowheads="1"/>
        </xdr:cNvSpPr>
      </xdr:nvSpPr>
      <xdr:spPr bwMode="auto">
        <a:xfrm>
          <a:off x="6029325" y="3301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319" name="Text Box 18"/>
        <xdr:cNvSpPr txBox="1">
          <a:spLocks noChangeArrowheads="1"/>
        </xdr:cNvSpPr>
      </xdr:nvSpPr>
      <xdr:spPr bwMode="auto">
        <a:xfrm>
          <a:off x="1400175" y="3301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320" name="Text Box 14"/>
        <xdr:cNvSpPr txBox="1">
          <a:spLocks noChangeArrowheads="1"/>
        </xdr:cNvSpPr>
      </xdr:nvSpPr>
      <xdr:spPr bwMode="auto">
        <a:xfrm>
          <a:off x="2057400" y="3301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321" name="Text Box 15"/>
        <xdr:cNvSpPr txBox="1">
          <a:spLocks noChangeArrowheads="1"/>
        </xdr:cNvSpPr>
      </xdr:nvSpPr>
      <xdr:spPr bwMode="auto">
        <a:xfrm>
          <a:off x="2047875" y="33017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322" name="Text Box 16"/>
        <xdr:cNvSpPr txBox="1">
          <a:spLocks noChangeArrowheads="1"/>
        </xdr:cNvSpPr>
      </xdr:nvSpPr>
      <xdr:spPr bwMode="auto">
        <a:xfrm>
          <a:off x="6029325" y="3301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323" name="Text Box 18"/>
        <xdr:cNvSpPr txBox="1">
          <a:spLocks noChangeArrowheads="1"/>
        </xdr:cNvSpPr>
      </xdr:nvSpPr>
      <xdr:spPr bwMode="auto">
        <a:xfrm>
          <a:off x="1400175" y="3301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324" name="Text Box 14"/>
        <xdr:cNvSpPr txBox="1">
          <a:spLocks noChangeArrowheads="1"/>
        </xdr:cNvSpPr>
      </xdr:nvSpPr>
      <xdr:spPr bwMode="auto">
        <a:xfrm>
          <a:off x="2057400" y="3301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325" name="Text Box 15"/>
        <xdr:cNvSpPr txBox="1">
          <a:spLocks noChangeArrowheads="1"/>
        </xdr:cNvSpPr>
      </xdr:nvSpPr>
      <xdr:spPr bwMode="auto">
        <a:xfrm>
          <a:off x="2047875" y="33017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326" name="Text Box 16"/>
        <xdr:cNvSpPr txBox="1">
          <a:spLocks noChangeArrowheads="1"/>
        </xdr:cNvSpPr>
      </xdr:nvSpPr>
      <xdr:spPr bwMode="auto">
        <a:xfrm>
          <a:off x="6029325" y="3301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327" name="Text Box 18"/>
        <xdr:cNvSpPr txBox="1">
          <a:spLocks noChangeArrowheads="1"/>
        </xdr:cNvSpPr>
      </xdr:nvSpPr>
      <xdr:spPr bwMode="auto">
        <a:xfrm>
          <a:off x="1400175" y="3301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328" name="Text Box 14"/>
        <xdr:cNvSpPr txBox="1">
          <a:spLocks noChangeArrowheads="1"/>
        </xdr:cNvSpPr>
      </xdr:nvSpPr>
      <xdr:spPr bwMode="auto">
        <a:xfrm>
          <a:off x="2057400" y="33114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329" name="Text Box 15"/>
        <xdr:cNvSpPr txBox="1">
          <a:spLocks noChangeArrowheads="1"/>
        </xdr:cNvSpPr>
      </xdr:nvSpPr>
      <xdr:spPr bwMode="auto">
        <a:xfrm>
          <a:off x="2047875" y="331146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330" name="Text Box 16"/>
        <xdr:cNvSpPr txBox="1">
          <a:spLocks noChangeArrowheads="1"/>
        </xdr:cNvSpPr>
      </xdr:nvSpPr>
      <xdr:spPr bwMode="auto">
        <a:xfrm>
          <a:off x="6029325" y="33114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331" name="Text Box 18"/>
        <xdr:cNvSpPr txBox="1">
          <a:spLocks noChangeArrowheads="1"/>
        </xdr:cNvSpPr>
      </xdr:nvSpPr>
      <xdr:spPr bwMode="auto">
        <a:xfrm>
          <a:off x="1400175" y="33114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332" name="Text Box 14"/>
        <xdr:cNvSpPr txBox="1">
          <a:spLocks noChangeArrowheads="1"/>
        </xdr:cNvSpPr>
      </xdr:nvSpPr>
      <xdr:spPr bwMode="auto">
        <a:xfrm>
          <a:off x="2057400" y="33114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333" name="Text Box 15"/>
        <xdr:cNvSpPr txBox="1">
          <a:spLocks noChangeArrowheads="1"/>
        </xdr:cNvSpPr>
      </xdr:nvSpPr>
      <xdr:spPr bwMode="auto">
        <a:xfrm>
          <a:off x="2047875" y="331146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334" name="Text Box 16"/>
        <xdr:cNvSpPr txBox="1">
          <a:spLocks noChangeArrowheads="1"/>
        </xdr:cNvSpPr>
      </xdr:nvSpPr>
      <xdr:spPr bwMode="auto">
        <a:xfrm>
          <a:off x="6029325" y="33114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335" name="Text Box 18"/>
        <xdr:cNvSpPr txBox="1">
          <a:spLocks noChangeArrowheads="1"/>
        </xdr:cNvSpPr>
      </xdr:nvSpPr>
      <xdr:spPr bwMode="auto">
        <a:xfrm>
          <a:off x="1400175" y="33114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336" name="Text Box 14"/>
        <xdr:cNvSpPr txBox="1">
          <a:spLocks noChangeArrowheads="1"/>
        </xdr:cNvSpPr>
      </xdr:nvSpPr>
      <xdr:spPr bwMode="auto">
        <a:xfrm>
          <a:off x="2057400" y="33114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337" name="Text Box 15"/>
        <xdr:cNvSpPr txBox="1">
          <a:spLocks noChangeArrowheads="1"/>
        </xdr:cNvSpPr>
      </xdr:nvSpPr>
      <xdr:spPr bwMode="auto">
        <a:xfrm>
          <a:off x="2047875" y="331146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338" name="Text Box 16"/>
        <xdr:cNvSpPr txBox="1">
          <a:spLocks noChangeArrowheads="1"/>
        </xdr:cNvSpPr>
      </xdr:nvSpPr>
      <xdr:spPr bwMode="auto">
        <a:xfrm>
          <a:off x="6029325" y="33114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339" name="Text Box 18"/>
        <xdr:cNvSpPr txBox="1">
          <a:spLocks noChangeArrowheads="1"/>
        </xdr:cNvSpPr>
      </xdr:nvSpPr>
      <xdr:spPr bwMode="auto">
        <a:xfrm>
          <a:off x="1400175" y="33114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340" name="Text Box 14"/>
        <xdr:cNvSpPr txBox="1">
          <a:spLocks noChangeArrowheads="1"/>
        </xdr:cNvSpPr>
      </xdr:nvSpPr>
      <xdr:spPr bwMode="auto">
        <a:xfrm>
          <a:off x="2057400" y="33114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341" name="Text Box 15"/>
        <xdr:cNvSpPr txBox="1">
          <a:spLocks noChangeArrowheads="1"/>
        </xdr:cNvSpPr>
      </xdr:nvSpPr>
      <xdr:spPr bwMode="auto">
        <a:xfrm>
          <a:off x="2047875" y="331146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342" name="Text Box 16"/>
        <xdr:cNvSpPr txBox="1">
          <a:spLocks noChangeArrowheads="1"/>
        </xdr:cNvSpPr>
      </xdr:nvSpPr>
      <xdr:spPr bwMode="auto">
        <a:xfrm>
          <a:off x="6029325" y="33114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343" name="Text Box 18"/>
        <xdr:cNvSpPr txBox="1">
          <a:spLocks noChangeArrowheads="1"/>
        </xdr:cNvSpPr>
      </xdr:nvSpPr>
      <xdr:spPr bwMode="auto">
        <a:xfrm>
          <a:off x="1400175" y="33114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344" name="Text Box 15"/>
        <xdr:cNvSpPr txBox="1">
          <a:spLocks noChangeArrowheads="1"/>
        </xdr:cNvSpPr>
      </xdr:nvSpPr>
      <xdr:spPr bwMode="auto">
        <a:xfrm>
          <a:off x="2047875" y="33508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345" name="Text Box 16"/>
        <xdr:cNvSpPr txBox="1">
          <a:spLocks noChangeArrowheads="1"/>
        </xdr:cNvSpPr>
      </xdr:nvSpPr>
      <xdr:spPr bwMode="auto">
        <a:xfrm>
          <a:off x="6029325"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346" name="Text Box 18"/>
        <xdr:cNvSpPr txBox="1">
          <a:spLocks noChangeArrowheads="1"/>
        </xdr:cNvSpPr>
      </xdr:nvSpPr>
      <xdr:spPr bwMode="auto">
        <a:xfrm>
          <a:off x="1400175"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347" name="Text Box 14"/>
        <xdr:cNvSpPr txBox="1">
          <a:spLocks noChangeArrowheads="1"/>
        </xdr:cNvSpPr>
      </xdr:nvSpPr>
      <xdr:spPr bwMode="auto">
        <a:xfrm>
          <a:off x="2057400"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348" name="Text Box 15"/>
        <xdr:cNvSpPr txBox="1">
          <a:spLocks noChangeArrowheads="1"/>
        </xdr:cNvSpPr>
      </xdr:nvSpPr>
      <xdr:spPr bwMode="auto">
        <a:xfrm>
          <a:off x="2047875" y="33508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349" name="Text Box 16"/>
        <xdr:cNvSpPr txBox="1">
          <a:spLocks noChangeArrowheads="1"/>
        </xdr:cNvSpPr>
      </xdr:nvSpPr>
      <xdr:spPr bwMode="auto">
        <a:xfrm>
          <a:off x="6029325"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350" name="Text Box 18"/>
        <xdr:cNvSpPr txBox="1">
          <a:spLocks noChangeArrowheads="1"/>
        </xdr:cNvSpPr>
      </xdr:nvSpPr>
      <xdr:spPr bwMode="auto">
        <a:xfrm>
          <a:off x="1400175"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351" name="Text Box 14"/>
        <xdr:cNvSpPr txBox="1">
          <a:spLocks noChangeArrowheads="1"/>
        </xdr:cNvSpPr>
      </xdr:nvSpPr>
      <xdr:spPr bwMode="auto">
        <a:xfrm>
          <a:off x="2057400"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352" name="Text Box 15"/>
        <xdr:cNvSpPr txBox="1">
          <a:spLocks noChangeArrowheads="1"/>
        </xdr:cNvSpPr>
      </xdr:nvSpPr>
      <xdr:spPr bwMode="auto">
        <a:xfrm>
          <a:off x="2047875" y="33508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353" name="Text Box 16"/>
        <xdr:cNvSpPr txBox="1">
          <a:spLocks noChangeArrowheads="1"/>
        </xdr:cNvSpPr>
      </xdr:nvSpPr>
      <xdr:spPr bwMode="auto">
        <a:xfrm>
          <a:off x="6029325"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354" name="Text Box 18"/>
        <xdr:cNvSpPr txBox="1">
          <a:spLocks noChangeArrowheads="1"/>
        </xdr:cNvSpPr>
      </xdr:nvSpPr>
      <xdr:spPr bwMode="auto">
        <a:xfrm>
          <a:off x="1400175"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355" name="Text Box 14"/>
        <xdr:cNvSpPr txBox="1">
          <a:spLocks noChangeArrowheads="1"/>
        </xdr:cNvSpPr>
      </xdr:nvSpPr>
      <xdr:spPr bwMode="auto">
        <a:xfrm>
          <a:off x="2057400"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356" name="Text Box 15"/>
        <xdr:cNvSpPr txBox="1">
          <a:spLocks noChangeArrowheads="1"/>
        </xdr:cNvSpPr>
      </xdr:nvSpPr>
      <xdr:spPr bwMode="auto">
        <a:xfrm>
          <a:off x="2047875" y="33508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357" name="Text Box 16"/>
        <xdr:cNvSpPr txBox="1">
          <a:spLocks noChangeArrowheads="1"/>
        </xdr:cNvSpPr>
      </xdr:nvSpPr>
      <xdr:spPr bwMode="auto">
        <a:xfrm>
          <a:off x="6029325"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358" name="Text Box 18"/>
        <xdr:cNvSpPr txBox="1">
          <a:spLocks noChangeArrowheads="1"/>
        </xdr:cNvSpPr>
      </xdr:nvSpPr>
      <xdr:spPr bwMode="auto">
        <a:xfrm>
          <a:off x="1400175" y="33508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359" name="Text Box 14"/>
        <xdr:cNvSpPr txBox="1">
          <a:spLocks noChangeArrowheads="1"/>
        </xdr:cNvSpPr>
      </xdr:nvSpPr>
      <xdr:spPr bwMode="auto">
        <a:xfrm>
          <a:off x="2057400"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360" name="Text Box 15"/>
        <xdr:cNvSpPr txBox="1">
          <a:spLocks noChangeArrowheads="1"/>
        </xdr:cNvSpPr>
      </xdr:nvSpPr>
      <xdr:spPr bwMode="auto">
        <a:xfrm>
          <a:off x="2047875" y="3337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361" name="Text Box 16"/>
        <xdr:cNvSpPr txBox="1">
          <a:spLocks noChangeArrowheads="1"/>
        </xdr:cNvSpPr>
      </xdr:nvSpPr>
      <xdr:spPr bwMode="auto">
        <a:xfrm>
          <a:off x="6029325"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152400</xdr:colOff>
      <xdr:row>95</xdr:row>
      <xdr:rowOff>0</xdr:rowOff>
    </xdr:from>
    <xdr:to>
      <xdr:col>2</xdr:col>
      <xdr:colOff>228600</xdr:colOff>
      <xdr:row>95</xdr:row>
      <xdr:rowOff>0</xdr:rowOff>
    </xdr:to>
    <xdr:sp macro="" textlink="">
      <xdr:nvSpPr>
        <xdr:cNvPr id="21362" name="Text Box 18"/>
        <xdr:cNvSpPr txBox="1">
          <a:spLocks noChangeArrowheads="1"/>
        </xdr:cNvSpPr>
      </xdr:nvSpPr>
      <xdr:spPr bwMode="auto">
        <a:xfrm>
          <a:off x="1552575" y="3344132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363" name="Text Box 14"/>
        <xdr:cNvSpPr txBox="1">
          <a:spLocks noChangeArrowheads="1"/>
        </xdr:cNvSpPr>
      </xdr:nvSpPr>
      <xdr:spPr bwMode="auto">
        <a:xfrm>
          <a:off x="2057400"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364" name="Text Box 15"/>
        <xdr:cNvSpPr txBox="1">
          <a:spLocks noChangeArrowheads="1"/>
        </xdr:cNvSpPr>
      </xdr:nvSpPr>
      <xdr:spPr bwMode="auto">
        <a:xfrm>
          <a:off x="2047875" y="3337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365" name="Text Box 16"/>
        <xdr:cNvSpPr txBox="1">
          <a:spLocks noChangeArrowheads="1"/>
        </xdr:cNvSpPr>
      </xdr:nvSpPr>
      <xdr:spPr bwMode="auto">
        <a:xfrm>
          <a:off x="6029325"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366" name="Text Box 18"/>
        <xdr:cNvSpPr txBox="1">
          <a:spLocks noChangeArrowheads="1"/>
        </xdr:cNvSpPr>
      </xdr:nvSpPr>
      <xdr:spPr bwMode="auto">
        <a:xfrm>
          <a:off x="1400175"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367" name="Text Box 14"/>
        <xdr:cNvSpPr txBox="1">
          <a:spLocks noChangeArrowheads="1"/>
        </xdr:cNvSpPr>
      </xdr:nvSpPr>
      <xdr:spPr bwMode="auto">
        <a:xfrm>
          <a:off x="2057400"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368" name="Text Box 15"/>
        <xdr:cNvSpPr txBox="1">
          <a:spLocks noChangeArrowheads="1"/>
        </xdr:cNvSpPr>
      </xdr:nvSpPr>
      <xdr:spPr bwMode="auto">
        <a:xfrm>
          <a:off x="2047875" y="3337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369" name="Text Box 16"/>
        <xdr:cNvSpPr txBox="1">
          <a:spLocks noChangeArrowheads="1"/>
        </xdr:cNvSpPr>
      </xdr:nvSpPr>
      <xdr:spPr bwMode="auto">
        <a:xfrm>
          <a:off x="6029325"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370" name="Text Box 18"/>
        <xdr:cNvSpPr txBox="1">
          <a:spLocks noChangeArrowheads="1"/>
        </xdr:cNvSpPr>
      </xdr:nvSpPr>
      <xdr:spPr bwMode="auto">
        <a:xfrm>
          <a:off x="1400175"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371" name="Text Box 14"/>
        <xdr:cNvSpPr txBox="1">
          <a:spLocks noChangeArrowheads="1"/>
        </xdr:cNvSpPr>
      </xdr:nvSpPr>
      <xdr:spPr bwMode="auto">
        <a:xfrm>
          <a:off x="2057400"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372" name="Text Box 15"/>
        <xdr:cNvSpPr txBox="1">
          <a:spLocks noChangeArrowheads="1"/>
        </xdr:cNvSpPr>
      </xdr:nvSpPr>
      <xdr:spPr bwMode="auto">
        <a:xfrm>
          <a:off x="2047875" y="3337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373" name="Text Box 16"/>
        <xdr:cNvSpPr txBox="1">
          <a:spLocks noChangeArrowheads="1"/>
        </xdr:cNvSpPr>
      </xdr:nvSpPr>
      <xdr:spPr bwMode="auto">
        <a:xfrm>
          <a:off x="6029325"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374" name="Text Box 18"/>
        <xdr:cNvSpPr txBox="1">
          <a:spLocks noChangeArrowheads="1"/>
        </xdr:cNvSpPr>
      </xdr:nvSpPr>
      <xdr:spPr bwMode="auto">
        <a:xfrm>
          <a:off x="1400175" y="3337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375" name="Text Box 14"/>
        <xdr:cNvSpPr txBox="1">
          <a:spLocks noChangeArrowheads="1"/>
        </xdr:cNvSpPr>
      </xdr:nvSpPr>
      <xdr:spPr bwMode="auto">
        <a:xfrm>
          <a:off x="2057400"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376" name="Text Box 15"/>
        <xdr:cNvSpPr txBox="1">
          <a:spLocks noChangeArrowheads="1"/>
        </xdr:cNvSpPr>
      </xdr:nvSpPr>
      <xdr:spPr bwMode="auto">
        <a:xfrm>
          <a:off x="2047875" y="33441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377" name="Text Box 16"/>
        <xdr:cNvSpPr txBox="1">
          <a:spLocks noChangeArrowheads="1"/>
        </xdr:cNvSpPr>
      </xdr:nvSpPr>
      <xdr:spPr bwMode="auto">
        <a:xfrm>
          <a:off x="6029325"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378" name="Text Box 18"/>
        <xdr:cNvSpPr txBox="1">
          <a:spLocks noChangeArrowheads="1"/>
        </xdr:cNvSpPr>
      </xdr:nvSpPr>
      <xdr:spPr bwMode="auto">
        <a:xfrm>
          <a:off x="1400175"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379" name="Text Box 14"/>
        <xdr:cNvSpPr txBox="1">
          <a:spLocks noChangeArrowheads="1"/>
        </xdr:cNvSpPr>
      </xdr:nvSpPr>
      <xdr:spPr bwMode="auto">
        <a:xfrm>
          <a:off x="2057400"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380" name="Text Box 15"/>
        <xdr:cNvSpPr txBox="1">
          <a:spLocks noChangeArrowheads="1"/>
        </xdr:cNvSpPr>
      </xdr:nvSpPr>
      <xdr:spPr bwMode="auto">
        <a:xfrm>
          <a:off x="2047875" y="33441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381" name="Text Box 16"/>
        <xdr:cNvSpPr txBox="1">
          <a:spLocks noChangeArrowheads="1"/>
        </xdr:cNvSpPr>
      </xdr:nvSpPr>
      <xdr:spPr bwMode="auto">
        <a:xfrm>
          <a:off x="6029325"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382" name="Text Box 18"/>
        <xdr:cNvSpPr txBox="1">
          <a:spLocks noChangeArrowheads="1"/>
        </xdr:cNvSpPr>
      </xdr:nvSpPr>
      <xdr:spPr bwMode="auto">
        <a:xfrm>
          <a:off x="1400175"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383" name="Text Box 14"/>
        <xdr:cNvSpPr txBox="1">
          <a:spLocks noChangeArrowheads="1"/>
        </xdr:cNvSpPr>
      </xdr:nvSpPr>
      <xdr:spPr bwMode="auto">
        <a:xfrm>
          <a:off x="2057400"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384" name="Text Box 15"/>
        <xdr:cNvSpPr txBox="1">
          <a:spLocks noChangeArrowheads="1"/>
        </xdr:cNvSpPr>
      </xdr:nvSpPr>
      <xdr:spPr bwMode="auto">
        <a:xfrm>
          <a:off x="2047875" y="33441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385" name="Text Box 16"/>
        <xdr:cNvSpPr txBox="1">
          <a:spLocks noChangeArrowheads="1"/>
        </xdr:cNvSpPr>
      </xdr:nvSpPr>
      <xdr:spPr bwMode="auto">
        <a:xfrm>
          <a:off x="6029325"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386" name="Text Box 18"/>
        <xdr:cNvSpPr txBox="1">
          <a:spLocks noChangeArrowheads="1"/>
        </xdr:cNvSpPr>
      </xdr:nvSpPr>
      <xdr:spPr bwMode="auto">
        <a:xfrm>
          <a:off x="1400175"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387" name="Text Box 14"/>
        <xdr:cNvSpPr txBox="1">
          <a:spLocks noChangeArrowheads="1"/>
        </xdr:cNvSpPr>
      </xdr:nvSpPr>
      <xdr:spPr bwMode="auto">
        <a:xfrm>
          <a:off x="2057400"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388" name="Text Box 15"/>
        <xdr:cNvSpPr txBox="1">
          <a:spLocks noChangeArrowheads="1"/>
        </xdr:cNvSpPr>
      </xdr:nvSpPr>
      <xdr:spPr bwMode="auto">
        <a:xfrm>
          <a:off x="2047875" y="33441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389" name="Text Box 16"/>
        <xdr:cNvSpPr txBox="1">
          <a:spLocks noChangeArrowheads="1"/>
        </xdr:cNvSpPr>
      </xdr:nvSpPr>
      <xdr:spPr bwMode="auto">
        <a:xfrm>
          <a:off x="6029325"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390" name="Text Box 18"/>
        <xdr:cNvSpPr txBox="1">
          <a:spLocks noChangeArrowheads="1"/>
        </xdr:cNvSpPr>
      </xdr:nvSpPr>
      <xdr:spPr bwMode="auto">
        <a:xfrm>
          <a:off x="1400175" y="3344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391" name="Text Box 14"/>
        <xdr:cNvSpPr txBox="1">
          <a:spLocks noChangeArrowheads="1"/>
        </xdr:cNvSpPr>
      </xdr:nvSpPr>
      <xdr:spPr bwMode="auto">
        <a:xfrm>
          <a:off x="2057400"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392" name="Text Box 15"/>
        <xdr:cNvSpPr txBox="1">
          <a:spLocks noChangeArrowheads="1"/>
        </xdr:cNvSpPr>
      </xdr:nvSpPr>
      <xdr:spPr bwMode="auto">
        <a:xfrm>
          <a:off x="2047875" y="334603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393" name="Text Box 16"/>
        <xdr:cNvSpPr txBox="1">
          <a:spLocks noChangeArrowheads="1"/>
        </xdr:cNvSpPr>
      </xdr:nvSpPr>
      <xdr:spPr bwMode="auto">
        <a:xfrm>
          <a:off x="602932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394" name="Text Box 18"/>
        <xdr:cNvSpPr txBox="1">
          <a:spLocks noChangeArrowheads="1"/>
        </xdr:cNvSpPr>
      </xdr:nvSpPr>
      <xdr:spPr bwMode="auto">
        <a:xfrm>
          <a:off x="140017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395" name="Text Box 14"/>
        <xdr:cNvSpPr txBox="1">
          <a:spLocks noChangeArrowheads="1"/>
        </xdr:cNvSpPr>
      </xdr:nvSpPr>
      <xdr:spPr bwMode="auto">
        <a:xfrm>
          <a:off x="2057400"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396" name="Text Box 15"/>
        <xdr:cNvSpPr txBox="1">
          <a:spLocks noChangeArrowheads="1"/>
        </xdr:cNvSpPr>
      </xdr:nvSpPr>
      <xdr:spPr bwMode="auto">
        <a:xfrm>
          <a:off x="2047875" y="334603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397" name="Text Box 16"/>
        <xdr:cNvSpPr txBox="1">
          <a:spLocks noChangeArrowheads="1"/>
        </xdr:cNvSpPr>
      </xdr:nvSpPr>
      <xdr:spPr bwMode="auto">
        <a:xfrm>
          <a:off x="602932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398" name="Text Box 18"/>
        <xdr:cNvSpPr txBox="1">
          <a:spLocks noChangeArrowheads="1"/>
        </xdr:cNvSpPr>
      </xdr:nvSpPr>
      <xdr:spPr bwMode="auto">
        <a:xfrm>
          <a:off x="140017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399" name="Text Box 14"/>
        <xdr:cNvSpPr txBox="1">
          <a:spLocks noChangeArrowheads="1"/>
        </xdr:cNvSpPr>
      </xdr:nvSpPr>
      <xdr:spPr bwMode="auto">
        <a:xfrm>
          <a:off x="2057400"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400" name="Text Box 15"/>
        <xdr:cNvSpPr txBox="1">
          <a:spLocks noChangeArrowheads="1"/>
        </xdr:cNvSpPr>
      </xdr:nvSpPr>
      <xdr:spPr bwMode="auto">
        <a:xfrm>
          <a:off x="2047875" y="334603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401" name="Text Box 16"/>
        <xdr:cNvSpPr txBox="1">
          <a:spLocks noChangeArrowheads="1"/>
        </xdr:cNvSpPr>
      </xdr:nvSpPr>
      <xdr:spPr bwMode="auto">
        <a:xfrm>
          <a:off x="602932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402" name="Text Box 18"/>
        <xdr:cNvSpPr txBox="1">
          <a:spLocks noChangeArrowheads="1"/>
        </xdr:cNvSpPr>
      </xdr:nvSpPr>
      <xdr:spPr bwMode="auto">
        <a:xfrm>
          <a:off x="140017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403" name="Text Box 14"/>
        <xdr:cNvSpPr txBox="1">
          <a:spLocks noChangeArrowheads="1"/>
        </xdr:cNvSpPr>
      </xdr:nvSpPr>
      <xdr:spPr bwMode="auto">
        <a:xfrm>
          <a:off x="2057400"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404" name="Text Box 15"/>
        <xdr:cNvSpPr txBox="1">
          <a:spLocks noChangeArrowheads="1"/>
        </xdr:cNvSpPr>
      </xdr:nvSpPr>
      <xdr:spPr bwMode="auto">
        <a:xfrm>
          <a:off x="2047875" y="334603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405" name="Text Box 16"/>
        <xdr:cNvSpPr txBox="1">
          <a:spLocks noChangeArrowheads="1"/>
        </xdr:cNvSpPr>
      </xdr:nvSpPr>
      <xdr:spPr bwMode="auto">
        <a:xfrm>
          <a:off x="602932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406" name="Text Box 18"/>
        <xdr:cNvSpPr txBox="1">
          <a:spLocks noChangeArrowheads="1"/>
        </xdr:cNvSpPr>
      </xdr:nvSpPr>
      <xdr:spPr bwMode="auto">
        <a:xfrm>
          <a:off x="1400175" y="33460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407" name="Text Box 14"/>
        <xdr:cNvSpPr txBox="1">
          <a:spLocks noChangeArrowheads="1"/>
        </xdr:cNvSpPr>
      </xdr:nvSpPr>
      <xdr:spPr bwMode="auto">
        <a:xfrm>
          <a:off x="2057400" y="311076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408" name="Text Box 15"/>
        <xdr:cNvSpPr txBox="1">
          <a:spLocks noChangeArrowheads="1"/>
        </xdr:cNvSpPr>
      </xdr:nvSpPr>
      <xdr:spPr bwMode="auto">
        <a:xfrm>
          <a:off x="2047875" y="311076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409" name="Text Box 16"/>
        <xdr:cNvSpPr txBox="1">
          <a:spLocks noChangeArrowheads="1"/>
        </xdr:cNvSpPr>
      </xdr:nvSpPr>
      <xdr:spPr bwMode="auto">
        <a:xfrm>
          <a:off x="6029325" y="311076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410" name="Text Box 18"/>
        <xdr:cNvSpPr txBox="1">
          <a:spLocks noChangeArrowheads="1"/>
        </xdr:cNvSpPr>
      </xdr:nvSpPr>
      <xdr:spPr bwMode="auto">
        <a:xfrm>
          <a:off x="1400175" y="311076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411" name="Text Box 14"/>
        <xdr:cNvSpPr txBox="1">
          <a:spLocks noChangeArrowheads="1"/>
        </xdr:cNvSpPr>
      </xdr:nvSpPr>
      <xdr:spPr bwMode="auto">
        <a:xfrm>
          <a:off x="2057400" y="311076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412" name="Text Box 15"/>
        <xdr:cNvSpPr txBox="1">
          <a:spLocks noChangeArrowheads="1"/>
        </xdr:cNvSpPr>
      </xdr:nvSpPr>
      <xdr:spPr bwMode="auto">
        <a:xfrm>
          <a:off x="2047875" y="311076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413" name="Text Box 16"/>
        <xdr:cNvSpPr txBox="1">
          <a:spLocks noChangeArrowheads="1"/>
        </xdr:cNvSpPr>
      </xdr:nvSpPr>
      <xdr:spPr bwMode="auto">
        <a:xfrm>
          <a:off x="6029325" y="311076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414" name="Text Box 18"/>
        <xdr:cNvSpPr txBox="1">
          <a:spLocks noChangeArrowheads="1"/>
        </xdr:cNvSpPr>
      </xdr:nvSpPr>
      <xdr:spPr bwMode="auto">
        <a:xfrm>
          <a:off x="1400175" y="311076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415" name="Text Box 14"/>
        <xdr:cNvSpPr txBox="1">
          <a:spLocks noChangeArrowheads="1"/>
        </xdr:cNvSpPr>
      </xdr:nvSpPr>
      <xdr:spPr bwMode="auto">
        <a:xfrm>
          <a:off x="2057400" y="311076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416" name="Text Box 15"/>
        <xdr:cNvSpPr txBox="1">
          <a:spLocks noChangeArrowheads="1"/>
        </xdr:cNvSpPr>
      </xdr:nvSpPr>
      <xdr:spPr bwMode="auto">
        <a:xfrm>
          <a:off x="2047875" y="311076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417" name="Text Box 16"/>
        <xdr:cNvSpPr txBox="1">
          <a:spLocks noChangeArrowheads="1"/>
        </xdr:cNvSpPr>
      </xdr:nvSpPr>
      <xdr:spPr bwMode="auto">
        <a:xfrm>
          <a:off x="6029325" y="311076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418" name="Text Box 18"/>
        <xdr:cNvSpPr txBox="1">
          <a:spLocks noChangeArrowheads="1"/>
        </xdr:cNvSpPr>
      </xdr:nvSpPr>
      <xdr:spPr bwMode="auto">
        <a:xfrm>
          <a:off x="1400175" y="311076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419" name="Text Box 14"/>
        <xdr:cNvSpPr txBox="1">
          <a:spLocks noChangeArrowheads="1"/>
        </xdr:cNvSpPr>
      </xdr:nvSpPr>
      <xdr:spPr bwMode="auto">
        <a:xfrm>
          <a:off x="2057400" y="311076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420" name="Text Box 15"/>
        <xdr:cNvSpPr txBox="1">
          <a:spLocks noChangeArrowheads="1"/>
        </xdr:cNvSpPr>
      </xdr:nvSpPr>
      <xdr:spPr bwMode="auto">
        <a:xfrm>
          <a:off x="2047875" y="311076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421" name="Text Box 16"/>
        <xdr:cNvSpPr txBox="1">
          <a:spLocks noChangeArrowheads="1"/>
        </xdr:cNvSpPr>
      </xdr:nvSpPr>
      <xdr:spPr bwMode="auto">
        <a:xfrm>
          <a:off x="6029325" y="311076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422" name="Text Box 18"/>
        <xdr:cNvSpPr txBox="1">
          <a:spLocks noChangeArrowheads="1"/>
        </xdr:cNvSpPr>
      </xdr:nvSpPr>
      <xdr:spPr bwMode="auto">
        <a:xfrm>
          <a:off x="1400175" y="311076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423" name="Text Box 14"/>
        <xdr:cNvSpPr txBox="1">
          <a:spLocks noChangeArrowheads="1"/>
        </xdr:cNvSpPr>
      </xdr:nvSpPr>
      <xdr:spPr bwMode="auto">
        <a:xfrm>
          <a:off x="2057400" y="311724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424" name="Text Box 15"/>
        <xdr:cNvSpPr txBox="1">
          <a:spLocks noChangeArrowheads="1"/>
        </xdr:cNvSpPr>
      </xdr:nvSpPr>
      <xdr:spPr bwMode="auto">
        <a:xfrm>
          <a:off x="2047875" y="311724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425" name="Text Box 16"/>
        <xdr:cNvSpPr txBox="1">
          <a:spLocks noChangeArrowheads="1"/>
        </xdr:cNvSpPr>
      </xdr:nvSpPr>
      <xdr:spPr bwMode="auto">
        <a:xfrm>
          <a:off x="6029325" y="311724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426" name="Text Box 18"/>
        <xdr:cNvSpPr txBox="1">
          <a:spLocks noChangeArrowheads="1"/>
        </xdr:cNvSpPr>
      </xdr:nvSpPr>
      <xdr:spPr bwMode="auto">
        <a:xfrm>
          <a:off x="1400175" y="311724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427" name="Text Box 14"/>
        <xdr:cNvSpPr txBox="1">
          <a:spLocks noChangeArrowheads="1"/>
        </xdr:cNvSpPr>
      </xdr:nvSpPr>
      <xdr:spPr bwMode="auto">
        <a:xfrm>
          <a:off x="2057400" y="311724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428" name="Text Box 15"/>
        <xdr:cNvSpPr txBox="1">
          <a:spLocks noChangeArrowheads="1"/>
        </xdr:cNvSpPr>
      </xdr:nvSpPr>
      <xdr:spPr bwMode="auto">
        <a:xfrm>
          <a:off x="2047875" y="311724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429" name="Text Box 16"/>
        <xdr:cNvSpPr txBox="1">
          <a:spLocks noChangeArrowheads="1"/>
        </xdr:cNvSpPr>
      </xdr:nvSpPr>
      <xdr:spPr bwMode="auto">
        <a:xfrm>
          <a:off x="6029325" y="311724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430" name="Text Box 18"/>
        <xdr:cNvSpPr txBox="1">
          <a:spLocks noChangeArrowheads="1"/>
        </xdr:cNvSpPr>
      </xdr:nvSpPr>
      <xdr:spPr bwMode="auto">
        <a:xfrm>
          <a:off x="1400175" y="311724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431" name="Text Box 14"/>
        <xdr:cNvSpPr txBox="1">
          <a:spLocks noChangeArrowheads="1"/>
        </xdr:cNvSpPr>
      </xdr:nvSpPr>
      <xdr:spPr bwMode="auto">
        <a:xfrm>
          <a:off x="2057400" y="311724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432" name="Text Box 15"/>
        <xdr:cNvSpPr txBox="1">
          <a:spLocks noChangeArrowheads="1"/>
        </xdr:cNvSpPr>
      </xdr:nvSpPr>
      <xdr:spPr bwMode="auto">
        <a:xfrm>
          <a:off x="2047875" y="311724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433" name="Text Box 16"/>
        <xdr:cNvSpPr txBox="1">
          <a:spLocks noChangeArrowheads="1"/>
        </xdr:cNvSpPr>
      </xdr:nvSpPr>
      <xdr:spPr bwMode="auto">
        <a:xfrm>
          <a:off x="6029325" y="311724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434" name="Text Box 18"/>
        <xdr:cNvSpPr txBox="1">
          <a:spLocks noChangeArrowheads="1"/>
        </xdr:cNvSpPr>
      </xdr:nvSpPr>
      <xdr:spPr bwMode="auto">
        <a:xfrm>
          <a:off x="1400175" y="311724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435" name="Text Box 14"/>
        <xdr:cNvSpPr txBox="1">
          <a:spLocks noChangeArrowheads="1"/>
        </xdr:cNvSpPr>
      </xdr:nvSpPr>
      <xdr:spPr bwMode="auto">
        <a:xfrm>
          <a:off x="2057400" y="311724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436" name="Text Box 15"/>
        <xdr:cNvSpPr txBox="1">
          <a:spLocks noChangeArrowheads="1"/>
        </xdr:cNvSpPr>
      </xdr:nvSpPr>
      <xdr:spPr bwMode="auto">
        <a:xfrm>
          <a:off x="2047875" y="311724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437" name="Text Box 16"/>
        <xdr:cNvSpPr txBox="1">
          <a:spLocks noChangeArrowheads="1"/>
        </xdr:cNvSpPr>
      </xdr:nvSpPr>
      <xdr:spPr bwMode="auto">
        <a:xfrm>
          <a:off x="6029325" y="311724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438" name="Text Box 18"/>
        <xdr:cNvSpPr txBox="1">
          <a:spLocks noChangeArrowheads="1"/>
        </xdr:cNvSpPr>
      </xdr:nvSpPr>
      <xdr:spPr bwMode="auto">
        <a:xfrm>
          <a:off x="1400175" y="311724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439" name="Text Box 14"/>
        <xdr:cNvSpPr txBox="1">
          <a:spLocks noChangeArrowheads="1"/>
        </xdr:cNvSpPr>
      </xdr:nvSpPr>
      <xdr:spPr bwMode="auto">
        <a:xfrm>
          <a:off x="2057400" y="31237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440" name="Text Box 15"/>
        <xdr:cNvSpPr txBox="1">
          <a:spLocks noChangeArrowheads="1"/>
        </xdr:cNvSpPr>
      </xdr:nvSpPr>
      <xdr:spPr bwMode="auto">
        <a:xfrm>
          <a:off x="2047875" y="312372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441" name="Text Box 16"/>
        <xdr:cNvSpPr txBox="1">
          <a:spLocks noChangeArrowheads="1"/>
        </xdr:cNvSpPr>
      </xdr:nvSpPr>
      <xdr:spPr bwMode="auto">
        <a:xfrm>
          <a:off x="6029325" y="31237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442" name="Text Box 18"/>
        <xdr:cNvSpPr txBox="1">
          <a:spLocks noChangeArrowheads="1"/>
        </xdr:cNvSpPr>
      </xdr:nvSpPr>
      <xdr:spPr bwMode="auto">
        <a:xfrm>
          <a:off x="1400175" y="31237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443" name="Text Box 14"/>
        <xdr:cNvSpPr txBox="1">
          <a:spLocks noChangeArrowheads="1"/>
        </xdr:cNvSpPr>
      </xdr:nvSpPr>
      <xdr:spPr bwMode="auto">
        <a:xfrm>
          <a:off x="2057400" y="31237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444" name="Text Box 15"/>
        <xdr:cNvSpPr txBox="1">
          <a:spLocks noChangeArrowheads="1"/>
        </xdr:cNvSpPr>
      </xdr:nvSpPr>
      <xdr:spPr bwMode="auto">
        <a:xfrm>
          <a:off x="2047875" y="312372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445" name="Text Box 16"/>
        <xdr:cNvSpPr txBox="1">
          <a:spLocks noChangeArrowheads="1"/>
        </xdr:cNvSpPr>
      </xdr:nvSpPr>
      <xdr:spPr bwMode="auto">
        <a:xfrm>
          <a:off x="6029325" y="31237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446" name="Text Box 18"/>
        <xdr:cNvSpPr txBox="1">
          <a:spLocks noChangeArrowheads="1"/>
        </xdr:cNvSpPr>
      </xdr:nvSpPr>
      <xdr:spPr bwMode="auto">
        <a:xfrm>
          <a:off x="1400175" y="31237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447" name="Text Box 14"/>
        <xdr:cNvSpPr txBox="1">
          <a:spLocks noChangeArrowheads="1"/>
        </xdr:cNvSpPr>
      </xdr:nvSpPr>
      <xdr:spPr bwMode="auto">
        <a:xfrm>
          <a:off x="2057400" y="31237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448" name="Text Box 15"/>
        <xdr:cNvSpPr txBox="1">
          <a:spLocks noChangeArrowheads="1"/>
        </xdr:cNvSpPr>
      </xdr:nvSpPr>
      <xdr:spPr bwMode="auto">
        <a:xfrm>
          <a:off x="2047875" y="312372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449" name="Text Box 16"/>
        <xdr:cNvSpPr txBox="1">
          <a:spLocks noChangeArrowheads="1"/>
        </xdr:cNvSpPr>
      </xdr:nvSpPr>
      <xdr:spPr bwMode="auto">
        <a:xfrm>
          <a:off x="6029325" y="31237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450" name="Text Box 18"/>
        <xdr:cNvSpPr txBox="1">
          <a:spLocks noChangeArrowheads="1"/>
        </xdr:cNvSpPr>
      </xdr:nvSpPr>
      <xdr:spPr bwMode="auto">
        <a:xfrm>
          <a:off x="1400175" y="31237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451" name="Text Box 14"/>
        <xdr:cNvSpPr txBox="1">
          <a:spLocks noChangeArrowheads="1"/>
        </xdr:cNvSpPr>
      </xdr:nvSpPr>
      <xdr:spPr bwMode="auto">
        <a:xfrm>
          <a:off x="2057400" y="31237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452" name="Text Box 15"/>
        <xdr:cNvSpPr txBox="1">
          <a:spLocks noChangeArrowheads="1"/>
        </xdr:cNvSpPr>
      </xdr:nvSpPr>
      <xdr:spPr bwMode="auto">
        <a:xfrm>
          <a:off x="2047875" y="312372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453" name="Text Box 16"/>
        <xdr:cNvSpPr txBox="1">
          <a:spLocks noChangeArrowheads="1"/>
        </xdr:cNvSpPr>
      </xdr:nvSpPr>
      <xdr:spPr bwMode="auto">
        <a:xfrm>
          <a:off x="6029325" y="31237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454" name="Text Box 18"/>
        <xdr:cNvSpPr txBox="1">
          <a:spLocks noChangeArrowheads="1"/>
        </xdr:cNvSpPr>
      </xdr:nvSpPr>
      <xdr:spPr bwMode="auto">
        <a:xfrm>
          <a:off x="1400175" y="31237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455" name="Text Box 14"/>
        <xdr:cNvSpPr txBox="1">
          <a:spLocks noChangeArrowheads="1"/>
        </xdr:cNvSpPr>
      </xdr:nvSpPr>
      <xdr:spPr bwMode="auto">
        <a:xfrm>
          <a:off x="2057400" y="3130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456" name="Text Box 15"/>
        <xdr:cNvSpPr txBox="1">
          <a:spLocks noChangeArrowheads="1"/>
        </xdr:cNvSpPr>
      </xdr:nvSpPr>
      <xdr:spPr bwMode="auto">
        <a:xfrm>
          <a:off x="2047875" y="313020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457" name="Text Box 16"/>
        <xdr:cNvSpPr txBox="1">
          <a:spLocks noChangeArrowheads="1"/>
        </xdr:cNvSpPr>
      </xdr:nvSpPr>
      <xdr:spPr bwMode="auto">
        <a:xfrm>
          <a:off x="6029325" y="3130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458" name="Text Box 18"/>
        <xdr:cNvSpPr txBox="1">
          <a:spLocks noChangeArrowheads="1"/>
        </xdr:cNvSpPr>
      </xdr:nvSpPr>
      <xdr:spPr bwMode="auto">
        <a:xfrm>
          <a:off x="1400175" y="3130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459" name="Text Box 14"/>
        <xdr:cNvSpPr txBox="1">
          <a:spLocks noChangeArrowheads="1"/>
        </xdr:cNvSpPr>
      </xdr:nvSpPr>
      <xdr:spPr bwMode="auto">
        <a:xfrm>
          <a:off x="2057400" y="3130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460" name="Text Box 15"/>
        <xdr:cNvSpPr txBox="1">
          <a:spLocks noChangeArrowheads="1"/>
        </xdr:cNvSpPr>
      </xdr:nvSpPr>
      <xdr:spPr bwMode="auto">
        <a:xfrm>
          <a:off x="2047875" y="313020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461" name="Text Box 16"/>
        <xdr:cNvSpPr txBox="1">
          <a:spLocks noChangeArrowheads="1"/>
        </xdr:cNvSpPr>
      </xdr:nvSpPr>
      <xdr:spPr bwMode="auto">
        <a:xfrm>
          <a:off x="6029325" y="3130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462" name="Text Box 18"/>
        <xdr:cNvSpPr txBox="1">
          <a:spLocks noChangeArrowheads="1"/>
        </xdr:cNvSpPr>
      </xdr:nvSpPr>
      <xdr:spPr bwMode="auto">
        <a:xfrm>
          <a:off x="1400175" y="3130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463" name="Text Box 14"/>
        <xdr:cNvSpPr txBox="1">
          <a:spLocks noChangeArrowheads="1"/>
        </xdr:cNvSpPr>
      </xdr:nvSpPr>
      <xdr:spPr bwMode="auto">
        <a:xfrm>
          <a:off x="2057400" y="3130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464" name="Text Box 15"/>
        <xdr:cNvSpPr txBox="1">
          <a:spLocks noChangeArrowheads="1"/>
        </xdr:cNvSpPr>
      </xdr:nvSpPr>
      <xdr:spPr bwMode="auto">
        <a:xfrm>
          <a:off x="2047875" y="313020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465" name="Text Box 16"/>
        <xdr:cNvSpPr txBox="1">
          <a:spLocks noChangeArrowheads="1"/>
        </xdr:cNvSpPr>
      </xdr:nvSpPr>
      <xdr:spPr bwMode="auto">
        <a:xfrm>
          <a:off x="6029325" y="3130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466" name="Text Box 18"/>
        <xdr:cNvSpPr txBox="1">
          <a:spLocks noChangeArrowheads="1"/>
        </xdr:cNvSpPr>
      </xdr:nvSpPr>
      <xdr:spPr bwMode="auto">
        <a:xfrm>
          <a:off x="1400175" y="3130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467" name="Text Box 14"/>
        <xdr:cNvSpPr txBox="1">
          <a:spLocks noChangeArrowheads="1"/>
        </xdr:cNvSpPr>
      </xdr:nvSpPr>
      <xdr:spPr bwMode="auto">
        <a:xfrm>
          <a:off x="2057400" y="3130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468" name="Text Box 15"/>
        <xdr:cNvSpPr txBox="1">
          <a:spLocks noChangeArrowheads="1"/>
        </xdr:cNvSpPr>
      </xdr:nvSpPr>
      <xdr:spPr bwMode="auto">
        <a:xfrm>
          <a:off x="2047875" y="313020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469" name="Text Box 16"/>
        <xdr:cNvSpPr txBox="1">
          <a:spLocks noChangeArrowheads="1"/>
        </xdr:cNvSpPr>
      </xdr:nvSpPr>
      <xdr:spPr bwMode="auto">
        <a:xfrm>
          <a:off x="6029325" y="3130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470" name="Text Box 18"/>
        <xdr:cNvSpPr txBox="1">
          <a:spLocks noChangeArrowheads="1"/>
        </xdr:cNvSpPr>
      </xdr:nvSpPr>
      <xdr:spPr bwMode="auto">
        <a:xfrm>
          <a:off x="1400175" y="3130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471" name="Text Box 14"/>
        <xdr:cNvSpPr txBox="1">
          <a:spLocks noChangeArrowheads="1"/>
        </xdr:cNvSpPr>
      </xdr:nvSpPr>
      <xdr:spPr bwMode="auto">
        <a:xfrm>
          <a:off x="2057400"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472" name="Text Box 15"/>
        <xdr:cNvSpPr txBox="1">
          <a:spLocks noChangeArrowheads="1"/>
        </xdr:cNvSpPr>
      </xdr:nvSpPr>
      <xdr:spPr bwMode="auto">
        <a:xfrm>
          <a:off x="2047875" y="310429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473" name="Text Box 16"/>
        <xdr:cNvSpPr txBox="1">
          <a:spLocks noChangeArrowheads="1"/>
        </xdr:cNvSpPr>
      </xdr:nvSpPr>
      <xdr:spPr bwMode="auto">
        <a:xfrm>
          <a:off x="6029325"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474" name="Text Box 18"/>
        <xdr:cNvSpPr txBox="1">
          <a:spLocks noChangeArrowheads="1"/>
        </xdr:cNvSpPr>
      </xdr:nvSpPr>
      <xdr:spPr bwMode="auto">
        <a:xfrm>
          <a:off x="1400175"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475" name="Text Box 14"/>
        <xdr:cNvSpPr txBox="1">
          <a:spLocks noChangeArrowheads="1"/>
        </xdr:cNvSpPr>
      </xdr:nvSpPr>
      <xdr:spPr bwMode="auto">
        <a:xfrm>
          <a:off x="2057400"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476" name="Text Box 15"/>
        <xdr:cNvSpPr txBox="1">
          <a:spLocks noChangeArrowheads="1"/>
        </xdr:cNvSpPr>
      </xdr:nvSpPr>
      <xdr:spPr bwMode="auto">
        <a:xfrm>
          <a:off x="2047875" y="310429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477" name="Text Box 16"/>
        <xdr:cNvSpPr txBox="1">
          <a:spLocks noChangeArrowheads="1"/>
        </xdr:cNvSpPr>
      </xdr:nvSpPr>
      <xdr:spPr bwMode="auto">
        <a:xfrm>
          <a:off x="6029325"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478" name="Text Box 18"/>
        <xdr:cNvSpPr txBox="1">
          <a:spLocks noChangeArrowheads="1"/>
        </xdr:cNvSpPr>
      </xdr:nvSpPr>
      <xdr:spPr bwMode="auto">
        <a:xfrm>
          <a:off x="1400175"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479" name="Text Box 14"/>
        <xdr:cNvSpPr txBox="1">
          <a:spLocks noChangeArrowheads="1"/>
        </xdr:cNvSpPr>
      </xdr:nvSpPr>
      <xdr:spPr bwMode="auto">
        <a:xfrm>
          <a:off x="2057400"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480" name="Text Box 15"/>
        <xdr:cNvSpPr txBox="1">
          <a:spLocks noChangeArrowheads="1"/>
        </xdr:cNvSpPr>
      </xdr:nvSpPr>
      <xdr:spPr bwMode="auto">
        <a:xfrm>
          <a:off x="2047875" y="310429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481" name="Text Box 16"/>
        <xdr:cNvSpPr txBox="1">
          <a:spLocks noChangeArrowheads="1"/>
        </xdr:cNvSpPr>
      </xdr:nvSpPr>
      <xdr:spPr bwMode="auto">
        <a:xfrm>
          <a:off x="6029325"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482" name="Text Box 18"/>
        <xdr:cNvSpPr txBox="1">
          <a:spLocks noChangeArrowheads="1"/>
        </xdr:cNvSpPr>
      </xdr:nvSpPr>
      <xdr:spPr bwMode="auto">
        <a:xfrm>
          <a:off x="1400175"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483" name="Text Box 14"/>
        <xdr:cNvSpPr txBox="1">
          <a:spLocks noChangeArrowheads="1"/>
        </xdr:cNvSpPr>
      </xdr:nvSpPr>
      <xdr:spPr bwMode="auto">
        <a:xfrm>
          <a:off x="2057400"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484" name="Text Box 15"/>
        <xdr:cNvSpPr txBox="1">
          <a:spLocks noChangeArrowheads="1"/>
        </xdr:cNvSpPr>
      </xdr:nvSpPr>
      <xdr:spPr bwMode="auto">
        <a:xfrm>
          <a:off x="2047875" y="310429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485" name="Text Box 16"/>
        <xdr:cNvSpPr txBox="1">
          <a:spLocks noChangeArrowheads="1"/>
        </xdr:cNvSpPr>
      </xdr:nvSpPr>
      <xdr:spPr bwMode="auto">
        <a:xfrm>
          <a:off x="6029325"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486" name="Text Box 18"/>
        <xdr:cNvSpPr txBox="1">
          <a:spLocks noChangeArrowheads="1"/>
        </xdr:cNvSpPr>
      </xdr:nvSpPr>
      <xdr:spPr bwMode="auto">
        <a:xfrm>
          <a:off x="1400175"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487" name="Text Box 14"/>
        <xdr:cNvSpPr txBox="1">
          <a:spLocks noChangeArrowheads="1"/>
        </xdr:cNvSpPr>
      </xdr:nvSpPr>
      <xdr:spPr bwMode="auto">
        <a:xfrm>
          <a:off x="2057400"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488" name="Text Box 15"/>
        <xdr:cNvSpPr txBox="1">
          <a:spLocks noChangeArrowheads="1"/>
        </xdr:cNvSpPr>
      </xdr:nvSpPr>
      <xdr:spPr bwMode="auto">
        <a:xfrm>
          <a:off x="2047875" y="304866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489" name="Text Box 16"/>
        <xdr:cNvSpPr txBox="1">
          <a:spLocks noChangeArrowheads="1"/>
        </xdr:cNvSpPr>
      </xdr:nvSpPr>
      <xdr:spPr bwMode="auto">
        <a:xfrm>
          <a:off x="6029325"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490" name="Text Box 18"/>
        <xdr:cNvSpPr txBox="1">
          <a:spLocks noChangeArrowheads="1"/>
        </xdr:cNvSpPr>
      </xdr:nvSpPr>
      <xdr:spPr bwMode="auto">
        <a:xfrm>
          <a:off x="1400175"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491" name="Text Box 14"/>
        <xdr:cNvSpPr txBox="1">
          <a:spLocks noChangeArrowheads="1"/>
        </xdr:cNvSpPr>
      </xdr:nvSpPr>
      <xdr:spPr bwMode="auto">
        <a:xfrm>
          <a:off x="2057400"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492" name="Text Box 15"/>
        <xdr:cNvSpPr txBox="1">
          <a:spLocks noChangeArrowheads="1"/>
        </xdr:cNvSpPr>
      </xdr:nvSpPr>
      <xdr:spPr bwMode="auto">
        <a:xfrm>
          <a:off x="2047875" y="304866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493" name="Text Box 16"/>
        <xdr:cNvSpPr txBox="1">
          <a:spLocks noChangeArrowheads="1"/>
        </xdr:cNvSpPr>
      </xdr:nvSpPr>
      <xdr:spPr bwMode="auto">
        <a:xfrm>
          <a:off x="6029325"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494" name="Text Box 18"/>
        <xdr:cNvSpPr txBox="1">
          <a:spLocks noChangeArrowheads="1"/>
        </xdr:cNvSpPr>
      </xdr:nvSpPr>
      <xdr:spPr bwMode="auto">
        <a:xfrm>
          <a:off x="1400175"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495" name="Text Box 14"/>
        <xdr:cNvSpPr txBox="1">
          <a:spLocks noChangeArrowheads="1"/>
        </xdr:cNvSpPr>
      </xdr:nvSpPr>
      <xdr:spPr bwMode="auto">
        <a:xfrm>
          <a:off x="2057400"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496" name="Text Box 15"/>
        <xdr:cNvSpPr txBox="1">
          <a:spLocks noChangeArrowheads="1"/>
        </xdr:cNvSpPr>
      </xdr:nvSpPr>
      <xdr:spPr bwMode="auto">
        <a:xfrm>
          <a:off x="2047875" y="304866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497" name="Text Box 16"/>
        <xdr:cNvSpPr txBox="1">
          <a:spLocks noChangeArrowheads="1"/>
        </xdr:cNvSpPr>
      </xdr:nvSpPr>
      <xdr:spPr bwMode="auto">
        <a:xfrm>
          <a:off x="6029325"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498" name="Text Box 18"/>
        <xdr:cNvSpPr txBox="1">
          <a:spLocks noChangeArrowheads="1"/>
        </xdr:cNvSpPr>
      </xdr:nvSpPr>
      <xdr:spPr bwMode="auto">
        <a:xfrm>
          <a:off x="1400175"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499" name="Text Box 14"/>
        <xdr:cNvSpPr txBox="1">
          <a:spLocks noChangeArrowheads="1"/>
        </xdr:cNvSpPr>
      </xdr:nvSpPr>
      <xdr:spPr bwMode="auto">
        <a:xfrm>
          <a:off x="2057400"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500" name="Text Box 15"/>
        <xdr:cNvSpPr txBox="1">
          <a:spLocks noChangeArrowheads="1"/>
        </xdr:cNvSpPr>
      </xdr:nvSpPr>
      <xdr:spPr bwMode="auto">
        <a:xfrm>
          <a:off x="2047875" y="304866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501" name="Text Box 16"/>
        <xdr:cNvSpPr txBox="1">
          <a:spLocks noChangeArrowheads="1"/>
        </xdr:cNvSpPr>
      </xdr:nvSpPr>
      <xdr:spPr bwMode="auto">
        <a:xfrm>
          <a:off x="6029325"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502" name="Text Box 18"/>
        <xdr:cNvSpPr txBox="1">
          <a:spLocks noChangeArrowheads="1"/>
        </xdr:cNvSpPr>
      </xdr:nvSpPr>
      <xdr:spPr bwMode="auto">
        <a:xfrm>
          <a:off x="1400175"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503" name="Text Box 14"/>
        <xdr:cNvSpPr txBox="1">
          <a:spLocks noChangeArrowheads="1"/>
        </xdr:cNvSpPr>
      </xdr:nvSpPr>
      <xdr:spPr bwMode="auto">
        <a:xfrm>
          <a:off x="2057400"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504" name="Text Box 15"/>
        <xdr:cNvSpPr txBox="1">
          <a:spLocks noChangeArrowheads="1"/>
        </xdr:cNvSpPr>
      </xdr:nvSpPr>
      <xdr:spPr bwMode="auto">
        <a:xfrm>
          <a:off x="2047875" y="305057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505" name="Text Box 16"/>
        <xdr:cNvSpPr txBox="1">
          <a:spLocks noChangeArrowheads="1"/>
        </xdr:cNvSpPr>
      </xdr:nvSpPr>
      <xdr:spPr bwMode="auto">
        <a:xfrm>
          <a:off x="6029325"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506" name="Text Box 18"/>
        <xdr:cNvSpPr txBox="1">
          <a:spLocks noChangeArrowheads="1"/>
        </xdr:cNvSpPr>
      </xdr:nvSpPr>
      <xdr:spPr bwMode="auto">
        <a:xfrm>
          <a:off x="1400175"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507" name="Text Box 14"/>
        <xdr:cNvSpPr txBox="1">
          <a:spLocks noChangeArrowheads="1"/>
        </xdr:cNvSpPr>
      </xdr:nvSpPr>
      <xdr:spPr bwMode="auto">
        <a:xfrm>
          <a:off x="2057400"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508" name="Text Box 15"/>
        <xdr:cNvSpPr txBox="1">
          <a:spLocks noChangeArrowheads="1"/>
        </xdr:cNvSpPr>
      </xdr:nvSpPr>
      <xdr:spPr bwMode="auto">
        <a:xfrm>
          <a:off x="2047875" y="305057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509" name="Text Box 16"/>
        <xdr:cNvSpPr txBox="1">
          <a:spLocks noChangeArrowheads="1"/>
        </xdr:cNvSpPr>
      </xdr:nvSpPr>
      <xdr:spPr bwMode="auto">
        <a:xfrm>
          <a:off x="6029325"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510" name="Text Box 18"/>
        <xdr:cNvSpPr txBox="1">
          <a:spLocks noChangeArrowheads="1"/>
        </xdr:cNvSpPr>
      </xdr:nvSpPr>
      <xdr:spPr bwMode="auto">
        <a:xfrm>
          <a:off x="1400175"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511" name="Text Box 14"/>
        <xdr:cNvSpPr txBox="1">
          <a:spLocks noChangeArrowheads="1"/>
        </xdr:cNvSpPr>
      </xdr:nvSpPr>
      <xdr:spPr bwMode="auto">
        <a:xfrm>
          <a:off x="2057400"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512" name="Text Box 15"/>
        <xdr:cNvSpPr txBox="1">
          <a:spLocks noChangeArrowheads="1"/>
        </xdr:cNvSpPr>
      </xdr:nvSpPr>
      <xdr:spPr bwMode="auto">
        <a:xfrm>
          <a:off x="2047875" y="305057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513" name="Text Box 16"/>
        <xdr:cNvSpPr txBox="1">
          <a:spLocks noChangeArrowheads="1"/>
        </xdr:cNvSpPr>
      </xdr:nvSpPr>
      <xdr:spPr bwMode="auto">
        <a:xfrm>
          <a:off x="6029325"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514" name="Text Box 18"/>
        <xdr:cNvSpPr txBox="1">
          <a:spLocks noChangeArrowheads="1"/>
        </xdr:cNvSpPr>
      </xdr:nvSpPr>
      <xdr:spPr bwMode="auto">
        <a:xfrm>
          <a:off x="1400175"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515" name="Text Box 14"/>
        <xdr:cNvSpPr txBox="1">
          <a:spLocks noChangeArrowheads="1"/>
        </xdr:cNvSpPr>
      </xdr:nvSpPr>
      <xdr:spPr bwMode="auto">
        <a:xfrm>
          <a:off x="2057400"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516" name="Text Box 15"/>
        <xdr:cNvSpPr txBox="1">
          <a:spLocks noChangeArrowheads="1"/>
        </xdr:cNvSpPr>
      </xdr:nvSpPr>
      <xdr:spPr bwMode="auto">
        <a:xfrm>
          <a:off x="2047875" y="305057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517" name="Text Box 16"/>
        <xdr:cNvSpPr txBox="1">
          <a:spLocks noChangeArrowheads="1"/>
        </xdr:cNvSpPr>
      </xdr:nvSpPr>
      <xdr:spPr bwMode="auto">
        <a:xfrm>
          <a:off x="6029325"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518" name="Text Box 18"/>
        <xdr:cNvSpPr txBox="1">
          <a:spLocks noChangeArrowheads="1"/>
        </xdr:cNvSpPr>
      </xdr:nvSpPr>
      <xdr:spPr bwMode="auto">
        <a:xfrm>
          <a:off x="1400175"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519" name="Text Box 14"/>
        <xdr:cNvSpPr txBox="1">
          <a:spLocks noChangeArrowheads="1"/>
        </xdr:cNvSpPr>
      </xdr:nvSpPr>
      <xdr:spPr bwMode="auto">
        <a:xfrm>
          <a:off x="2057400"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520" name="Text Box 15"/>
        <xdr:cNvSpPr txBox="1">
          <a:spLocks noChangeArrowheads="1"/>
        </xdr:cNvSpPr>
      </xdr:nvSpPr>
      <xdr:spPr bwMode="auto">
        <a:xfrm>
          <a:off x="2047875" y="306352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521" name="Text Box 16"/>
        <xdr:cNvSpPr txBox="1">
          <a:spLocks noChangeArrowheads="1"/>
        </xdr:cNvSpPr>
      </xdr:nvSpPr>
      <xdr:spPr bwMode="auto">
        <a:xfrm>
          <a:off x="602932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522" name="Text Box 18"/>
        <xdr:cNvSpPr txBox="1">
          <a:spLocks noChangeArrowheads="1"/>
        </xdr:cNvSpPr>
      </xdr:nvSpPr>
      <xdr:spPr bwMode="auto">
        <a:xfrm>
          <a:off x="140017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523" name="Text Box 14"/>
        <xdr:cNvSpPr txBox="1">
          <a:spLocks noChangeArrowheads="1"/>
        </xdr:cNvSpPr>
      </xdr:nvSpPr>
      <xdr:spPr bwMode="auto">
        <a:xfrm>
          <a:off x="2057400"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524" name="Text Box 15"/>
        <xdr:cNvSpPr txBox="1">
          <a:spLocks noChangeArrowheads="1"/>
        </xdr:cNvSpPr>
      </xdr:nvSpPr>
      <xdr:spPr bwMode="auto">
        <a:xfrm>
          <a:off x="2047875" y="306352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525" name="Text Box 16"/>
        <xdr:cNvSpPr txBox="1">
          <a:spLocks noChangeArrowheads="1"/>
        </xdr:cNvSpPr>
      </xdr:nvSpPr>
      <xdr:spPr bwMode="auto">
        <a:xfrm>
          <a:off x="602932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526" name="Text Box 18"/>
        <xdr:cNvSpPr txBox="1">
          <a:spLocks noChangeArrowheads="1"/>
        </xdr:cNvSpPr>
      </xdr:nvSpPr>
      <xdr:spPr bwMode="auto">
        <a:xfrm>
          <a:off x="140017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527" name="Text Box 14"/>
        <xdr:cNvSpPr txBox="1">
          <a:spLocks noChangeArrowheads="1"/>
        </xdr:cNvSpPr>
      </xdr:nvSpPr>
      <xdr:spPr bwMode="auto">
        <a:xfrm>
          <a:off x="2057400"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528" name="Text Box 15"/>
        <xdr:cNvSpPr txBox="1">
          <a:spLocks noChangeArrowheads="1"/>
        </xdr:cNvSpPr>
      </xdr:nvSpPr>
      <xdr:spPr bwMode="auto">
        <a:xfrm>
          <a:off x="2047875" y="306352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529" name="Text Box 16"/>
        <xdr:cNvSpPr txBox="1">
          <a:spLocks noChangeArrowheads="1"/>
        </xdr:cNvSpPr>
      </xdr:nvSpPr>
      <xdr:spPr bwMode="auto">
        <a:xfrm>
          <a:off x="602932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530" name="Text Box 18"/>
        <xdr:cNvSpPr txBox="1">
          <a:spLocks noChangeArrowheads="1"/>
        </xdr:cNvSpPr>
      </xdr:nvSpPr>
      <xdr:spPr bwMode="auto">
        <a:xfrm>
          <a:off x="140017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531" name="Text Box 14"/>
        <xdr:cNvSpPr txBox="1">
          <a:spLocks noChangeArrowheads="1"/>
        </xdr:cNvSpPr>
      </xdr:nvSpPr>
      <xdr:spPr bwMode="auto">
        <a:xfrm>
          <a:off x="2057400"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532" name="Text Box 15"/>
        <xdr:cNvSpPr txBox="1">
          <a:spLocks noChangeArrowheads="1"/>
        </xdr:cNvSpPr>
      </xdr:nvSpPr>
      <xdr:spPr bwMode="auto">
        <a:xfrm>
          <a:off x="2047875" y="306352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533" name="Text Box 16"/>
        <xdr:cNvSpPr txBox="1">
          <a:spLocks noChangeArrowheads="1"/>
        </xdr:cNvSpPr>
      </xdr:nvSpPr>
      <xdr:spPr bwMode="auto">
        <a:xfrm>
          <a:off x="602932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534" name="Text Box 18"/>
        <xdr:cNvSpPr txBox="1">
          <a:spLocks noChangeArrowheads="1"/>
        </xdr:cNvSpPr>
      </xdr:nvSpPr>
      <xdr:spPr bwMode="auto">
        <a:xfrm>
          <a:off x="140017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535" name="Text Box 14"/>
        <xdr:cNvSpPr txBox="1">
          <a:spLocks noChangeArrowheads="1"/>
        </xdr:cNvSpPr>
      </xdr:nvSpPr>
      <xdr:spPr bwMode="auto">
        <a:xfrm>
          <a:off x="2057400"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536" name="Text Box 15"/>
        <xdr:cNvSpPr txBox="1">
          <a:spLocks noChangeArrowheads="1"/>
        </xdr:cNvSpPr>
      </xdr:nvSpPr>
      <xdr:spPr bwMode="auto">
        <a:xfrm>
          <a:off x="2047875" y="306352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537" name="Text Box 16"/>
        <xdr:cNvSpPr txBox="1">
          <a:spLocks noChangeArrowheads="1"/>
        </xdr:cNvSpPr>
      </xdr:nvSpPr>
      <xdr:spPr bwMode="auto">
        <a:xfrm>
          <a:off x="602932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538" name="Text Box 18"/>
        <xdr:cNvSpPr txBox="1">
          <a:spLocks noChangeArrowheads="1"/>
        </xdr:cNvSpPr>
      </xdr:nvSpPr>
      <xdr:spPr bwMode="auto">
        <a:xfrm>
          <a:off x="140017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539" name="Text Box 14"/>
        <xdr:cNvSpPr txBox="1">
          <a:spLocks noChangeArrowheads="1"/>
        </xdr:cNvSpPr>
      </xdr:nvSpPr>
      <xdr:spPr bwMode="auto">
        <a:xfrm>
          <a:off x="2057400"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540" name="Text Box 15"/>
        <xdr:cNvSpPr txBox="1">
          <a:spLocks noChangeArrowheads="1"/>
        </xdr:cNvSpPr>
      </xdr:nvSpPr>
      <xdr:spPr bwMode="auto">
        <a:xfrm>
          <a:off x="2047875" y="306352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541" name="Text Box 16"/>
        <xdr:cNvSpPr txBox="1">
          <a:spLocks noChangeArrowheads="1"/>
        </xdr:cNvSpPr>
      </xdr:nvSpPr>
      <xdr:spPr bwMode="auto">
        <a:xfrm>
          <a:off x="602932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542" name="Text Box 18"/>
        <xdr:cNvSpPr txBox="1">
          <a:spLocks noChangeArrowheads="1"/>
        </xdr:cNvSpPr>
      </xdr:nvSpPr>
      <xdr:spPr bwMode="auto">
        <a:xfrm>
          <a:off x="140017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543" name="Text Box 14"/>
        <xdr:cNvSpPr txBox="1">
          <a:spLocks noChangeArrowheads="1"/>
        </xdr:cNvSpPr>
      </xdr:nvSpPr>
      <xdr:spPr bwMode="auto">
        <a:xfrm>
          <a:off x="2057400"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544" name="Text Box 15"/>
        <xdr:cNvSpPr txBox="1">
          <a:spLocks noChangeArrowheads="1"/>
        </xdr:cNvSpPr>
      </xdr:nvSpPr>
      <xdr:spPr bwMode="auto">
        <a:xfrm>
          <a:off x="2047875" y="306352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545" name="Text Box 16"/>
        <xdr:cNvSpPr txBox="1">
          <a:spLocks noChangeArrowheads="1"/>
        </xdr:cNvSpPr>
      </xdr:nvSpPr>
      <xdr:spPr bwMode="auto">
        <a:xfrm>
          <a:off x="602932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546" name="Text Box 18"/>
        <xdr:cNvSpPr txBox="1">
          <a:spLocks noChangeArrowheads="1"/>
        </xdr:cNvSpPr>
      </xdr:nvSpPr>
      <xdr:spPr bwMode="auto">
        <a:xfrm>
          <a:off x="140017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547" name="Text Box 14"/>
        <xdr:cNvSpPr txBox="1">
          <a:spLocks noChangeArrowheads="1"/>
        </xdr:cNvSpPr>
      </xdr:nvSpPr>
      <xdr:spPr bwMode="auto">
        <a:xfrm>
          <a:off x="2057400"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548" name="Text Box 15"/>
        <xdr:cNvSpPr txBox="1">
          <a:spLocks noChangeArrowheads="1"/>
        </xdr:cNvSpPr>
      </xdr:nvSpPr>
      <xdr:spPr bwMode="auto">
        <a:xfrm>
          <a:off x="2047875" y="306352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549" name="Text Box 16"/>
        <xdr:cNvSpPr txBox="1">
          <a:spLocks noChangeArrowheads="1"/>
        </xdr:cNvSpPr>
      </xdr:nvSpPr>
      <xdr:spPr bwMode="auto">
        <a:xfrm>
          <a:off x="602932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550" name="Text Box 18"/>
        <xdr:cNvSpPr txBox="1">
          <a:spLocks noChangeArrowheads="1"/>
        </xdr:cNvSpPr>
      </xdr:nvSpPr>
      <xdr:spPr bwMode="auto">
        <a:xfrm>
          <a:off x="140017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551" name="Text Box 14"/>
        <xdr:cNvSpPr txBox="1">
          <a:spLocks noChangeArrowheads="1"/>
        </xdr:cNvSpPr>
      </xdr:nvSpPr>
      <xdr:spPr bwMode="auto">
        <a:xfrm>
          <a:off x="2057400"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552" name="Text Box 15"/>
        <xdr:cNvSpPr txBox="1">
          <a:spLocks noChangeArrowheads="1"/>
        </xdr:cNvSpPr>
      </xdr:nvSpPr>
      <xdr:spPr bwMode="auto">
        <a:xfrm>
          <a:off x="2047875" y="307647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553" name="Text Box 16"/>
        <xdr:cNvSpPr txBox="1">
          <a:spLocks noChangeArrowheads="1"/>
        </xdr:cNvSpPr>
      </xdr:nvSpPr>
      <xdr:spPr bwMode="auto">
        <a:xfrm>
          <a:off x="6029325"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554" name="Text Box 18"/>
        <xdr:cNvSpPr txBox="1">
          <a:spLocks noChangeArrowheads="1"/>
        </xdr:cNvSpPr>
      </xdr:nvSpPr>
      <xdr:spPr bwMode="auto">
        <a:xfrm>
          <a:off x="1400175"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555" name="Text Box 14"/>
        <xdr:cNvSpPr txBox="1">
          <a:spLocks noChangeArrowheads="1"/>
        </xdr:cNvSpPr>
      </xdr:nvSpPr>
      <xdr:spPr bwMode="auto">
        <a:xfrm>
          <a:off x="2057400"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556" name="Text Box 15"/>
        <xdr:cNvSpPr txBox="1">
          <a:spLocks noChangeArrowheads="1"/>
        </xdr:cNvSpPr>
      </xdr:nvSpPr>
      <xdr:spPr bwMode="auto">
        <a:xfrm>
          <a:off x="2047875" y="307647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557" name="Text Box 16"/>
        <xdr:cNvSpPr txBox="1">
          <a:spLocks noChangeArrowheads="1"/>
        </xdr:cNvSpPr>
      </xdr:nvSpPr>
      <xdr:spPr bwMode="auto">
        <a:xfrm>
          <a:off x="6029325"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558" name="Text Box 18"/>
        <xdr:cNvSpPr txBox="1">
          <a:spLocks noChangeArrowheads="1"/>
        </xdr:cNvSpPr>
      </xdr:nvSpPr>
      <xdr:spPr bwMode="auto">
        <a:xfrm>
          <a:off x="1400175"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559" name="Text Box 14"/>
        <xdr:cNvSpPr txBox="1">
          <a:spLocks noChangeArrowheads="1"/>
        </xdr:cNvSpPr>
      </xdr:nvSpPr>
      <xdr:spPr bwMode="auto">
        <a:xfrm>
          <a:off x="2057400"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560" name="Text Box 15"/>
        <xdr:cNvSpPr txBox="1">
          <a:spLocks noChangeArrowheads="1"/>
        </xdr:cNvSpPr>
      </xdr:nvSpPr>
      <xdr:spPr bwMode="auto">
        <a:xfrm>
          <a:off x="2047875" y="307647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561" name="Text Box 16"/>
        <xdr:cNvSpPr txBox="1">
          <a:spLocks noChangeArrowheads="1"/>
        </xdr:cNvSpPr>
      </xdr:nvSpPr>
      <xdr:spPr bwMode="auto">
        <a:xfrm>
          <a:off x="6029325"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562" name="Text Box 18"/>
        <xdr:cNvSpPr txBox="1">
          <a:spLocks noChangeArrowheads="1"/>
        </xdr:cNvSpPr>
      </xdr:nvSpPr>
      <xdr:spPr bwMode="auto">
        <a:xfrm>
          <a:off x="1400175"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563" name="Text Box 14"/>
        <xdr:cNvSpPr txBox="1">
          <a:spLocks noChangeArrowheads="1"/>
        </xdr:cNvSpPr>
      </xdr:nvSpPr>
      <xdr:spPr bwMode="auto">
        <a:xfrm>
          <a:off x="2057400"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564" name="Text Box 15"/>
        <xdr:cNvSpPr txBox="1">
          <a:spLocks noChangeArrowheads="1"/>
        </xdr:cNvSpPr>
      </xdr:nvSpPr>
      <xdr:spPr bwMode="auto">
        <a:xfrm>
          <a:off x="2047875" y="307647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565" name="Text Box 16"/>
        <xdr:cNvSpPr txBox="1">
          <a:spLocks noChangeArrowheads="1"/>
        </xdr:cNvSpPr>
      </xdr:nvSpPr>
      <xdr:spPr bwMode="auto">
        <a:xfrm>
          <a:off x="6029325"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566" name="Text Box 18"/>
        <xdr:cNvSpPr txBox="1">
          <a:spLocks noChangeArrowheads="1"/>
        </xdr:cNvSpPr>
      </xdr:nvSpPr>
      <xdr:spPr bwMode="auto">
        <a:xfrm>
          <a:off x="1400175"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38100</xdr:rowOff>
    </xdr:to>
    <xdr:sp macro="" textlink="">
      <xdr:nvSpPr>
        <xdr:cNvPr id="21567" name="Text Box 14"/>
        <xdr:cNvSpPr txBox="1">
          <a:spLocks noChangeArrowheads="1"/>
        </xdr:cNvSpPr>
      </xdr:nvSpPr>
      <xdr:spPr bwMode="auto">
        <a:xfrm>
          <a:off x="2057400" y="30797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568" name="Text Box 15"/>
        <xdr:cNvSpPr txBox="1">
          <a:spLocks noChangeArrowheads="1"/>
        </xdr:cNvSpPr>
      </xdr:nvSpPr>
      <xdr:spPr bwMode="auto">
        <a:xfrm>
          <a:off x="2047875" y="307971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38100</xdr:rowOff>
    </xdr:to>
    <xdr:sp macro="" textlink="">
      <xdr:nvSpPr>
        <xdr:cNvPr id="21569" name="Text Box 16"/>
        <xdr:cNvSpPr txBox="1">
          <a:spLocks noChangeArrowheads="1"/>
        </xdr:cNvSpPr>
      </xdr:nvSpPr>
      <xdr:spPr bwMode="auto">
        <a:xfrm>
          <a:off x="6029325" y="30797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38100</xdr:rowOff>
    </xdr:to>
    <xdr:sp macro="" textlink="">
      <xdr:nvSpPr>
        <xdr:cNvPr id="21570" name="Text Box 18"/>
        <xdr:cNvSpPr txBox="1">
          <a:spLocks noChangeArrowheads="1"/>
        </xdr:cNvSpPr>
      </xdr:nvSpPr>
      <xdr:spPr bwMode="auto">
        <a:xfrm>
          <a:off x="1400175" y="30797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38100</xdr:rowOff>
    </xdr:to>
    <xdr:sp macro="" textlink="">
      <xdr:nvSpPr>
        <xdr:cNvPr id="21571" name="Text Box 14"/>
        <xdr:cNvSpPr txBox="1">
          <a:spLocks noChangeArrowheads="1"/>
        </xdr:cNvSpPr>
      </xdr:nvSpPr>
      <xdr:spPr bwMode="auto">
        <a:xfrm>
          <a:off x="2057400" y="30797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572" name="Text Box 15"/>
        <xdr:cNvSpPr txBox="1">
          <a:spLocks noChangeArrowheads="1"/>
        </xdr:cNvSpPr>
      </xdr:nvSpPr>
      <xdr:spPr bwMode="auto">
        <a:xfrm>
          <a:off x="2047875" y="307971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38100</xdr:rowOff>
    </xdr:to>
    <xdr:sp macro="" textlink="">
      <xdr:nvSpPr>
        <xdr:cNvPr id="21573" name="Text Box 16"/>
        <xdr:cNvSpPr txBox="1">
          <a:spLocks noChangeArrowheads="1"/>
        </xdr:cNvSpPr>
      </xdr:nvSpPr>
      <xdr:spPr bwMode="auto">
        <a:xfrm>
          <a:off x="6029325" y="30797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38100</xdr:rowOff>
    </xdr:to>
    <xdr:sp macro="" textlink="">
      <xdr:nvSpPr>
        <xdr:cNvPr id="21574" name="Text Box 18"/>
        <xdr:cNvSpPr txBox="1">
          <a:spLocks noChangeArrowheads="1"/>
        </xdr:cNvSpPr>
      </xdr:nvSpPr>
      <xdr:spPr bwMode="auto">
        <a:xfrm>
          <a:off x="1400175" y="30797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47625</xdr:rowOff>
    </xdr:to>
    <xdr:sp macro="" textlink="">
      <xdr:nvSpPr>
        <xdr:cNvPr id="21575" name="Text Box 14"/>
        <xdr:cNvSpPr txBox="1">
          <a:spLocks noChangeArrowheads="1"/>
        </xdr:cNvSpPr>
      </xdr:nvSpPr>
      <xdr:spPr bwMode="auto">
        <a:xfrm>
          <a:off x="2057400" y="307971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576" name="Text Box 15"/>
        <xdr:cNvSpPr txBox="1">
          <a:spLocks noChangeArrowheads="1"/>
        </xdr:cNvSpPr>
      </xdr:nvSpPr>
      <xdr:spPr bwMode="auto">
        <a:xfrm>
          <a:off x="2047875" y="307971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47625</xdr:rowOff>
    </xdr:to>
    <xdr:sp macro="" textlink="">
      <xdr:nvSpPr>
        <xdr:cNvPr id="21577" name="Text Box 16"/>
        <xdr:cNvSpPr txBox="1">
          <a:spLocks noChangeArrowheads="1"/>
        </xdr:cNvSpPr>
      </xdr:nvSpPr>
      <xdr:spPr bwMode="auto">
        <a:xfrm>
          <a:off x="6029325" y="307971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47625</xdr:rowOff>
    </xdr:to>
    <xdr:sp macro="" textlink="">
      <xdr:nvSpPr>
        <xdr:cNvPr id="21578" name="Text Box 18"/>
        <xdr:cNvSpPr txBox="1">
          <a:spLocks noChangeArrowheads="1"/>
        </xdr:cNvSpPr>
      </xdr:nvSpPr>
      <xdr:spPr bwMode="auto">
        <a:xfrm>
          <a:off x="1400175" y="307971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47625</xdr:rowOff>
    </xdr:to>
    <xdr:sp macro="" textlink="">
      <xdr:nvSpPr>
        <xdr:cNvPr id="21579" name="Text Box 14"/>
        <xdr:cNvSpPr txBox="1">
          <a:spLocks noChangeArrowheads="1"/>
        </xdr:cNvSpPr>
      </xdr:nvSpPr>
      <xdr:spPr bwMode="auto">
        <a:xfrm>
          <a:off x="2057400" y="307971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580" name="Text Box 15"/>
        <xdr:cNvSpPr txBox="1">
          <a:spLocks noChangeArrowheads="1"/>
        </xdr:cNvSpPr>
      </xdr:nvSpPr>
      <xdr:spPr bwMode="auto">
        <a:xfrm>
          <a:off x="2047875" y="307971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47625</xdr:rowOff>
    </xdr:to>
    <xdr:sp macro="" textlink="">
      <xdr:nvSpPr>
        <xdr:cNvPr id="21581" name="Text Box 16"/>
        <xdr:cNvSpPr txBox="1">
          <a:spLocks noChangeArrowheads="1"/>
        </xdr:cNvSpPr>
      </xdr:nvSpPr>
      <xdr:spPr bwMode="auto">
        <a:xfrm>
          <a:off x="6029325" y="307971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47625</xdr:rowOff>
    </xdr:to>
    <xdr:sp macro="" textlink="">
      <xdr:nvSpPr>
        <xdr:cNvPr id="21582" name="Text Box 18"/>
        <xdr:cNvSpPr txBox="1">
          <a:spLocks noChangeArrowheads="1"/>
        </xdr:cNvSpPr>
      </xdr:nvSpPr>
      <xdr:spPr bwMode="auto">
        <a:xfrm>
          <a:off x="1400175" y="307971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38100</xdr:rowOff>
    </xdr:to>
    <xdr:sp macro="" textlink="">
      <xdr:nvSpPr>
        <xdr:cNvPr id="21583" name="Text Box 14"/>
        <xdr:cNvSpPr txBox="1">
          <a:spLocks noChangeArrowheads="1"/>
        </xdr:cNvSpPr>
      </xdr:nvSpPr>
      <xdr:spPr bwMode="auto">
        <a:xfrm>
          <a:off x="2057400" y="30797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584" name="Text Box 15"/>
        <xdr:cNvSpPr txBox="1">
          <a:spLocks noChangeArrowheads="1"/>
        </xdr:cNvSpPr>
      </xdr:nvSpPr>
      <xdr:spPr bwMode="auto">
        <a:xfrm>
          <a:off x="2047875" y="307971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38100</xdr:rowOff>
    </xdr:to>
    <xdr:sp macro="" textlink="">
      <xdr:nvSpPr>
        <xdr:cNvPr id="21585" name="Text Box 16"/>
        <xdr:cNvSpPr txBox="1">
          <a:spLocks noChangeArrowheads="1"/>
        </xdr:cNvSpPr>
      </xdr:nvSpPr>
      <xdr:spPr bwMode="auto">
        <a:xfrm>
          <a:off x="6029325" y="30797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38100</xdr:rowOff>
    </xdr:to>
    <xdr:sp macro="" textlink="">
      <xdr:nvSpPr>
        <xdr:cNvPr id="21586" name="Text Box 18"/>
        <xdr:cNvSpPr txBox="1">
          <a:spLocks noChangeArrowheads="1"/>
        </xdr:cNvSpPr>
      </xdr:nvSpPr>
      <xdr:spPr bwMode="auto">
        <a:xfrm>
          <a:off x="1400175" y="30797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38100</xdr:rowOff>
    </xdr:to>
    <xdr:sp macro="" textlink="">
      <xdr:nvSpPr>
        <xdr:cNvPr id="21587" name="Text Box 14"/>
        <xdr:cNvSpPr txBox="1">
          <a:spLocks noChangeArrowheads="1"/>
        </xdr:cNvSpPr>
      </xdr:nvSpPr>
      <xdr:spPr bwMode="auto">
        <a:xfrm>
          <a:off x="2057400" y="30797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588" name="Text Box 15"/>
        <xdr:cNvSpPr txBox="1">
          <a:spLocks noChangeArrowheads="1"/>
        </xdr:cNvSpPr>
      </xdr:nvSpPr>
      <xdr:spPr bwMode="auto">
        <a:xfrm>
          <a:off x="2047875" y="307971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38100</xdr:rowOff>
    </xdr:to>
    <xdr:sp macro="" textlink="">
      <xdr:nvSpPr>
        <xdr:cNvPr id="21589" name="Text Box 16"/>
        <xdr:cNvSpPr txBox="1">
          <a:spLocks noChangeArrowheads="1"/>
        </xdr:cNvSpPr>
      </xdr:nvSpPr>
      <xdr:spPr bwMode="auto">
        <a:xfrm>
          <a:off x="6029325" y="30797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38100</xdr:rowOff>
    </xdr:to>
    <xdr:sp macro="" textlink="">
      <xdr:nvSpPr>
        <xdr:cNvPr id="21590" name="Text Box 18"/>
        <xdr:cNvSpPr txBox="1">
          <a:spLocks noChangeArrowheads="1"/>
        </xdr:cNvSpPr>
      </xdr:nvSpPr>
      <xdr:spPr bwMode="auto">
        <a:xfrm>
          <a:off x="1400175" y="30797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47625</xdr:rowOff>
    </xdr:to>
    <xdr:sp macro="" textlink="">
      <xdr:nvSpPr>
        <xdr:cNvPr id="21591" name="Text Box 14"/>
        <xdr:cNvSpPr txBox="1">
          <a:spLocks noChangeArrowheads="1"/>
        </xdr:cNvSpPr>
      </xdr:nvSpPr>
      <xdr:spPr bwMode="auto">
        <a:xfrm>
          <a:off x="2057400" y="307971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592" name="Text Box 15"/>
        <xdr:cNvSpPr txBox="1">
          <a:spLocks noChangeArrowheads="1"/>
        </xdr:cNvSpPr>
      </xdr:nvSpPr>
      <xdr:spPr bwMode="auto">
        <a:xfrm>
          <a:off x="2047875" y="307971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47625</xdr:rowOff>
    </xdr:to>
    <xdr:sp macro="" textlink="">
      <xdr:nvSpPr>
        <xdr:cNvPr id="21593" name="Text Box 16"/>
        <xdr:cNvSpPr txBox="1">
          <a:spLocks noChangeArrowheads="1"/>
        </xdr:cNvSpPr>
      </xdr:nvSpPr>
      <xdr:spPr bwMode="auto">
        <a:xfrm>
          <a:off x="6029325" y="307971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47625</xdr:rowOff>
    </xdr:to>
    <xdr:sp macro="" textlink="">
      <xdr:nvSpPr>
        <xdr:cNvPr id="21594" name="Text Box 18"/>
        <xdr:cNvSpPr txBox="1">
          <a:spLocks noChangeArrowheads="1"/>
        </xdr:cNvSpPr>
      </xdr:nvSpPr>
      <xdr:spPr bwMode="auto">
        <a:xfrm>
          <a:off x="1400175" y="307971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47625</xdr:rowOff>
    </xdr:to>
    <xdr:sp macro="" textlink="">
      <xdr:nvSpPr>
        <xdr:cNvPr id="21595" name="Text Box 14"/>
        <xdr:cNvSpPr txBox="1">
          <a:spLocks noChangeArrowheads="1"/>
        </xdr:cNvSpPr>
      </xdr:nvSpPr>
      <xdr:spPr bwMode="auto">
        <a:xfrm>
          <a:off x="2057400" y="307971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596" name="Text Box 15"/>
        <xdr:cNvSpPr txBox="1">
          <a:spLocks noChangeArrowheads="1"/>
        </xdr:cNvSpPr>
      </xdr:nvSpPr>
      <xdr:spPr bwMode="auto">
        <a:xfrm>
          <a:off x="2047875" y="307971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47625</xdr:rowOff>
    </xdr:to>
    <xdr:sp macro="" textlink="">
      <xdr:nvSpPr>
        <xdr:cNvPr id="21597" name="Text Box 16"/>
        <xdr:cNvSpPr txBox="1">
          <a:spLocks noChangeArrowheads="1"/>
        </xdr:cNvSpPr>
      </xdr:nvSpPr>
      <xdr:spPr bwMode="auto">
        <a:xfrm>
          <a:off x="6029325" y="307971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47625</xdr:rowOff>
    </xdr:to>
    <xdr:sp macro="" textlink="">
      <xdr:nvSpPr>
        <xdr:cNvPr id="21598" name="Text Box 18"/>
        <xdr:cNvSpPr txBox="1">
          <a:spLocks noChangeArrowheads="1"/>
        </xdr:cNvSpPr>
      </xdr:nvSpPr>
      <xdr:spPr bwMode="auto">
        <a:xfrm>
          <a:off x="1400175" y="307971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599" name="Text Box 14"/>
        <xdr:cNvSpPr txBox="1">
          <a:spLocks noChangeArrowheads="1"/>
        </xdr:cNvSpPr>
      </xdr:nvSpPr>
      <xdr:spPr bwMode="auto">
        <a:xfrm>
          <a:off x="2057400" y="30829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600" name="Text Box 15"/>
        <xdr:cNvSpPr txBox="1">
          <a:spLocks noChangeArrowheads="1"/>
        </xdr:cNvSpPr>
      </xdr:nvSpPr>
      <xdr:spPr bwMode="auto">
        <a:xfrm>
          <a:off x="2047875" y="308295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601" name="Text Box 16"/>
        <xdr:cNvSpPr txBox="1">
          <a:spLocks noChangeArrowheads="1"/>
        </xdr:cNvSpPr>
      </xdr:nvSpPr>
      <xdr:spPr bwMode="auto">
        <a:xfrm>
          <a:off x="6029325" y="30829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602" name="Text Box 18"/>
        <xdr:cNvSpPr txBox="1">
          <a:spLocks noChangeArrowheads="1"/>
        </xdr:cNvSpPr>
      </xdr:nvSpPr>
      <xdr:spPr bwMode="auto">
        <a:xfrm>
          <a:off x="1400175" y="30829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603" name="Text Box 14"/>
        <xdr:cNvSpPr txBox="1">
          <a:spLocks noChangeArrowheads="1"/>
        </xdr:cNvSpPr>
      </xdr:nvSpPr>
      <xdr:spPr bwMode="auto">
        <a:xfrm>
          <a:off x="2057400" y="30829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604" name="Text Box 15"/>
        <xdr:cNvSpPr txBox="1">
          <a:spLocks noChangeArrowheads="1"/>
        </xdr:cNvSpPr>
      </xdr:nvSpPr>
      <xdr:spPr bwMode="auto">
        <a:xfrm>
          <a:off x="2047875" y="308295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605" name="Text Box 16"/>
        <xdr:cNvSpPr txBox="1">
          <a:spLocks noChangeArrowheads="1"/>
        </xdr:cNvSpPr>
      </xdr:nvSpPr>
      <xdr:spPr bwMode="auto">
        <a:xfrm>
          <a:off x="6029325" y="30829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606" name="Text Box 18"/>
        <xdr:cNvSpPr txBox="1">
          <a:spLocks noChangeArrowheads="1"/>
        </xdr:cNvSpPr>
      </xdr:nvSpPr>
      <xdr:spPr bwMode="auto">
        <a:xfrm>
          <a:off x="1400175" y="30829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607" name="Text Box 14"/>
        <xdr:cNvSpPr txBox="1">
          <a:spLocks noChangeArrowheads="1"/>
        </xdr:cNvSpPr>
      </xdr:nvSpPr>
      <xdr:spPr bwMode="auto">
        <a:xfrm>
          <a:off x="2057400" y="30829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608" name="Text Box 15"/>
        <xdr:cNvSpPr txBox="1">
          <a:spLocks noChangeArrowheads="1"/>
        </xdr:cNvSpPr>
      </xdr:nvSpPr>
      <xdr:spPr bwMode="auto">
        <a:xfrm>
          <a:off x="2047875" y="308295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609" name="Text Box 16"/>
        <xdr:cNvSpPr txBox="1">
          <a:spLocks noChangeArrowheads="1"/>
        </xdr:cNvSpPr>
      </xdr:nvSpPr>
      <xdr:spPr bwMode="auto">
        <a:xfrm>
          <a:off x="6029325" y="30829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610" name="Text Box 18"/>
        <xdr:cNvSpPr txBox="1">
          <a:spLocks noChangeArrowheads="1"/>
        </xdr:cNvSpPr>
      </xdr:nvSpPr>
      <xdr:spPr bwMode="auto">
        <a:xfrm>
          <a:off x="1400175" y="30829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611" name="Text Box 14"/>
        <xdr:cNvSpPr txBox="1">
          <a:spLocks noChangeArrowheads="1"/>
        </xdr:cNvSpPr>
      </xdr:nvSpPr>
      <xdr:spPr bwMode="auto">
        <a:xfrm>
          <a:off x="2057400" y="30829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612" name="Text Box 15"/>
        <xdr:cNvSpPr txBox="1">
          <a:spLocks noChangeArrowheads="1"/>
        </xdr:cNvSpPr>
      </xdr:nvSpPr>
      <xdr:spPr bwMode="auto">
        <a:xfrm>
          <a:off x="2047875" y="308295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613" name="Text Box 16"/>
        <xdr:cNvSpPr txBox="1">
          <a:spLocks noChangeArrowheads="1"/>
        </xdr:cNvSpPr>
      </xdr:nvSpPr>
      <xdr:spPr bwMode="auto">
        <a:xfrm>
          <a:off x="6029325" y="30829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614" name="Text Box 18"/>
        <xdr:cNvSpPr txBox="1">
          <a:spLocks noChangeArrowheads="1"/>
        </xdr:cNvSpPr>
      </xdr:nvSpPr>
      <xdr:spPr bwMode="auto">
        <a:xfrm>
          <a:off x="1400175" y="30829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615" name="Text Box 14"/>
        <xdr:cNvSpPr txBox="1">
          <a:spLocks noChangeArrowheads="1"/>
        </xdr:cNvSpPr>
      </xdr:nvSpPr>
      <xdr:spPr bwMode="auto">
        <a:xfrm>
          <a:off x="2057400" y="30894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616" name="Text Box 15"/>
        <xdr:cNvSpPr txBox="1">
          <a:spLocks noChangeArrowheads="1"/>
        </xdr:cNvSpPr>
      </xdr:nvSpPr>
      <xdr:spPr bwMode="auto">
        <a:xfrm>
          <a:off x="2047875" y="308943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617" name="Text Box 16"/>
        <xdr:cNvSpPr txBox="1">
          <a:spLocks noChangeArrowheads="1"/>
        </xdr:cNvSpPr>
      </xdr:nvSpPr>
      <xdr:spPr bwMode="auto">
        <a:xfrm>
          <a:off x="6029325" y="30894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618" name="Text Box 18"/>
        <xdr:cNvSpPr txBox="1">
          <a:spLocks noChangeArrowheads="1"/>
        </xdr:cNvSpPr>
      </xdr:nvSpPr>
      <xdr:spPr bwMode="auto">
        <a:xfrm>
          <a:off x="1400175" y="30894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619" name="Text Box 14"/>
        <xdr:cNvSpPr txBox="1">
          <a:spLocks noChangeArrowheads="1"/>
        </xdr:cNvSpPr>
      </xdr:nvSpPr>
      <xdr:spPr bwMode="auto">
        <a:xfrm>
          <a:off x="2057400" y="30894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620" name="Text Box 15"/>
        <xdr:cNvSpPr txBox="1">
          <a:spLocks noChangeArrowheads="1"/>
        </xdr:cNvSpPr>
      </xdr:nvSpPr>
      <xdr:spPr bwMode="auto">
        <a:xfrm>
          <a:off x="2047875" y="308943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621" name="Text Box 16"/>
        <xdr:cNvSpPr txBox="1">
          <a:spLocks noChangeArrowheads="1"/>
        </xdr:cNvSpPr>
      </xdr:nvSpPr>
      <xdr:spPr bwMode="auto">
        <a:xfrm>
          <a:off x="6029325" y="30894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622" name="Text Box 18"/>
        <xdr:cNvSpPr txBox="1">
          <a:spLocks noChangeArrowheads="1"/>
        </xdr:cNvSpPr>
      </xdr:nvSpPr>
      <xdr:spPr bwMode="auto">
        <a:xfrm>
          <a:off x="1400175" y="30894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623" name="Text Box 14"/>
        <xdr:cNvSpPr txBox="1">
          <a:spLocks noChangeArrowheads="1"/>
        </xdr:cNvSpPr>
      </xdr:nvSpPr>
      <xdr:spPr bwMode="auto">
        <a:xfrm>
          <a:off x="2057400" y="30894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624" name="Text Box 15"/>
        <xdr:cNvSpPr txBox="1">
          <a:spLocks noChangeArrowheads="1"/>
        </xdr:cNvSpPr>
      </xdr:nvSpPr>
      <xdr:spPr bwMode="auto">
        <a:xfrm>
          <a:off x="2047875" y="308943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625" name="Text Box 16"/>
        <xdr:cNvSpPr txBox="1">
          <a:spLocks noChangeArrowheads="1"/>
        </xdr:cNvSpPr>
      </xdr:nvSpPr>
      <xdr:spPr bwMode="auto">
        <a:xfrm>
          <a:off x="6029325" y="30894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626" name="Text Box 18"/>
        <xdr:cNvSpPr txBox="1">
          <a:spLocks noChangeArrowheads="1"/>
        </xdr:cNvSpPr>
      </xdr:nvSpPr>
      <xdr:spPr bwMode="auto">
        <a:xfrm>
          <a:off x="1400175" y="30894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627" name="Text Box 14"/>
        <xdr:cNvSpPr txBox="1">
          <a:spLocks noChangeArrowheads="1"/>
        </xdr:cNvSpPr>
      </xdr:nvSpPr>
      <xdr:spPr bwMode="auto">
        <a:xfrm>
          <a:off x="2057400" y="30894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628" name="Text Box 15"/>
        <xdr:cNvSpPr txBox="1">
          <a:spLocks noChangeArrowheads="1"/>
        </xdr:cNvSpPr>
      </xdr:nvSpPr>
      <xdr:spPr bwMode="auto">
        <a:xfrm>
          <a:off x="2047875" y="308943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629" name="Text Box 16"/>
        <xdr:cNvSpPr txBox="1">
          <a:spLocks noChangeArrowheads="1"/>
        </xdr:cNvSpPr>
      </xdr:nvSpPr>
      <xdr:spPr bwMode="auto">
        <a:xfrm>
          <a:off x="6029325" y="30894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630" name="Text Box 18"/>
        <xdr:cNvSpPr txBox="1">
          <a:spLocks noChangeArrowheads="1"/>
        </xdr:cNvSpPr>
      </xdr:nvSpPr>
      <xdr:spPr bwMode="auto">
        <a:xfrm>
          <a:off x="1400175" y="30894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631" name="Text Box 14"/>
        <xdr:cNvSpPr txBox="1">
          <a:spLocks noChangeArrowheads="1"/>
        </xdr:cNvSpPr>
      </xdr:nvSpPr>
      <xdr:spPr bwMode="auto">
        <a:xfrm>
          <a:off x="2057400" y="30913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632" name="Text Box 15"/>
        <xdr:cNvSpPr txBox="1">
          <a:spLocks noChangeArrowheads="1"/>
        </xdr:cNvSpPr>
      </xdr:nvSpPr>
      <xdr:spPr bwMode="auto">
        <a:xfrm>
          <a:off x="2047875" y="309133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633" name="Text Box 16"/>
        <xdr:cNvSpPr txBox="1">
          <a:spLocks noChangeArrowheads="1"/>
        </xdr:cNvSpPr>
      </xdr:nvSpPr>
      <xdr:spPr bwMode="auto">
        <a:xfrm>
          <a:off x="6029325" y="30913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634" name="Text Box 18"/>
        <xdr:cNvSpPr txBox="1">
          <a:spLocks noChangeArrowheads="1"/>
        </xdr:cNvSpPr>
      </xdr:nvSpPr>
      <xdr:spPr bwMode="auto">
        <a:xfrm>
          <a:off x="1400175" y="30913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635" name="Text Box 14"/>
        <xdr:cNvSpPr txBox="1">
          <a:spLocks noChangeArrowheads="1"/>
        </xdr:cNvSpPr>
      </xdr:nvSpPr>
      <xdr:spPr bwMode="auto">
        <a:xfrm>
          <a:off x="2057400" y="30913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636" name="Text Box 15"/>
        <xdr:cNvSpPr txBox="1">
          <a:spLocks noChangeArrowheads="1"/>
        </xdr:cNvSpPr>
      </xdr:nvSpPr>
      <xdr:spPr bwMode="auto">
        <a:xfrm>
          <a:off x="2047875" y="309133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637" name="Text Box 16"/>
        <xdr:cNvSpPr txBox="1">
          <a:spLocks noChangeArrowheads="1"/>
        </xdr:cNvSpPr>
      </xdr:nvSpPr>
      <xdr:spPr bwMode="auto">
        <a:xfrm>
          <a:off x="6029325" y="30913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638" name="Text Box 18"/>
        <xdr:cNvSpPr txBox="1">
          <a:spLocks noChangeArrowheads="1"/>
        </xdr:cNvSpPr>
      </xdr:nvSpPr>
      <xdr:spPr bwMode="auto">
        <a:xfrm>
          <a:off x="1400175" y="30913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639" name="Text Box 14"/>
        <xdr:cNvSpPr txBox="1">
          <a:spLocks noChangeArrowheads="1"/>
        </xdr:cNvSpPr>
      </xdr:nvSpPr>
      <xdr:spPr bwMode="auto">
        <a:xfrm>
          <a:off x="2057400" y="30913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640" name="Text Box 15"/>
        <xdr:cNvSpPr txBox="1">
          <a:spLocks noChangeArrowheads="1"/>
        </xdr:cNvSpPr>
      </xdr:nvSpPr>
      <xdr:spPr bwMode="auto">
        <a:xfrm>
          <a:off x="2047875" y="309133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641" name="Text Box 16"/>
        <xdr:cNvSpPr txBox="1">
          <a:spLocks noChangeArrowheads="1"/>
        </xdr:cNvSpPr>
      </xdr:nvSpPr>
      <xdr:spPr bwMode="auto">
        <a:xfrm>
          <a:off x="6029325" y="30913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642" name="Text Box 18"/>
        <xdr:cNvSpPr txBox="1">
          <a:spLocks noChangeArrowheads="1"/>
        </xdr:cNvSpPr>
      </xdr:nvSpPr>
      <xdr:spPr bwMode="auto">
        <a:xfrm>
          <a:off x="1400175" y="30913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643" name="Text Box 14"/>
        <xdr:cNvSpPr txBox="1">
          <a:spLocks noChangeArrowheads="1"/>
        </xdr:cNvSpPr>
      </xdr:nvSpPr>
      <xdr:spPr bwMode="auto">
        <a:xfrm>
          <a:off x="2057400" y="30913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644" name="Text Box 15"/>
        <xdr:cNvSpPr txBox="1">
          <a:spLocks noChangeArrowheads="1"/>
        </xdr:cNvSpPr>
      </xdr:nvSpPr>
      <xdr:spPr bwMode="auto">
        <a:xfrm>
          <a:off x="2047875" y="309133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645" name="Text Box 16"/>
        <xdr:cNvSpPr txBox="1">
          <a:spLocks noChangeArrowheads="1"/>
        </xdr:cNvSpPr>
      </xdr:nvSpPr>
      <xdr:spPr bwMode="auto">
        <a:xfrm>
          <a:off x="6029325" y="30913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646" name="Text Box 18"/>
        <xdr:cNvSpPr txBox="1">
          <a:spLocks noChangeArrowheads="1"/>
        </xdr:cNvSpPr>
      </xdr:nvSpPr>
      <xdr:spPr bwMode="auto">
        <a:xfrm>
          <a:off x="1400175" y="30913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647" name="Text Box 14"/>
        <xdr:cNvSpPr txBox="1">
          <a:spLocks noChangeArrowheads="1"/>
        </xdr:cNvSpPr>
      </xdr:nvSpPr>
      <xdr:spPr bwMode="auto">
        <a:xfrm>
          <a:off x="2057400" y="30978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648" name="Text Box 15"/>
        <xdr:cNvSpPr txBox="1">
          <a:spLocks noChangeArrowheads="1"/>
        </xdr:cNvSpPr>
      </xdr:nvSpPr>
      <xdr:spPr bwMode="auto">
        <a:xfrm>
          <a:off x="2047875" y="309781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649" name="Text Box 16"/>
        <xdr:cNvSpPr txBox="1">
          <a:spLocks noChangeArrowheads="1"/>
        </xdr:cNvSpPr>
      </xdr:nvSpPr>
      <xdr:spPr bwMode="auto">
        <a:xfrm>
          <a:off x="6029325" y="30978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650" name="Text Box 18"/>
        <xdr:cNvSpPr txBox="1">
          <a:spLocks noChangeArrowheads="1"/>
        </xdr:cNvSpPr>
      </xdr:nvSpPr>
      <xdr:spPr bwMode="auto">
        <a:xfrm>
          <a:off x="1400175" y="30978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651" name="Text Box 14"/>
        <xdr:cNvSpPr txBox="1">
          <a:spLocks noChangeArrowheads="1"/>
        </xdr:cNvSpPr>
      </xdr:nvSpPr>
      <xdr:spPr bwMode="auto">
        <a:xfrm>
          <a:off x="2057400" y="30978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652" name="Text Box 15"/>
        <xdr:cNvSpPr txBox="1">
          <a:spLocks noChangeArrowheads="1"/>
        </xdr:cNvSpPr>
      </xdr:nvSpPr>
      <xdr:spPr bwMode="auto">
        <a:xfrm>
          <a:off x="2047875" y="309781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653" name="Text Box 16"/>
        <xdr:cNvSpPr txBox="1">
          <a:spLocks noChangeArrowheads="1"/>
        </xdr:cNvSpPr>
      </xdr:nvSpPr>
      <xdr:spPr bwMode="auto">
        <a:xfrm>
          <a:off x="6029325" y="30978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654" name="Text Box 18"/>
        <xdr:cNvSpPr txBox="1">
          <a:spLocks noChangeArrowheads="1"/>
        </xdr:cNvSpPr>
      </xdr:nvSpPr>
      <xdr:spPr bwMode="auto">
        <a:xfrm>
          <a:off x="1400175" y="30978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655" name="Text Box 14"/>
        <xdr:cNvSpPr txBox="1">
          <a:spLocks noChangeArrowheads="1"/>
        </xdr:cNvSpPr>
      </xdr:nvSpPr>
      <xdr:spPr bwMode="auto">
        <a:xfrm>
          <a:off x="2057400" y="30978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656" name="Text Box 15"/>
        <xdr:cNvSpPr txBox="1">
          <a:spLocks noChangeArrowheads="1"/>
        </xdr:cNvSpPr>
      </xdr:nvSpPr>
      <xdr:spPr bwMode="auto">
        <a:xfrm>
          <a:off x="2047875" y="309781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657" name="Text Box 16"/>
        <xdr:cNvSpPr txBox="1">
          <a:spLocks noChangeArrowheads="1"/>
        </xdr:cNvSpPr>
      </xdr:nvSpPr>
      <xdr:spPr bwMode="auto">
        <a:xfrm>
          <a:off x="6029325" y="30978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658" name="Text Box 18"/>
        <xdr:cNvSpPr txBox="1">
          <a:spLocks noChangeArrowheads="1"/>
        </xdr:cNvSpPr>
      </xdr:nvSpPr>
      <xdr:spPr bwMode="auto">
        <a:xfrm>
          <a:off x="1400175" y="30978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659" name="Text Box 14"/>
        <xdr:cNvSpPr txBox="1">
          <a:spLocks noChangeArrowheads="1"/>
        </xdr:cNvSpPr>
      </xdr:nvSpPr>
      <xdr:spPr bwMode="auto">
        <a:xfrm>
          <a:off x="2057400" y="30978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660" name="Text Box 15"/>
        <xdr:cNvSpPr txBox="1">
          <a:spLocks noChangeArrowheads="1"/>
        </xdr:cNvSpPr>
      </xdr:nvSpPr>
      <xdr:spPr bwMode="auto">
        <a:xfrm>
          <a:off x="2047875" y="309781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661" name="Text Box 16"/>
        <xdr:cNvSpPr txBox="1">
          <a:spLocks noChangeArrowheads="1"/>
        </xdr:cNvSpPr>
      </xdr:nvSpPr>
      <xdr:spPr bwMode="auto">
        <a:xfrm>
          <a:off x="6029325" y="30978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662" name="Text Box 18"/>
        <xdr:cNvSpPr txBox="1">
          <a:spLocks noChangeArrowheads="1"/>
        </xdr:cNvSpPr>
      </xdr:nvSpPr>
      <xdr:spPr bwMode="auto">
        <a:xfrm>
          <a:off x="1400175" y="30978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663" name="Text Box 14"/>
        <xdr:cNvSpPr txBox="1">
          <a:spLocks noChangeArrowheads="1"/>
        </xdr:cNvSpPr>
      </xdr:nvSpPr>
      <xdr:spPr bwMode="auto">
        <a:xfrm>
          <a:off x="2057400"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664" name="Text Box 15"/>
        <xdr:cNvSpPr txBox="1">
          <a:spLocks noChangeArrowheads="1"/>
        </xdr:cNvSpPr>
      </xdr:nvSpPr>
      <xdr:spPr bwMode="auto">
        <a:xfrm>
          <a:off x="2047875" y="310429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665" name="Text Box 16"/>
        <xdr:cNvSpPr txBox="1">
          <a:spLocks noChangeArrowheads="1"/>
        </xdr:cNvSpPr>
      </xdr:nvSpPr>
      <xdr:spPr bwMode="auto">
        <a:xfrm>
          <a:off x="6029325"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666" name="Text Box 18"/>
        <xdr:cNvSpPr txBox="1">
          <a:spLocks noChangeArrowheads="1"/>
        </xdr:cNvSpPr>
      </xdr:nvSpPr>
      <xdr:spPr bwMode="auto">
        <a:xfrm>
          <a:off x="1400175"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667" name="Text Box 14"/>
        <xdr:cNvSpPr txBox="1">
          <a:spLocks noChangeArrowheads="1"/>
        </xdr:cNvSpPr>
      </xdr:nvSpPr>
      <xdr:spPr bwMode="auto">
        <a:xfrm>
          <a:off x="2057400"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668" name="Text Box 15"/>
        <xdr:cNvSpPr txBox="1">
          <a:spLocks noChangeArrowheads="1"/>
        </xdr:cNvSpPr>
      </xdr:nvSpPr>
      <xdr:spPr bwMode="auto">
        <a:xfrm>
          <a:off x="2047875" y="310429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669" name="Text Box 16"/>
        <xdr:cNvSpPr txBox="1">
          <a:spLocks noChangeArrowheads="1"/>
        </xdr:cNvSpPr>
      </xdr:nvSpPr>
      <xdr:spPr bwMode="auto">
        <a:xfrm>
          <a:off x="6029325"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670" name="Text Box 18"/>
        <xdr:cNvSpPr txBox="1">
          <a:spLocks noChangeArrowheads="1"/>
        </xdr:cNvSpPr>
      </xdr:nvSpPr>
      <xdr:spPr bwMode="auto">
        <a:xfrm>
          <a:off x="1400175"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671" name="Text Box 14"/>
        <xdr:cNvSpPr txBox="1">
          <a:spLocks noChangeArrowheads="1"/>
        </xdr:cNvSpPr>
      </xdr:nvSpPr>
      <xdr:spPr bwMode="auto">
        <a:xfrm>
          <a:off x="2057400"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672" name="Text Box 15"/>
        <xdr:cNvSpPr txBox="1">
          <a:spLocks noChangeArrowheads="1"/>
        </xdr:cNvSpPr>
      </xdr:nvSpPr>
      <xdr:spPr bwMode="auto">
        <a:xfrm>
          <a:off x="2047875" y="310429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673" name="Text Box 16"/>
        <xdr:cNvSpPr txBox="1">
          <a:spLocks noChangeArrowheads="1"/>
        </xdr:cNvSpPr>
      </xdr:nvSpPr>
      <xdr:spPr bwMode="auto">
        <a:xfrm>
          <a:off x="6029325"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674" name="Text Box 18"/>
        <xdr:cNvSpPr txBox="1">
          <a:spLocks noChangeArrowheads="1"/>
        </xdr:cNvSpPr>
      </xdr:nvSpPr>
      <xdr:spPr bwMode="auto">
        <a:xfrm>
          <a:off x="1400175"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675" name="Text Box 14"/>
        <xdr:cNvSpPr txBox="1">
          <a:spLocks noChangeArrowheads="1"/>
        </xdr:cNvSpPr>
      </xdr:nvSpPr>
      <xdr:spPr bwMode="auto">
        <a:xfrm>
          <a:off x="2057400"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676" name="Text Box 15"/>
        <xdr:cNvSpPr txBox="1">
          <a:spLocks noChangeArrowheads="1"/>
        </xdr:cNvSpPr>
      </xdr:nvSpPr>
      <xdr:spPr bwMode="auto">
        <a:xfrm>
          <a:off x="2047875" y="310429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677" name="Text Box 16"/>
        <xdr:cNvSpPr txBox="1">
          <a:spLocks noChangeArrowheads="1"/>
        </xdr:cNvSpPr>
      </xdr:nvSpPr>
      <xdr:spPr bwMode="auto">
        <a:xfrm>
          <a:off x="6029325"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678" name="Text Box 18"/>
        <xdr:cNvSpPr txBox="1">
          <a:spLocks noChangeArrowheads="1"/>
        </xdr:cNvSpPr>
      </xdr:nvSpPr>
      <xdr:spPr bwMode="auto">
        <a:xfrm>
          <a:off x="1400175" y="310429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679" name="Text Box 14"/>
        <xdr:cNvSpPr txBox="1">
          <a:spLocks noChangeArrowheads="1"/>
        </xdr:cNvSpPr>
      </xdr:nvSpPr>
      <xdr:spPr bwMode="auto">
        <a:xfrm>
          <a:off x="2057400" y="293931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1680" name="Text Box 16"/>
        <xdr:cNvSpPr txBox="1">
          <a:spLocks noChangeArrowheads="1"/>
        </xdr:cNvSpPr>
      </xdr:nvSpPr>
      <xdr:spPr bwMode="auto">
        <a:xfrm>
          <a:off x="6029325" y="293931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681" name="Text Box 18"/>
        <xdr:cNvSpPr txBox="1">
          <a:spLocks noChangeArrowheads="1"/>
        </xdr:cNvSpPr>
      </xdr:nvSpPr>
      <xdr:spPr bwMode="auto">
        <a:xfrm>
          <a:off x="1400175" y="293931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682" name="Text Box 14"/>
        <xdr:cNvSpPr txBox="1">
          <a:spLocks noChangeArrowheads="1"/>
        </xdr:cNvSpPr>
      </xdr:nvSpPr>
      <xdr:spPr bwMode="auto">
        <a:xfrm>
          <a:off x="2057400" y="293931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683" name="Text Box 15"/>
        <xdr:cNvSpPr txBox="1">
          <a:spLocks noChangeArrowheads="1"/>
        </xdr:cNvSpPr>
      </xdr:nvSpPr>
      <xdr:spPr bwMode="auto">
        <a:xfrm>
          <a:off x="2047875" y="293931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684" name="Text Box 16"/>
        <xdr:cNvSpPr txBox="1">
          <a:spLocks noChangeArrowheads="1"/>
        </xdr:cNvSpPr>
      </xdr:nvSpPr>
      <xdr:spPr bwMode="auto">
        <a:xfrm>
          <a:off x="6029325" y="293931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685" name="Text Box 18"/>
        <xdr:cNvSpPr txBox="1">
          <a:spLocks noChangeArrowheads="1"/>
        </xdr:cNvSpPr>
      </xdr:nvSpPr>
      <xdr:spPr bwMode="auto">
        <a:xfrm>
          <a:off x="1400175" y="293931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686" name="Text Box 14"/>
        <xdr:cNvSpPr txBox="1">
          <a:spLocks noChangeArrowheads="1"/>
        </xdr:cNvSpPr>
      </xdr:nvSpPr>
      <xdr:spPr bwMode="auto">
        <a:xfrm>
          <a:off x="2057400" y="293931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687" name="Text Box 15"/>
        <xdr:cNvSpPr txBox="1">
          <a:spLocks noChangeArrowheads="1"/>
        </xdr:cNvSpPr>
      </xdr:nvSpPr>
      <xdr:spPr bwMode="auto">
        <a:xfrm>
          <a:off x="2047875" y="293931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688" name="Text Box 16"/>
        <xdr:cNvSpPr txBox="1">
          <a:spLocks noChangeArrowheads="1"/>
        </xdr:cNvSpPr>
      </xdr:nvSpPr>
      <xdr:spPr bwMode="auto">
        <a:xfrm>
          <a:off x="6029325" y="293931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689" name="Text Box 18"/>
        <xdr:cNvSpPr txBox="1">
          <a:spLocks noChangeArrowheads="1"/>
        </xdr:cNvSpPr>
      </xdr:nvSpPr>
      <xdr:spPr bwMode="auto">
        <a:xfrm>
          <a:off x="1400175" y="293931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690" name="Text Box 14"/>
        <xdr:cNvSpPr txBox="1">
          <a:spLocks noChangeArrowheads="1"/>
        </xdr:cNvSpPr>
      </xdr:nvSpPr>
      <xdr:spPr bwMode="auto">
        <a:xfrm>
          <a:off x="2057400" y="293931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691" name="Text Box 15"/>
        <xdr:cNvSpPr txBox="1">
          <a:spLocks noChangeArrowheads="1"/>
        </xdr:cNvSpPr>
      </xdr:nvSpPr>
      <xdr:spPr bwMode="auto">
        <a:xfrm>
          <a:off x="2047875" y="293931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692" name="Text Box 16"/>
        <xdr:cNvSpPr txBox="1">
          <a:spLocks noChangeArrowheads="1"/>
        </xdr:cNvSpPr>
      </xdr:nvSpPr>
      <xdr:spPr bwMode="auto">
        <a:xfrm>
          <a:off x="6029325" y="293931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693" name="Text Box 15"/>
        <xdr:cNvSpPr txBox="1">
          <a:spLocks noChangeArrowheads="1"/>
        </xdr:cNvSpPr>
      </xdr:nvSpPr>
      <xdr:spPr bwMode="auto">
        <a:xfrm>
          <a:off x="2047875" y="296713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694" name="Text Box 16"/>
        <xdr:cNvSpPr txBox="1">
          <a:spLocks noChangeArrowheads="1"/>
        </xdr:cNvSpPr>
      </xdr:nvSpPr>
      <xdr:spPr bwMode="auto">
        <a:xfrm>
          <a:off x="6029325" y="296713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695" name="Text Box 18"/>
        <xdr:cNvSpPr txBox="1">
          <a:spLocks noChangeArrowheads="1"/>
        </xdr:cNvSpPr>
      </xdr:nvSpPr>
      <xdr:spPr bwMode="auto">
        <a:xfrm>
          <a:off x="1400175" y="296713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696" name="Text Box 14"/>
        <xdr:cNvSpPr txBox="1">
          <a:spLocks noChangeArrowheads="1"/>
        </xdr:cNvSpPr>
      </xdr:nvSpPr>
      <xdr:spPr bwMode="auto">
        <a:xfrm>
          <a:off x="2057400" y="296713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697" name="Text Box 15"/>
        <xdr:cNvSpPr txBox="1">
          <a:spLocks noChangeArrowheads="1"/>
        </xdr:cNvSpPr>
      </xdr:nvSpPr>
      <xdr:spPr bwMode="auto">
        <a:xfrm>
          <a:off x="2047875" y="296713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698" name="Text Box 16"/>
        <xdr:cNvSpPr txBox="1">
          <a:spLocks noChangeArrowheads="1"/>
        </xdr:cNvSpPr>
      </xdr:nvSpPr>
      <xdr:spPr bwMode="auto">
        <a:xfrm>
          <a:off x="6029325" y="296713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699" name="Text Box 18"/>
        <xdr:cNvSpPr txBox="1">
          <a:spLocks noChangeArrowheads="1"/>
        </xdr:cNvSpPr>
      </xdr:nvSpPr>
      <xdr:spPr bwMode="auto">
        <a:xfrm>
          <a:off x="1400175" y="296713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700" name="Text Box 14"/>
        <xdr:cNvSpPr txBox="1">
          <a:spLocks noChangeArrowheads="1"/>
        </xdr:cNvSpPr>
      </xdr:nvSpPr>
      <xdr:spPr bwMode="auto">
        <a:xfrm>
          <a:off x="2057400" y="296713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701" name="Text Box 15"/>
        <xdr:cNvSpPr txBox="1">
          <a:spLocks noChangeArrowheads="1"/>
        </xdr:cNvSpPr>
      </xdr:nvSpPr>
      <xdr:spPr bwMode="auto">
        <a:xfrm>
          <a:off x="2047875" y="296713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702" name="Text Box 16"/>
        <xdr:cNvSpPr txBox="1">
          <a:spLocks noChangeArrowheads="1"/>
        </xdr:cNvSpPr>
      </xdr:nvSpPr>
      <xdr:spPr bwMode="auto">
        <a:xfrm>
          <a:off x="6029325" y="296713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703" name="Text Box 18"/>
        <xdr:cNvSpPr txBox="1">
          <a:spLocks noChangeArrowheads="1"/>
        </xdr:cNvSpPr>
      </xdr:nvSpPr>
      <xdr:spPr bwMode="auto">
        <a:xfrm>
          <a:off x="1400175" y="296713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704" name="Text Box 14"/>
        <xdr:cNvSpPr txBox="1">
          <a:spLocks noChangeArrowheads="1"/>
        </xdr:cNvSpPr>
      </xdr:nvSpPr>
      <xdr:spPr bwMode="auto">
        <a:xfrm>
          <a:off x="2057400" y="296713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705" name="Text Box 15"/>
        <xdr:cNvSpPr txBox="1">
          <a:spLocks noChangeArrowheads="1"/>
        </xdr:cNvSpPr>
      </xdr:nvSpPr>
      <xdr:spPr bwMode="auto">
        <a:xfrm>
          <a:off x="2047875" y="296713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706" name="Text Box 16"/>
        <xdr:cNvSpPr txBox="1">
          <a:spLocks noChangeArrowheads="1"/>
        </xdr:cNvSpPr>
      </xdr:nvSpPr>
      <xdr:spPr bwMode="auto">
        <a:xfrm>
          <a:off x="6029325" y="296713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707" name="Text Box 18"/>
        <xdr:cNvSpPr txBox="1">
          <a:spLocks noChangeArrowheads="1"/>
        </xdr:cNvSpPr>
      </xdr:nvSpPr>
      <xdr:spPr bwMode="auto">
        <a:xfrm>
          <a:off x="1400175" y="296713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708" name="Text Box 14"/>
        <xdr:cNvSpPr txBox="1">
          <a:spLocks noChangeArrowheads="1"/>
        </xdr:cNvSpPr>
      </xdr:nvSpPr>
      <xdr:spPr bwMode="auto">
        <a:xfrm>
          <a:off x="2057400" y="297360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709" name="Text Box 15"/>
        <xdr:cNvSpPr txBox="1">
          <a:spLocks noChangeArrowheads="1"/>
        </xdr:cNvSpPr>
      </xdr:nvSpPr>
      <xdr:spPr bwMode="auto">
        <a:xfrm>
          <a:off x="2047875" y="297360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710" name="Text Box 16"/>
        <xdr:cNvSpPr txBox="1">
          <a:spLocks noChangeArrowheads="1"/>
        </xdr:cNvSpPr>
      </xdr:nvSpPr>
      <xdr:spPr bwMode="auto">
        <a:xfrm>
          <a:off x="6029325" y="297360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711" name="Text Box 18"/>
        <xdr:cNvSpPr txBox="1">
          <a:spLocks noChangeArrowheads="1"/>
        </xdr:cNvSpPr>
      </xdr:nvSpPr>
      <xdr:spPr bwMode="auto">
        <a:xfrm>
          <a:off x="1400175" y="297360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712" name="Text Box 14"/>
        <xdr:cNvSpPr txBox="1">
          <a:spLocks noChangeArrowheads="1"/>
        </xdr:cNvSpPr>
      </xdr:nvSpPr>
      <xdr:spPr bwMode="auto">
        <a:xfrm>
          <a:off x="2057400" y="297360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713" name="Text Box 15"/>
        <xdr:cNvSpPr txBox="1">
          <a:spLocks noChangeArrowheads="1"/>
        </xdr:cNvSpPr>
      </xdr:nvSpPr>
      <xdr:spPr bwMode="auto">
        <a:xfrm>
          <a:off x="2047875" y="297360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714" name="Text Box 16"/>
        <xdr:cNvSpPr txBox="1">
          <a:spLocks noChangeArrowheads="1"/>
        </xdr:cNvSpPr>
      </xdr:nvSpPr>
      <xdr:spPr bwMode="auto">
        <a:xfrm>
          <a:off x="6029325" y="297360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0</xdr:rowOff>
    </xdr:to>
    <xdr:sp macro="" textlink="">
      <xdr:nvSpPr>
        <xdr:cNvPr id="21715" name="Text Box 18"/>
        <xdr:cNvSpPr txBox="1">
          <a:spLocks noChangeArrowheads="1"/>
        </xdr:cNvSpPr>
      </xdr:nvSpPr>
      <xdr:spPr bwMode="auto">
        <a:xfrm>
          <a:off x="1400175" y="297684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716" name="Text Box 14"/>
        <xdr:cNvSpPr txBox="1">
          <a:spLocks noChangeArrowheads="1"/>
        </xdr:cNvSpPr>
      </xdr:nvSpPr>
      <xdr:spPr bwMode="auto">
        <a:xfrm>
          <a:off x="2057400" y="297360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717" name="Text Box 15"/>
        <xdr:cNvSpPr txBox="1">
          <a:spLocks noChangeArrowheads="1"/>
        </xdr:cNvSpPr>
      </xdr:nvSpPr>
      <xdr:spPr bwMode="auto">
        <a:xfrm>
          <a:off x="2047875" y="297360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718" name="Text Box 16"/>
        <xdr:cNvSpPr txBox="1">
          <a:spLocks noChangeArrowheads="1"/>
        </xdr:cNvSpPr>
      </xdr:nvSpPr>
      <xdr:spPr bwMode="auto">
        <a:xfrm>
          <a:off x="6029325" y="297360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719" name="Text Box 14"/>
        <xdr:cNvSpPr txBox="1">
          <a:spLocks noChangeArrowheads="1"/>
        </xdr:cNvSpPr>
      </xdr:nvSpPr>
      <xdr:spPr bwMode="auto">
        <a:xfrm>
          <a:off x="2057400" y="297360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720" name="Text Box 15"/>
        <xdr:cNvSpPr txBox="1">
          <a:spLocks noChangeArrowheads="1"/>
        </xdr:cNvSpPr>
      </xdr:nvSpPr>
      <xdr:spPr bwMode="auto">
        <a:xfrm>
          <a:off x="2047875" y="297360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721" name="Text Box 16"/>
        <xdr:cNvSpPr txBox="1">
          <a:spLocks noChangeArrowheads="1"/>
        </xdr:cNvSpPr>
      </xdr:nvSpPr>
      <xdr:spPr bwMode="auto">
        <a:xfrm>
          <a:off x="6029325" y="297360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722" name="Text Box 14"/>
        <xdr:cNvSpPr txBox="1">
          <a:spLocks noChangeArrowheads="1"/>
        </xdr:cNvSpPr>
      </xdr:nvSpPr>
      <xdr:spPr bwMode="auto">
        <a:xfrm>
          <a:off x="2057400" y="297684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723" name="Text Box 15"/>
        <xdr:cNvSpPr txBox="1">
          <a:spLocks noChangeArrowheads="1"/>
        </xdr:cNvSpPr>
      </xdr:nvSpPr>
      <xdr:spPr bwMode="auto">
        <a:xfrm>
          <a:off x="2047875" y="297684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724" name="Text Box 16"/>
        <xdr:cNvSpPr txBox="1">
          <a:spLocks noChangeArrowheads="1"/>
        </xdr:cNvSpPr>
      </xdr:nvSpPr>
      <xdr:spPr bwMode="auto">
        <a:xfrm>
          <a:off x="6029325" y="297684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725" name="Text Box 14"/>
        <xdr:cNvSpPr txBox="1">
          <a:spLocks noChangeArrowheads="1"/>
        </xdr:cNvSpPr>
      </xdr:nvSpPr>
      <xdr:spPr bwMode="auto">
        <a:xfrm>
          <a:off x="2057400" y="297684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726" name="Text Box 15"/>
        <xdr:cNvSpPr txBox="1">
          <a:spLocks noChangeArrowheads="1"/>
        </xdr:cNvSpPr>
      </xdr:nvSpPr>
      <xdr:spPr bwMode="auto">
        <a:xfrm>
          <a:off x="2047875" y="297684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727" name="Text Box 16"/>
        <xdr:cNvSpPr txBox="1">
          <a:spLocks noChangeArrowheads="1"/>
        </xdr:cNvSpPr>
      </xdr:nvSpPr>
      <xdr:spPr bwMode="auto">
        <a:xfrm>
          <a:off x="6029325" y="297684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xdr:colOff>
      <xdr:row>95</xdr:row>
      <xdr:rowOff>0</xdr:rowOff>
    </xdr:from>
    <xdr:to>
      <xdr:col>2</xdr:col>
      <xdr:colOff>104775</xdr:colOff>
      <xdr:row>95</xdr:row>
      <xdr:rowOff>0</xdr:rowOff>
    </xdr:to>
    <xdr:sp macro="" textlink="">
      <xdr:nvSpPr>
        <xdr:cNvPr id="21728" name="Text Box 18"/>
        <xdr:cNvSpPr txBox="1">
          <a:spLocks noChangeArrowheads="1"/>
        </xdr:cNvSpPr>
      </xdr:nvSpPr>
      <xdr:spPr bwMode="auto">
        <a:xfrm>
          <a:off x="1428750" y="2980086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729" name="Text Box 14"/>
        <xdr:cNvSpPr txBox="1">
          <a:spLocks noChangeArrowheads="1"/>
        </xdr:cNvSpPr>
      </xdr:nvSpPr>
      <xdr:spPr bwMode="auto">
        <a:xfrm>
          <a:off x="2057400" y="297684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730" name="Text Box 15"/>
        <xdr:cNvSpPr txBox="1">
          <a:spLocks noChangeArrowheads="1"/>
        </xdr:cNvSpPr>
      </xdr:nvSpPr>
      <xdr:spPr bwMode="auto">
        <a:xfrm>
          <a:off x="2047875" y="297684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731" name="Text Box 16"/>
        <xdr:cNvSpPr txBox="1">
          <a:spLocks noChangeArrowheads="1"/>
        </xdr:cNvSpPr>
      </xdr:nvSpPr>
      <xdr:spPr bwMode="auto">
        <a:xfrm>
          <a:off x="6029325" y="297684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732" name="Text Box 14"/>
        <xdr:cNvSpPr txBox="1">
          <a:spLocks noChangeArrowheads="1"/>
        </xdr:cNvSpPr>
      </xdr:nvSpPr>
      <xdr:spPr bwMode="auto">
        <a:xfrm>
          <a:off x="2057400" y="297684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733" name="Text Box 15"/>
        <xdr:cNvSpPr txBox="1">
          <a:spLocks noChangeArrowheads="1"/>
        </xdr:cNvSpPr>
      </xdr:nvSpPr>
      <xdr:spPr bwMode="auto">
        <a:xfrm>
          <a:off x="2047875" y="297684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734" name="Text Box 16"/>
        <xdr:cNvSpPr txBox="1">
          <a:spLocks noChangeArrowheads="1"/>
        </xdr:cNvSpPr>
      </xdr:nvSpPr>
      <xdr:spPr bwMode="auto">
        <a:xfrm>
          <a:off x="6029325" y="297684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735" name="Text Box 14"/>
        <xdr:cNvSpPr txBox="1">
          <a:spLocks noChangeArrowheads="1"/>
        </xdr:cNvSpPr>
      </xdr:nvSpPr>
      <xdr:spPr bwMode="auto">
        <a:xfrm>
          <a:off x="2057400" y="29800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736" name="Text Box 15"/>
        <xdr:cNvSpPr txBox="1">
          <a:spLocks noChangeArrowheads="1"/>
        </xdr:cNvSpPr>
      </xdr:nvSpPr>
      <xdr:spPr bwMode="auto">
        <a:xfrm>
          <a:off x="2047875" y="298008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737" name="Text Box 16"/>
        <xdr:cNvSpPr txBox="1">
          <a:spLocks noChangeArrowheads="1"/>
        </xdr:cNvSpPr>
      </xdr:nvSpPr>
      <xdr:spPr bwMode="auto">
        <a:xfrm>
          <a:off x="6029325" y="29800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738" name="Text Box 18"/>
        <xdr:cNvSpPr txBox="1">
          <a:spLocks noChangeArrowheads="1"/>
        </xdr:cNvSpPr>
      </xdr:nvSpPr>
      <xdr:spPr bwMode="auto">
        <a:xfrm>
          <a:off x="1400175" y="29800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739" name="Text Box 14"/>
        <xdr:cNvSpPr txBox="1">
          <a:spLocks noChangeArrowheads="1"/>
        </xdr:cNvSpPr>
      </xdr:nvSpPr>
      <xdr:spPr bwMode="auto">
        <a:xfrm>
          <a:off x="2057400" y="29800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740" name="Text Box 15"/>
        <xdr:cNvSpPr txBox="1">
          <a:spLocks noChangeArrowheads="1"/>
        </xdr:cNvSpPr>
      </xdr:nvSpPr>
      <xdr:spPr bwMode="auto">
        <a:xfrm>
          <a:off x="2047875" y="298008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741" name="Text Box 16"/>
        <xdr:cNvSpPr txBox="1">
          <a:spLocks noChangeArrowheads="1"/>
        </xdr:cNvSpPr>
      </xdr:nvSpPr>
      <xdr:spPr bwMode="auto">
        <a:xfrm>
          <a:off x="6029325" y="29800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742" name="Text Box 18"/>
        <xdr:cNvSpPr txBox="1">
          <a:spLocks noChangeArrowheads="1"/>
        </xdr:cNvSpPr>
      </xdr:nvSpPr>
      <xdr:spPr bwMode="auto">
        <a:xfrm>
          <a:off x="1400175" y="29800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743" name="Text Box 14"/>
        <xdr:cNvSpPr txBox="1">
          <a:spLocks noChangeArrowheads="1"/>
        </xdr:cNvSpPr>
      </xdr:nvSpPr>
      <xdr:spPr bwMode="auto">
        <a:xfrm>
          <a:off x="2057400" y="29800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744" name="Text Box 15"/>
        <xdr:cNvSpPr txBox="1">
          <a:spLocks noChangeArrowheads="1"/>
        </xdr:cNvSpPr>
      </xdr:nvSpPr>
      <xdr:spPr bwMode="auto">
        <a:xfrm>
          <a:off x="2047875" y="298008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745" name="Text Box 16"/>
        <xdr:cNvSpPr txBox="1">
          <a:spLocks noChangeArrowheads="1"/>
        </xdr:cNvSpPr>
      </xdr:nvSpPr>
      <xdr:spPr bwMode="auto">
        <a:xfrm>
          <a:off x="6029325" y="29800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746" name="Text Box 18"/>
        <xdr:cNvSpPr txBox="1">
          <a:spLocks noChangeArrowheads="1"/>
        </xdr:cNvSpPr>
      </xdr:nvSpPr>
      <xdr:spPr bwMode="auto">
        <a:xfrm>
          <a:off x="1400175" y="29800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747" name="Text Box 14"/>
        <xdr:cNvSpPr txBox="1">
          <a:spLocks noChangeArrowheads="1"/>
        </xdr:cNvSpPr>
      </xdr:nvSpPr>
      <xdr:spPr bwMode="auto">
        <a:xfrm>
          <a:off x="2057400" y="29800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748" name="Text Box 15"/>
        <xdr:cNvSpPr txBox="1">
          <a:spLocks noChangeArrowheads="1"/>
        </xdr:cNvSpPr>
      </xdr:nvSpPr>
      <xdr:spPr bwMode="auto">
        <a:xfrm>
          <a:off x="2047875" y="298008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749" name="Text Box 16"/>
        <xdr:cNvSpPr txBox="1">
          <a:spLocks noChangeArrowheads="1"/>
        </xdr:cNvSpPr>
      </xdr:nvSpPr>
      <xdr:spPr bwMode="auto">
        <a:xfrm>
          <a:off x="6029325" y="29800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750" name="Text Box 18"/>
        <xdr:cNvSpPr txBox="1">
          <a:spLocks noChangeArrowheads="1"/>
        </xdr:cNvSpPr>
      </xdr:nvSpPr>
      <xdr:spPr bwMode="auto">
        <a:xfrm>
          <a:off x="1400175" y="298008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751" name="Text Box 14"/>
        <xdr:cNvSpPr txBox="1">
          <a:spLocks noChangeArrowheads="1"/>
        </xdr:cNvSpPr>
      </xdr:nvSpPr>
      <xdr:spPr bwMode="auto">
        <a:xfrm>
          <a:off x="2057400" y="29833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752" name="Text Box 15"/>
        <xdr:cNvSpPr txBox="1">
          <a:spLocks noChangeArrowheads="1"/>
        </xdr:cNvSpPr>
      </xdr:nvSpPr>
      <xdr:spPr bwMode="auto">
        <a:xfrm>
          <a:off x="2047875" y="298332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753" name="Text Box 16"/>
        <xdr:cNvSpPr txBox="1">
          <a:spLocks noChangeArrowheads="1"/>
        </xdr:cNvSpPr>
      </xdr:nvSpPr>
      <xdr:spPr bwMode="auto">
        <a:xfrm>
          <a:off x="6029325" y="29833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754" name="Text Box 18"/>
        <xdr:cNvSpPr txBox="1">
          <a:spLocks noChangeArrowheads="1"/>
        </xdr:cNvSpPr>
      </xdr:nvSpPr>
      <xdr:spPr bwMode="auto">
        <a:xfrm>
          <a:off x="1400175" y="29833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755" name="Text Box 14"/>
        <xdr:cNvSpPr txBox="1">
          <a:spLocks noChangeArrowheads="1"/>
        </xdr:cNvSpPr>
      </xdr:nvSpPr>
      <xdr:spPr bwMode="auto">
        <a:xfrm>
          <a:off x="2057400" y="29833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756" name="Text Box 15"/>
        <xdr:cNvSpPr txBox="1">
          <a:spLocks noChangeArrowheads="1"/>
        </xdr:cNvSpPr>
      </xdr:nvSpPr>
      <xdr:spPr bwMode="auto">
        <a:xfrm>
          <a:off x="2047875" y="298332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757" name="Text Box 16"/>
        <xdr:cNvSpPr txBox="1">
          <a:spLocks noChangeArrowheads="1"/>
        </xdr:cNvSpPr>
      </xdr:nvSpPr>
      <xdr:spPr bwMode="auto">
        <a:xfrm>
          <a:off x="6029325" y="29833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758" name="Text Box 18"/>
        <xdr:cNvSpPr txBox="1">
          <a:spLocks noChangeArrowheads="1"/>
        </xdr:cNvSpPr>
      </xdr:nvSpPr>
      <xdr:spPr bwMode="auto">
        <a:xfrm>
          <a:off x="1400175" y="29833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759" name="Text Box 15"/>
        <xdr:cNvSpPr txBox="1">
          <a:spLocks noChangeArrowheads="1"/>
        </xdr:cNvSpPr>
      </xdr:nvSpPr>
      <xdr:spPr bwMode="auto">
        <a:xfrm>
          <a:off x="2047875" y="298332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760" name="Text Box 16"/>
        <xdr:cNvSpPr txBox="1">
          <a:spLocks noChangeArrowheads="1"/>
        </xdr:cNvSpPr>
      </xdr:nvSpPr>
      <xdr:spPr bwMode="auto">
        <a:xfrm>
          <a:off x="6029325" y="29833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761" name="Text Box 18"/>
        <xdr:cNvSpPr txBox="1">
          <a:spLocks noChangeArrowheads="1"/>
        </xdr:cNvSpPr>
      </xdr:nvSpPr>
      <xdr:spPr bwMode="auto">
        <a:xfrm>
          <a:off x="1400175" y="29833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762" name="Text Box 14"/>
        <xdr:cNvSpPr txBox="1">
          <a:spLocks noChangeArrowheads="1"/>
        </xdr:cNvSpPr>
      </xdr:nvSpPr>
      <xdr:spPr bwMode="auto">
        <a:xfrm>
          <a:off x="2057400" y="29833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763" name="Text Box 15"/>
        <xdr:cNvSpPr txBox="1">
          <a:spLocks noChangeArrowheads="1"/>
        </xdr:cNvSpPr>
      </xdr:nvSpPr>
      <xdr:spPr bwMode="auto">
        <a:xfrm>
          <a:off x="2047875" y="298332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764" name="Text Box 16"/>
        <xdr:cNvSpPr txBox="1">
          <a:spLocks noChangeArrowheads="1"/>
        </xdr:cNvSpPr>
      </xdr:nvSpPr>
      <xdr:spPr bwMode="auto">
        <a:xfrm>
          <a:off x="6029325" y="29833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765" name="Text Box 18"/>
        <xdr:cNvSpPr txBox="1">
          <a:spLocks noChangeArrowheads="1"/>
        </xdr:cNvSpPr>
      </xdr:nvSpPr>
      <xdr:spPr bwMode="auto">
        <a:xfrm>
          <a:off x="1400175" y="29833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1766" name="Text Box 16"/>
        <xdr:cNvSpPr txBox="1">
          <a:spLocks noChangeArrowheads="1"/>
        </xdr:cNvSpPr>
      </xdr:nvSpPr>
      <xdr:spPr bwMode="auto">
        <a:xfrm>
          <a:off x="6029325" y="29852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767" name="Text Box 18"/>
        <xdr:cNvSpPr txBox="1">
          <a:spLocks noChangeArrowheads="1"/>
        </xdr:cNvSpPr>
      </xdr:nvSpPr>
      <xdr:spPr bwMode="auto">
        <a:xfrm>
          <a:off x="1400175" y="29852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768" name="Text Box 14"/>
        <xdr:cNvSpPr txBox="1">
          <a:spLocks noChangeArrowheads="1"/>
        </xdr:cNvSpPr>
      </xdr:nvSpPr>
      <xdr:spPr bwMode="auto">
        <a:xfrm>
          <a:off x="2057400" y="29852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1769" name="Text Box 16"/>
        <xdr:cNvSpPr txBox="1">
          <a:spLocks noChangeArrowheads="1"/>
        </xdr:cNvSpPr>
      </xdr:nvSpPr>
      <xdr:spPr bwMode="auto">
        <a:xfrm>
          <a:off x="6029325" y="29852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770" name="Text Box 18"/>
        <xdr:cNvSpPr txBox="1">
          <a:spLocks noChangeArrowheads="1"/>
        </xdr:cNvSpPr>
      </xdr:nvSpPr>
      <xdr:spPr bwMode="auto">
        <a:xfrm>
          <a:off x="1400175" y="29852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771" name="Text Box 14"/>
        <xdr:cNvSpPr txBox="1">
          <a:spLocks noChangeArrowheads="1"/>
        </xdr:cNvSpPr>
      </xdr:nvSpPr>
      <xdr:spPr bwMode="auto">
        <a:xfrm>
          <a:off x="2057400" y="29852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1772" name="Text Box 16"/>
        <xdr:cNvSpPr txBox="1">
          <a:spLocks noChangeArrowheads="1"/>
        </xdr:cNvSpPr>
      </xdr:nvSpPr>
      <xdr:spPr bwMode="auto">
        <a:xfrm>
          <a:off x="6029325" y="29852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773" name="Text Box 18"/>
        <xdr:cNvSpPr txBox="1">
          <a:spLocks noChangeArrowheads="1"/>
        </xdr:cNvSpPr>
      </xdr:nvSpPr>
      <xdr:spPr bwMode="auto">
        <a:xfrm>
          <a:off x="1400175" y="29852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1774" name="Text Box 16"/>
        <xdr:cNvSpPr txBox="1">
          <a:spLocks noChangeArrowheads="1"/>
        </xdr:cNvSpPr>
      </xdr:nvSpPr>
      <xdr:spPr bwMode="auto">
        <a:xfrm>
          <a:off x="6029325" y="29852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775" name="Text Box 18"/>
        <xdr:cNvSpPr txBox="1">
          <a:spLocks noChangeArrowheads="1"/>
        </xdr:cNvSpPr>
      </xdr:nvSpPr>
      <xdr:spPr bwMode="auto">
        <a:xfrm>
          <a:off x="1400175" y="29852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776" name="Text Box 15"/>
        <xdr:cNvSpPr txBox="1">
          <a:spLocks noChangeArrowheads="1"/>
        </xdr:cNvSpPr>
      </xdr:nvSpPr>
      <xdr:spPr bwMode="auto">
        <a:xfrm>
          <a:off x="2047875" y="299170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95</xdr:row>
      <xdr:rowOff>0</xdr:rowOff>
    </xdr:from>
    <xdr:ext cx="18531" cy="318036"/>
    <xdr:sp macro="" textlink="">
      <xdr:nvSpPr>
        <xdr:cNvPr id="21777" name="Text Box 15"/>
        <xdr:cNvSpPr txBox="1">
          <a:spLocks noChangeArrowheads="1"/>
        </xdr:cNvSpPr>
      </xdr:nvSpPr>
      <xdr:spPr bwMode="auto">
        <a:xfrm>
          <a:off x="2047875" y="299170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95</xdr:row>
      <xdr:rowOff>0</xdr:rowOff>
    </xdr:from>
    <xdr:ext cx="18531" cy="318036"/>
    <xdr:sp macro="" textlink="">
      <xdr:nvSpPr>
        <xdr:cNvPr id="21778" name="Text Box 15"/>
        <xdr:cNvSpPr txBox="1">
          <a:spLocks noChangeArrowheads="1"/>
        </xdr:cNvSpPr>
      </xdr:nvSpPr>
      <xdr:spPr bwMode="auto">
        <a:xfrm>
          <a:off x="2047875" y="299170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779" name="Text Box 16"/>
        <xdr:cNvSpPr txBox="1">
          <a:spLocks noChangeArrowheads="1"/>
        </xdr:cNvSpPr>
      </xdr:nvSpPr>
      <xdr:spPr bwMode="auto">
        <a:xfrm>
          <a:off x="6029325" y="298846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1780" name="Text Box 16"/>
        <xdr:cNvSpPr txBox="1">
          <a:spLocks noChangeArrowheads="1"/>
        </xdr:cNvSpPr>
      </xdr:nvSpPr>
      <xdr:spPr bwMode="auto">
        <a:xfrm>
          <a:off x="6029325" y="298846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1781" name="Text Box 16"/>
        <xdr:cNvSpPr txBox="1">
          <a:spLocks noChangeArrowheads="1"/>
        </xdr:cNvSpPr>
      </xdr:nvSpPr>
      <xdr:spPr bwMode="auto">
        <a:xfrm>
          <a:off x="6029325" y="298846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1782" name="Text Box 16"/>
        <xdr:cNvSpPr txBox="1">
          <a:spLocks noChangeArrowheads="1"/>
        </xdr:cNvSpPr>
      </xdr:nvSpPr>
      <xdr:spPr bwMode="auto">
        <a:xfrm>
          <a:off x="6029325" y="298846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783" name="Text Box 14"/>
        <xdr:cNvSpPr txBox="1">
          <a:spLocks noChangeArrowheads="1"/>
        </xdr:cNvSpPr>
      </xdr:nvSpPr>
      <xdr:spPr bwMode="auto">
        <a:xfrm>
          <a:off x="2057400" y="299170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784" name="Text Box 15"/>
        <xdr:cNvSpPr txBox="1">
          <a:spLocks noChangeArrowheads="1"/>
        </xdr:cNvSpPr>
      </xdr:nvSpPr>
      <xdr:spPr bwMode="auto">
        <a:xfrm>
          <a:off x="2047875" y="299170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785" name="Text Box 16"/>
        <xdr:cNvSpPr txBox="1">
          <a:spLocks noChangeArrowheads="1"/>
        </xdr:cNvSpPr>
      </xdr:nvSpPr>
      <xdr:spPr bwMode="auto">
        <a:xfrm>
          <a:off x="6029325" y="299170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786" name="Text Box 18"/>
        <xdr:cNvSpPr txBox="1">
          <a:spLocks noChangeArrowheads="1"/>
        </xdr:cNvSpPr>
      </xdr:nvSpPr>
      <xdr:spPr bwMode="auto">
        <a:xfrm>
          <a:off x="1400175" y="299170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787" name="Text Box 14"/>
        <xdr:cNvSpPr txBox="1">
          <a:spLocks noChangeArrowheads="1"/>
        </xdr:cNvSpPr>
      </xdr:nvSpPr>
      <xdr:spPr bwMode="auto">
        <a:xfrm>
          <a:off x="2057400" y="299170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788" name="Text Box 15"/>
        <xdr:cNvSpPr txBox="1">
          <a:spLocks noChangeArrowheads="1"/>
        </xdr:cNvSpPr>
      </xdr:nvSpPr>
      <xdr:spPr bwMode="auto">
        <a:xfrm>
          <a:off x="2047875" y="299170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789" name="Text Box 16"/>
        <xdr:cNvSpPr txBox="1">
          <a:spLocks noChangeArrowheads="1"/>
        </xdr:cNvSpPr>
      </xdr:nvSpPr>
      <xdr:spPr bwMode="auto">
        <a:xfrm>
          <a:off x="6029325" y="299170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790" name="Text Box 18"/>
        <xdr:cNvSpPr txBox="1">
          <a:spLocks noChangeArrowheads="1"/>
        </xdr:cNvSpPr>
      </xdr:nvSpPr>
      <xdr:spPr bwMode="auto">
        <a:xfrm>
          <a:off x="1400175" y="299170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791" name="Text Box 14"/>
        <xdr:cNvSpPr txBox="1">
          <a:spLocks noChangeArrowheads="1"/>
        </xdr:cNvSpPr>
      </xdr:nvSpPr>
      <xdr:spPr bwMode="auto">
        <a:xfrm>
          <a:off x="2057400" y="299170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792" name="Text Box 15"/>
        <xdr:cNvSpPr txBox="1">
          <a:spLocks noChangeArrowheads="1"/>
        </xdr:cNvSpPr>
      </xdr:nvSpPr>
      <xdr:spPr bwMode="auto">
        <a:xfrm>
          <a:off x="2047875" y="299170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793" name="Text Box 16"/>
        <xdr:cNvSpPr txBox="1">
          <a:spLocks noChangeArrowheads="1"/>
        </xdr:cNvSpPr>
      </xdr:nvSpPr>
      <xdr:spPr bwMode="auto">
        <a:xfrm>
          <a:off x="6029325" y="299170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794" name="Text Box 18"/>
        <xdr:cNvSpPr txBox="1">
          <a:spLocks noChangeArrowheads="1"/>
        </xdr:cNvSpPr>
      </xdr:nvSpPr>
      <xdr:spPr bwMode="auto">
        <a:xfrm>
          <a:off x="1400175" y="299170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795" name="Text Box 14"/>
        <xdr:cNvSpPr txBox="1">
          <a:spLocks noChangeArrowheads="1"/>
        </xdr:cNvSpPr>
      </xdr:nvSpPr>
      <xdr:spPr bwMode="auto">
        <a:xfrm>
          <a:off x="2057400" y="299170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796" name="Text Box 15"/>
        <xdr:cNvSpPr txBox="1">
          <a:spLocks noChangeArrowheads="1"/>
        </xdr:cNvSpPr>
      </xdr:nvSpPr>
      <xdr:spPr bwMode="auto">
        <a:xfrm>
          <a:off x="2047875" y="299170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797" name="Text Box 16"/>
        <xdr:cNvSpPr txBox="1">
          <a:spLocks noChangeArrowheads="1"/>
        </xdr:cNvSpPr>
      </xdr:nvSpPr>
      <xdr:spPr bwMode="auto">
        <a:xfrm>
          <a:off x="6029325" y="299170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798" name="Text Box 18"/>
        <xdr:cNvSpPr txBox="1">
          <a:spLocks noChangeArrowheads="1"/>
        </xdr:cNvSpPr>
      </xdr:nvSpPr>
      <xdr:spPr bwMode="auto">
        <a:xfrm>
          <a:off x="1400175" y="299170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799" name="Text Box 14"/>
        <xdr:cNvSpPr txBox="1">
          <a:spLocks noChangeArrowheads="1"/>
        </xdr:cNvSpPr>
      </xdr:nvSpPr>
      <xdr:spPr bwMode="auto">
        <a:xfrm>
          <a:off x="2057400" y="30033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800" name="Text Box 15"/>
        <xdr:cNvSpPr txBox="1">
          <a:spLocks noChangeArrowheads="1"/>
        </xdr:cNvSpPr>
      </xdr:nvSpPr>
      <xdr:spPr bwMode="auto">
        <a:xfrm>
          <a:off x="2047875" y="300332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801" name="Text Box 16"/>
        <xdr:cNvSpPr txBox="1">
          <a:spLocks noChangeArrowheads="1"/>
        </xdr:cNvSpPr>
      </xdr:nvSpPr>
      <xdr:spPr bwMode="auto">
        <a:xfrm>
          <a:off x="6029325" y="30033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802" name="Text Box 18"/>
        <xdr:cNvSpPr txBox="1">
          <a:spLocks noChangeArrowheads="1"/>
        </xdr:cNvSpPr>
      </xdr:nvSpPr>
      <xdr:spPr bwMode="auto">
        <a:xfrm>
          <a:off x="1400175" y="30033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803" name="Text Box 14"/>
        <xdr:cNvSpPr txBox="1">
          <a:spLocks noChangeArrowheads="1"/>
        </xdr:cNvSpPr>
      </xdr:nvSpPr>
      <xdr:spPr bwMode="auto">
        <a:xfrm>
          <a:off x="2057400" y="30033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804" name="Text Box 15"/>
        <xdr:cNvSpPr txBox="1">
          <a:spLocks noChangeArrowheads="1"/>
        </xdr:cNvSpPr>
      </xdr:nvSpPr>
      <xdr:spPr bwMode="auto">
        <a:xfrm>
          <a:off x="2047875" y="300332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805" name="Text Box 16"/>
        <xdr:cNvSpPr txBox="1">
          <a:spLocks noChangeArrowheads="1"/>
        </xdr:cNvSpPr>
      </xdr:nvSpPr>
      <xdr:spPr bwMode="auto">
        <a:xfrm>
          <a:off x="6029325" y="30033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806" name="Text Box 18"/>
        <xdr:cNvSpPr txBox="1">
          <a:spLocks noChangeArrowheads="1"/>
        </xdr:cNvSpPr>
      </xdr:nvSpPr>
      <xdr:spPr bwMode="auto">
        <a:xfrm>
          <a:off x="1400175" y="30033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807" name="Text Box 14"/>
        <xdr:cNvSpPr txBox="1">
          <a:spLocks noChangeArrowheads="1"/>
        </xdr:cNvSpPr>
      </xdr:nvSpPr>
      <xdr:spPr bwMode="auto">
        <a:xfrm>
          <a:off x="2057400" y="30033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808" name="Text Box 15"/>
        <xdr:cNvSpPr txBox="1">
          <a:spLocks noChangeArrowheads="1"/>
        </xdr:cNvSpPr>
      </xdr:nvSpPr>
      <xdr:spPr bwMode="auto">
        <a:xfrm>
          <a:off x="2047875" y="300332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809" name="Text Box 16"/>
        <xdr:cNvSpPr txBox="1">
          <a:spLocks noChangeArrowheads="1"/>
        </xdr:cNvSpPr>
      </xdr:nvSpPr>
      <xdr:spPr bwMode="auto">
        <a:xfrm>
          <a:off x="6029325" y="30033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810" name="Text Box 18"/>
        <xdr:cNvSpPr txBox="1">
          <a:spLocks noChangeArrowheads="1"/>
        </xdr:cNvSpPr>
      </xdr:nvSpPr>
      <xdr:spPr bwMode="auto">
        <a:xfrm>
          <a:off x="1400175" y="30033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811" name="Text Box 14"/>
        <xdr:cNvSpPr txBox="1">
          <a:spLocks noChangeArrowheads="1"/>
        </xdr:cNvSpPr>
      </xdr:nvSpPr>
      <xdr:spPr bwMode="auto">
        <a:xfrm>
          <a:off x="2057400" y="30033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812" name="Text Box 15"/>
        <xdr:cNvSpPr txBox="1">
          <a:spLocks noChangeArrowheads="1"/>
        </xdr:cNvSpPr>
      </xdr:nvSpPr>
      <xdr:spPr bwMode="auto">
        <a:xfrm>
          <a:off x="2047875" y="300332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813" name="Text Box 16"/>
        <xdr:cNvSpPr txBox="1">
          <a:spLocks noChangeArrowheads="1"/>
        </xdr:cNvSpPr>
      </xdr:nvSpPr>
      <xdr:spPr bwMode="auto">
        <a:xfrm>
          <a:off x="6029325" y="30033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814" name="Text Box 18"/>
        <xdr:cNvSpPr txBox="1">
          <a:spLocks noChangeArrowheads="1"/>
        </xdr:cNvSpPr>
      </xdr:nvSpPr>
      <xdr:spPr bwMode="auto">
        <a:xfrm>
          <a:off x="1400175" y="30033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815" name="Text Box 14"/>
        <xdr:cNvSpPr txBox="1">
          <a:spLocks noChangeArrowheads="1"/>
        </xdr:cNvSpPr>
      </xdr:nvSpPr>
      <xdr:spPr bwMode="auto">
        <a:xfrm>
          <a:off x="2057400" y="301304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816" name="Text Box 15"/>
        <xdr:cNvSpPr txBox="1">
          <a:spLocks noChangeArrowheads="1"/>
        </xdr:cNvSpPr>
      </xdr:nvSpPr>
      <xdr:spPr bwMode="auto">
        <a:xfrm>
          <a:off x="2047875" y="301304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817" name="Text Box 16"/>
        <xdr:cNvSpPr txBox="1">
          <a:spLocks noChangeArrowheads="1"/>
        </xdr:cNvSpPr>
      </xdr:nvSpPr>
      <xdr:spPr bwMode="auto">
        <a:xfrm>
          <a:off x="6029325" y="301304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818" name="Text Box 18"/>
        <xdr:cNvSpPr txBox="1">
          <a:spLocks noChangeArrowheads="1"/>
        </xdr:cNvSpPr>
      </xdr:nvSpPr>
      <xdr:spPr bwMode="auto">
        <a:xfrm>
          <a:off x="1400175" y="301304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819" name="Text Box 14"/>
        <xdr:cNvSpPr txBox="1">
          <a:spLocks noChangeArrowheads="1"/>
        </xdr:cNvSpPr>
      </xdr:nvSpPr>
      <xdr:spPr bwMode="auto">
        <a:xfrm>
          <a:off x="2057400" y="301304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820" name="Text Box 15"/>
        <xdr:cNvSpPr txBox="1">
          <a:spLocks noChangeArrowheads="1"/>
        </xdr:cNvSpPr>
      </xdr:nvSpPr>
      <xdr:spPr bwMode="auto">
        <a:xfrm>
          <a:off x="2047875" y="301304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821" name="Text Box 16"/>
        <xdr:cNvSpPr txBox="1">
          <a:spLocks noChangeArrowheads="1"/>
        </xdr:cNvSpPr>
      </xdr:nvSpPr>
      <xdr:spPr bwMode="auto">
        <a:xfrm>
          <a:off x="6029325" y="301304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822" name="Text Box 18"/>
        <xdr:cNvSpPr txBox="1">
          <a:spLocks noChangeArrowheads="1"/>
        </xdr:cNvSpPr>
      </xdr:nvSpPr>
      <xdr:spPr bwMode="auto">
        <a:xfrm>
          <a:off x="1400175" y="301304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823" name="Text Box 14"/>
        <xdr:cNvSpPr txBox="1">
          <a:spLocks noChangeArrowheads="1"/>
        </xdr:cNvSpPr>
      </xdr:nvSpPr>
      <xdr:spPr bwMode="auto">
        <a:xfrm>
          <a:off x="2057400" y="301304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824" name="Text Box 15"/>
        <xdr:cNvSpPr txBox="1">
          <a:spLocks noChangeArrowheads="1"/>
        </xdr:cNvSpPr>
      </xdr:nvSpPr>
      <xdr:spPr bwMode="auto">
        <a:xfrm>
          <a:off x="2047875" y="301304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825" name="Text Box 16"/>
        <xdr:cNvSpPr txBox="1">
          <a:spLocks noChangeArrowheads="1"/>
        </xdr:cNvSpPr>
      </xdr:nvSpPr>
      <xdr:spPr bwMode="auto">
        <a:xfrm>
          <a:off x="6029325" y="301304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826" name="Text Box 18"/>
        <xdr:cNvSpPr txBox="1">
          <a:spLocks noChangeArrowheads="1"/>
        </xdr:cNvSpPr>
      </xdr:nvSpPr>
      <xdr:spPr bwMode="auto">
        <a:xfrm>
          <a:off x="1400175" y="301304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827" name="Text Box 14"/>
        <xdr:cNvSpPr txBox="1">
          <a:spLocks noChangeArrowheads="1"/>
        </xdr:cNvSpPr>
      </xdr:nvSpPr>
      <xdr:spPr bwMode="auto">
        <a:xfrm>
          <a:off x="2057400" y="301304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828" name="Text Box 15"/>
        <xdr:cNvSpPr txBox="1">
          <a:spLocks noChangeArrowheads="1"/>
        </xdr:cNvSpPr>
      </xdr:nvSpPr>
      <xdr:spPr bwMode="auto">
        <a:xfrm>
          <a:off x="2047875" y="301304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829" name="Text Box 16"/>
        <xdr:cNvSpPr txBox="1">
          <a:spLocks noChangeArrowheads="1"/>
        </xdr:cNvSpPr>
      </xdr:nvSpPr>
      <xdr:spPr bwMode="auto">
        <a:xfrm>
          <a:off x="6029325" y="301304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830" name="Text Box 18"/>
        <xdr:cNvSpPr txBox="1">
          <a:spLocks noChangeArrowheads="1"/>
        </xdr:cNvSpPr>
      </xdr:nvSpPr>
      <xdr:spPr bwMode="auto">
        <a:xfrm>
          <a:off x="1400175" y="301304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831" name="Text Box 14"/>
        <xdr:cNvSpPr txBox="1">
          <a:spLocks noChangeArrowheads="1"/>
        </xdr:cNvSpPr>
      </xdr:nvSpPr>
      <xdr:spPr bwMode="auto">
        <a:xfrm>
          <a:off x="2057400" y="301790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832" name="Text Box 15"/>
        <xdr:cNvSpPr txBox="1">
          <a:spLocks noChangeArrowheads="1"/>
        </xdr:cNvSpPr>
      </xdr:nvSpPr>
      <xdr:spPr bwMode="auto">
        <a:xfrm>
          <a:off x="2047875" y="301790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833" name="Text Box 16"/>
        <xdr:cNvSpPr txBox="1">
          <a:spLocks noChangeArrowheads="1"/>
        </xdr:cNvSpPr>
      </xdr:nvSpPr>
      <xdr:spPr bwMode="auto">
        <a:xfrm>
          <a:off x="6029325" y="301790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834" name="Text Box 18"/>
        <xdr:cNvSpPr txBox="1">
          <a:spLocks noChangeArrowheads="1"/>
        </xdr:cNvSpPr>
      </xdr:nvSpPr>
      <xdr:spPr bwMode="auto">
        <a:xfrm>
          <a:off x="1400175" y="301790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835" name="Text Box 14"/>
        <xdr:cNvSpPr txBox="1">
          <a:spLocks noChangeArrowheads="1"/>
        </xdr:cNvSpPr>
      </xdr:nvSpPr>
      <xdr:spPr bwMode="auto">
        <a:xfrm>
          <a:off x="2057400" y="301790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836" name="Text Box 15"/>
        <xdr:cNvSpPr txBox="1">
          <a:spLocks noChangeArrowheads="1"/>
        </xdr:cNvSpPr>
      </xdr:nvSpPr>
      <xdr:spPr bwMode="auto">
        <a:xfrm>
          <a:off x="2047875" y="301790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837" name="Text Box 16"/>
        <xdr:cNvSpPr txBox="1">
          <a:spLocks noChangeArrowheads="1"/>
        </xdr:cNvSpPr>
      </xdr:nvSpPr>
      <xdr:spPr bwMode="auto">
        <a:xfrm>
          <a:off x="6029325" y="301790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838" name="Text Box 18"/>
        <xdr:cNvSpPr txBox="1">
          <a:spLocks noChangeArrowheads="1"/>
        </xdr:cNvSpPr>
      </xdr:nvSpPr>
      <xdr:spPr bwMode="auto">
        <a:xfrm>
          <a:off x="1400175" y="301790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839" name="Text Box 14"/>
        <xdr:cNvSpPr txBox="1">
          <a:spLocks noChangeArrowheads="1"/>
        </xdr:cNvSpPr>
      </xdr:nvSpPr>
      <xdr:spPr bwMode="auto">
        <a:xfrm>
          <a:off x="2057400" y="301790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840" name="Text Box 15"/>
        <xdr:cNvSpPr txBox="1">
          <a:spLocks noChangeArrowheads="1"/>
        </xdr:cNvSpPr>
      </xdr:nvSpPr>
      <xdr:spPr bwMode="auto">
        <a:xfrm>
          <a:off x="2047875" y="301790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841" name="Text Box 16"/>
        <xdr:cNvSpPr txBox="1">
          <a:spLocks noChangeArrowheads="1"/>
        </xdr:cNvSpPr>
      </xdr:nvSpPr>
      <xdr:spPr bwMode="auto">
        <a:xfrm>
          <a:off x="6029325" y="301790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842" name="Text Box 18"/>
        <xdr:cNvSpPr txBox="1">
          <a:spLocks noChangeArrowheads="1"/>
        </xdr:cNvSpPr>
      </xdr:nvSpPr>
      <xdr:spPr bwMode="auto">
        <a:xfrm>
          <a:off x="1400175" y="301790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843" name="Text Box 14"/>
        <xdr:cNvSpPr txBox="1">
          <a:spLocks noChangeArrowheads="1"/>
        </xdr:cNvSpPr>
      </xdr:nvSpPr>
      <xdr:spPr bwMode="auto">
        <a:xfrm>
          <a:off x="2057400" y="301790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844" name="Text Box 15"/>
        <xdr:cNvSpPr txBox="1">
          <a:spLocks noChangeArrowheads="1"/>
        </xdr:cNvSpPr>
      </xdr:nvSpPr>
      <xdr:spPr bwMode="auto">
        <a:xfrm>
          <a:off x="2047875" y="301790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845" name="Text Box 16"/>
        <xdr:cNvSpPr txBox="1">
          <a:spLocks noChangeArrowheads="1"/>
        </xdr:cNvSpPr>
      </xdr:nvSpPr>
      <xdr:spPr bwMode="auto">
        <a:xfrm>
          <a:off x="6029325" y="301790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846" name="Text Box 18"/>
        <xdr:cNvSpPr txBox="1">
          <a:spLocks noChangeArrowheads="1"/>
        </xdr:cNvSpPr>
      </xdr:nvSpPr>
      <xdr:spPr bwMode="auto">
        <a:xfrm>
          <a:off x="1400175" y="301790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847" name="Text Box 15"/>
        <xdr:cNvSpPr txBox="1">
          <a:spLocks noChangeArrowheads="1"/>
        </xdr:cNvSpPr>
      </xdr:nvSpPr>
      <xdr:spPr bwMode="auto">
        <a:xfrm>
          <a:off x="2047875" y="307647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848" name="Text Box 16"/>
        <xdr:cNvSpPr txBox="1">
          <a:spLocks noChangeArrowheads="1"/>
        </xdr:cNvSpPr>
      </xdr:nvSpPr>
      <xdr:spPr bwMode="auto">
        <a:xfrm>
          <a:off x="6029325"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849" name="Text Box 18"/>
        <xdr:cNvSpPr txBox="1">
          <a:spLocks noChangeArrowheads="1"/>
        </xdr:cNvSpPr>
      </xdr:nvSpPr>
      <xdr:spPr bwMode="auto">
        <a:xfrm>
          <a:off x="1400175"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850" name="Text Box 14"/>
        <xdr:cNvSpPr txBox="1">
          <a:spLocks noChangeArrowheads="1"/>
        </xdr:cNvSpPr>
      </xdr:nvSpPr>
      <xdr:spPr bwMode="auto">
        <a:xfrm>
          <a:off x="2057400"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851" name="Text Box 15"/>
        <xdr:cNvSpPr txBox="1">
          <a:spLocks noChangeArrowheads="1"/>
        </xdr:cNvSpPr>
      </xdr:nvSpPr>
      <xdr:spPr bwMode="auto">
        <a:xfrm>
          <a:off x="2047875" y="307647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852" name="Text Box 16"/>
        <xdr:cNvSpPr txBox="1">
          <a:spLocks noChangeArrowheads="1"/>
        </xdr:cNvSpPr>
      </xdr:nvSpPr>
      <xdr:spPr bwMode="auto">
        <a:xfrm>
          <a:off x="6029325"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853" name="Text Box 18"/>
        <xdr:cNvSpPr txBox="1">
          <a:spLocks noChangeArrowheads="1"/>
        </xdr:cNvSpPr>
      </xdr:nvSpPr>
      <xdr:spPr bwMode="auto">
        <a:xfrm>
          <a:off x="1400175"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854" name="Text Box 14"/>
        <xdr:cNvSpPr txBox="1">
          <a:spLocks noChangeArrowheads="1"/>
        </xdr:cNvSpPr>
      </xdr:nvSpPr>
      <xdr:spPr bwMode="auto">
        <a:xfrm>
          <a:off x="2057400"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855" name="Text Box 15"/>
        <xdr:cNvSpPr txBox="1">
          <a:spLocks noChangeArrowheads="1"/>
        </xdr:cNvSpPr>
      </xdr:nvSpPr>
      <xdr:spPr bwMode="auto">
        <a:xfrm>
          <a:off x="2047875" y="307647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856" name="Text Box 16"/>
        <xdr:cNvSpPr txBox="1">
          <a:spLocks noChangeArrowheads="1"/>
        </xdr:cNvSpPr>
      </xdr:nvSpPr>
      <xdr:spPr bwMode="auto">
        <a:xfrm>
          <a:off x="6029325"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857" name="Text Box 18"/>
        <xdr:cNvSpPr txBox="1">
          <a:spLocks noChangeArrowheads="1"/>
        </xdr:cNvSpPr>
      </xdr:nvSpPr>
      <xdr:spPr bwMode="auto">
        <a:xfrm>
          <a:off x="1400175"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858" name="Text Box 14"/>
        <xdr:cNvSpPr txBox="1">
          <a:spLocks noChangeArrowheads="1"/>
        </xdr:cNvSpPr>
      </xdr:nvSpPr>
      <xdr:spPr bwMode="auto">
        <a:xfrm>
          <a:off x="2057400"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859" name="Text Box 15"/>
        <xdr:cNvSpPr txBox="1">
          <a:spLocks noChangeArrowheads="1"/>
        </xdr:cNvSpPr>
      </xdr:nvSpPr>
      <xdr:spPr bwMode="auto">
        <a:xfrm>
          <a:off x="2047875" y="307647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860" name="Text Box 16"/>
        <xdr:cNvSpPr txBox="1">
          <a:spLocks noChangeArrowheads="1"/>
        </xdr:cNvSpPr>
      </xdr:nvSpPr>
      <xdr:spPr bwMode="auto">
        <a:xfrm>
          <a:off x="6029325"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861" name="Text Box 18"/>
        <xdr:cNvSpPr txBox="1">
          <a:spLocks noChangeArrowheads="1"/>
        </xdr:cNvSpPr>
      </xdr:nvSpPr>
      <xdr:spPr bwMode="auto">
        <a:xfrm>
          <a:off x="1400175" y="30764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862" name="Text Box 14"/>
        <xdr:cNvSpPr txBox="1">
          <a:spLocks noChangeArrowheads="1"/>
        </xdr:cNvSpPr>
      </xdr:nvSpPr>
      <xdr:spPr bwMode="auto">
        <a:xfrm>
          <a:off x="2057400"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863" name="Text Box 15"/>
        <xdr:cNvSpPr txBox="1">
          <a:spLocks noChangeArrowheads="1"/>
        </xdr:cNvSpPr>
      </xdr:nvSpPr>
      <xdr:spPr bwMode="auto">
        <a:xfrm>
          <a:off x="2047875" y="304866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864" name="Text Box 16"/>
        <xdr:cNvSpPr txBox="1">
          <a:spLocks noChangeArrowheads="1"/>
        </xdr:cNvSpPr>
      </xdr:nvSpPr>
      <xdr:spPr bwMode="auto">
        <a:xfrm>
          <a:off x="6029325"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152400</xdr:colOff>
      <xdr:row>95</xdr:row>
      <xdr:rowOff>0</xdr:rowOff>
    </xdr:from>
    <xdr:to>
      <xdr:col>2</xdr:col>
      <xdr:colOff>228600</xdr:colOff>
      <xdr:row>95</xdr:row>
      <xdr:rowOff>0</xdr:rowOff>
    </xdr:to>
    <xdr:sp macro="" textlink="">
      <xdr:nvSpPr>
        <xdr:cNvPr id="21865" name="Text Box 18"/>
        <xdr:cNvSpPr txBox="1">
          <a:spLocks noChangeArrowheads="1"/>
        </xdr:cNvSpPr>
      </xdr:nvSpPr>
      <xdr:spPr bwMode="auto">
        <a:xfrm>
          <a:off x="1552575" y="3050571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866" name="Text Box 14"/>
        <xdr:cNvSpPr txBox="1">
          <a:spLocks noChangeArrowheads="1"/>
        </xdr:cNvSpPr>
      </xdr:nvSpPr>
      <xdr:spPr bwMode="auto">
        <a:xfrm>
          <a:off x="2057400"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867" name="Text Box 15"/>
        <xdr:cNvSpPr txBox="1">
          <a:spLocks noChangeArrowheads="1"/>
        </xdr:cNvSpPr>
      </xdr:nvSpPr>
      <xdr:spPr bwMode="auto">
        <a:xfrm>
          <a:off x="2047875" y="304866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868" name="Text Box 16"/>
        <xdr:cNvSpPr txBox="1">
          <a:spLocks noChangeArrowheads="1"/>
        </xdr:cNvSpPr>
      </xdr:nvSpPr>
      <xdr:spPr bwMode="auto">
        <a:xfrm>
          <a:off x="6029325"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869" name="Text Box 18"/>
        <xdr:cNvSpPr txBox="1">
          <a:spLocks noChangeArrowheads="1"/>
        </xdr:cNvSpPr>
      </xdr:nvSpPr>
      <xdr:spPr bwMode="auto">
        <a:xfrm>
          <a:off x="1400175"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870" name="Text Box 14"/>
        <xdr:cNvSpPr txBox="1">
          <a:spLocks noChangeArrowheads="1"/>
        </xdr:cNvSpPr>
      </xdr:nvSpPr>
      <xdr:spPr bwMode="auto">
        <a:xfrm>
          <a:off x="2057400"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871" name="Text Box 15"/>
        <xdr:cNvSpPr txBox="1">
          <a:spLocks noChangeArrowheads="1"/>
        </xdr:cNvSpPr>
      </xdr:nvSpPr>
      <xdr:spPr bwMode="auto">
        <a:xfrm>
          <a:off x="2047875" y="304866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872" name="Text Box 16"/>
        <xdr:cNvSpPr txBox="1">
          <a:spLocks noChangeArrowheads="1"/>
        </xdr:cNvSpPr>
      </xdr:nvSpPr>
      <xdr:spPr bwMode="auto">
        <a:xfrm>
          <a:off x="6029325"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873" name="Text Box 18"/>
        <xdr:cNvSpPr txBox="1">
          <a:spLocks noChangeArrowheads="1"/>
        </xdr:cNvSpPr>
      </xdr:nvSpPr>
      <xdr:spPr bwMode="auto">
        <a:xfrm>
          <a:off x="1400175"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874" name="Text Box 14"/>
        <xdr:cNvSpPr txBox="1">
          <a:spLocks noChangeArrowheads="1"/>
        </xdr:cNvSpPr>
      </xdr:nvSpPr>
      <xdr:spPr bwMode="auto">
        <a:xfrm>
          <a:off x="2057400"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875" name="Text Box 15"/>
        <xdr:cNvSpPr txBox="1">
          <a:spLocks noChangeArrowheads="1"/>
        </xdr:cNvSpPr>
      </xdr:nvSpPr>
      <xdr:spPr bwMode="auto">
        <a:xfrm>
          <a:off x="2047875" y="304866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876" name="Text Box 16"/>
        <xdr:cNvSpPr txBox="1">
          <a:spLocks noChangeArrowheads="1"/>
        </xdr:cNvSpPr>
      </xdr:nvSpPr>
      <xdr:spPr bwMode="auto">
        <a:xfrm>
          <a:off x="6029325"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877" name="Text Box 18"/>
        <xdr:cNvSpPr txBox="1">
          <a:spLocks noChangeArrowheads="1"/>
        </xdr:cNvSpPr>
      </xdr:nvSpPr>
      <xdr:spPr bwMode="auto">
        <a:xfrm>
          <a:off x="1400175" y="304866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878" name="Text Box 14"/>
        <xdr:cNvSpPr txBox="1">
          <a:spLocks noChangeArrowheads="1"/>
        </xdr:cNvSpPr>
      </xdr:nvSpPr>
      <xdr:spPr bwMode="auto">
        <a:xfrm>
          <a:off x="2057400"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879" name="Text Box 15"/>
        <xdr:cNvSpPr txBox="1">
          <a:spLocks noChangeArrowheads="1"/>
        </xdr:cNvSpPr>
      </xdr:nvSpPr>
      <xdr:spPr bwMode="auto">
        <a:xfrm>
          <a:off x="2047875" y="305057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880" name="Text Box 16"/>
        <xdr:cNvSpPr txBox="1">
          <a:spLocks noChangeArrowheads="1"/>
        </xdr:cNvSpPr>
      </xdr:nvSpPr>
      <xdr:spPr bwMode="auto">
        <a:xfrm>
          <a:off x="6029325"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881" name="Text Box 18"/>
        <xdr:cNvSpPr txBox="1">
          <a:spLocks noChangeArrowheads="1"/>
        </xdr:cNvSpPr>
      </xdr:nvSpPr>
      <xdr:spPr bwMode="auto">
        <a:xfrm>
          <a:off x="1400175"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882" name="Text Box 14"/>
        <xdr:cNvSpPr txBox="1">
          <a:spLocks noChangeArrowheads="1"/>
        </xdr:cNvSpPr>
      </xdr:nvSpPr>
      <xdr:spPr bwMode="auto">
        <a:xfrm>
          <a:off x="2057400"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883" name="Text Box 15"/>
        <xdr:cNvSpPr txBox="1">
          <a:spLocks noChangeArrowheads="1"/>
        </xdr:cNvSpPr>
      </xdr:nvSpPr>
      <xdr:spPr bwMode="auto">
        <a:xfrm>
          <a:off x="2047875" y="305057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884" name="Text Box 16"/>
        <xdr:cNvSpPr txBox="1">
          <a:spLocks noChangeArrowheads="1"/>
        </xdr:cNvSpPr>
      </xdr:nvSpPr>
      <xdr:spPr bwMode="auto">
        <a:xfrm>
          <a:off x="6029325"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885" name="Text Box 18"/>
        <xdr:cNvSpPr txBox="1">
          <a:spLocks noChangeArrowheads="1"/>
        </xdr:cNvSpPr>
      </xdr:nvSpPr>
      <xdr:spPr bwMode="auto">
        <a:xfrm>
          <a:off x="1400175"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886" name="Text Box 14"/>
        <xdr:cNvSpPr txBox="1">
          <a:spLocks noChangeArrowheads="1"/>
        </xdr:cNvSpPr>
      </xdr:nvSpPr>
      <xdr:spPr bwMode="auto">
        <a:xfrm>
          <a:off x="2057400"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887" name="Text Box 15"/>
        <xdr:cNvSpPr txBox="1">
          <a:spLocks noChangeArrowheads="1"/>
        </xdr:cNvSpPr>
      </xdr:nvSpPr>
      <xdr:spPr bwMode="auto">
        <a:xfrm>
          <a:off x="2047875" y="305057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888" name="Text Box 16"/>
        <xdr:cNvSpPr txBox="1">
          <a:spLocks noChangeArrowheads="1"/>
        </xdr:cNvSpPr>
      </xdr:nvSpPr>
      <xdr:spPr bwMode="auto">
        <a:xfrm>
          <a:off x="6029325"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889" name="Text Box 18"/>
        <xdr:cNvSpPr txBox="1">
          <a:spLocks noChangeArrowheads="1"/>
        </xdr:cNvSpPr>
      </xdr:nvSpPr>
      <xdr:spPr bwMode="auto">
        <a:xfrm>
          <a:off x="1400175"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890" name="Text Box 14"/>
        <xdr:cNvSpPr txBox="1">
          <a:spLocks noChangeArrowheads="1"/>
        </xdr:cNvSpPr>
      </xdr:nvSpPr>
      <xdr:spPr bwMode="auto">
        <a:xfrm>
          <a:off x="2057400"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891" name="Text Box 15"/>
        <xdr:cNvSpPr txBox="1">
          <a:spLocks noChangeArrowheads="1"/>
        </xdr:cNvSpPr>
      </xdr:nvSpPr>
      <xdr:spPr bwMode="auto">
        <a:xfrm>
          <a:off x="2047875" y="305057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892" name="Text Box 16"/>
        <xdr:cNvSpPr txBox="1">
          <a:spLocks noChangeArrowheads="1"/>
        </xdr:cNvSpPr>
      </xdr:nvSpPr>
      <xdr:spPr bwMode="auto">
        <a:xfrm>
          <a:off x="6029325"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893" name="Text Box 18"/>
        <xdr:cNvSpPr txBox="1">
          <a:spLocks noChangeArrowheads="1"/>
        </xdr:cNvSpPr>
      </xdr:nvSpPr>
      <xdr:spPr bwMode="auto">
        <a:xfrm>
          <a:off x="1400175" y="305057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894" name="Text Box 14"/>
        <xdr:cNvSpPr txBox="1">
          <a:spLocks noChangeArrowheads="1"/>
        </xdr:cNvSpPr>
      </xdr:nvSpPr>
      <xdr:spPr bwMode="auto">
        <a:xfrm>
          <a:off x="2057400"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895" name="Text Box 15"/>
        <xdr:cNvSpPr txBox="1">
          <a:spLocks noChangeArrowheads="1"/>
        </xdr:cNvSpPr>
      </xdr:nvSpPr>
      <xdr:spPr bwMode="auto">
        <a:xfrm>
          <a:off x="2047875" y="306352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896" name="Text Box 16"/>
        <xdr:cNvSpPr txBox="1">
          <a:spLocks noChangeArrowheads="1"/>
        </xdr:cNvSpPr>
      </xdr:nvSpPr>
      <xdr:spPr bwMode="auto">
        <a:xfrm>
          <a:off x="602932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897" name="Text Box 18"/>
        <xdr:cNvSpPr txBox="1">
          <a:spLocks noChangeArrowheads="1"/>
        </xdr:cNvSpPr>
      </xdr:nvSpPr>
      <xdr:spPr bwMode="auto">
        <a:xfrm>
          <a:off x="140017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898" name="Text Box 14"/>
        <xdr:cNvSpPr txBox="1">
          <a:spLocks noChangeArrowheads="1"/>
        </xdr:cNvSpPr>
      </xdr:nvSpPr>
      <xdr:spPr bwMode="auto">
        <a:xfrm>
          <a:off x="2057400"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899" name="Text Box 15"/>
        <xdr:cNvSpPr txBox="1">
          <a:spLocks noChangeArrowheads="1"/>
        </xdr:cNvSpPr>
      </xdr:nvSpPr>
      <xdr:spPr bwMode="auto">
        <a:xfrm>
          <a:off x="2047875" y="306352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900" name="Text Box 16"/>
        <xdr:cNvSpPr txBox="1">
          <a:spLocks noChangeArrowheads="1"/>
        </xdr:cNvSpPr>
      </xdr:nvSpPr>
      <xdr:spPr bwMode="auto">
        <a:xfrm>
          <a:off x="602932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901" name="Text Box 18"/>
        <xdr:cNvSpPr txBox="1">
          <a:spLocks noChangeArrowheads="1"/>
        </xdr:cNvSpPr>
      </xdr:nvSpPr>
      <xdr:spPr bwMode="auto">
        <a:xfrm>
          <a:off x="140017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902" name="Text Box 14"/>
        <xdr:cNvSpPr txBox="1">
          <a:spLocks noChangeArrowheads="1"/>
        </xdr:cNvSpPr>
      </xdr:nvSpPr>
      <xdr:spPr bwMode="auto">
        <a:xfrm>
          <a:off x="2057400"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903" name="Text Box 15"/>
        <xdr:cNvSpPr txBox="1">
          <a:spLocks noChangeArrowheads="1"/>
        </xdr:cNvSpPr>
      </xdr:nvSpPr>
      <xdr:spPr bwMode="auto">
        <a:xfrm>
          <a:off x="2047875" y="306352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904" name="Text Box 16"/>
        <xdr:cNvSpPr txBox="1">
          <a:spLocks noChangeArrowheads="1"/>
        </xdr:cNvSpPr>
      </xdr:nvSpPr>
      <xdr:spPr bwMode="auto">
        <a:xfrm>
          <a:off x="602932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905" name="Text Box 18"/>
        <xdr:cNvSpPr txBox="1">
          <a:spLocks noChangeArrowheads="1"/>
        </xdr:cNvSpPr>
      </xdr:nvSpPr>
      <xdr:spPr bwMode="auto">
        <a:xfrm>
          <a:off x="140017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906" name="Text Box 14"/>
        <xdr:cNvSpPr txBox="1">
          <a:spLocks noChangeArrowheads="1"/>
        </xdr:cNvSpPr>
      </xdr:nvSpPr>
      <xdr:spPr bwMode="auto">
        <a:xfrm>
          <a:off x="2057400"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907" name="Text Box 15"/>
        <xdr:cNvSpPr txBox="1">
          <a:spLocks noChangeArrowheads="1"/>
        </xdr:cNvSpPr>
      </xdr:nvSpPr>
      <xdr:spPr bwMode="auto">
        <a:xfrm>
          <a:off x="2047875" y="306352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908" name="Text Box 16"/>
        <xdr:cNvSpPr txBox="1">
          <a:spLocks noChangeArrowheads="1"/>
        </xdr:cNvSpPr>
      </xdr:nvSpPr>
      <xdr:spPr bwMode="auto">
        <a:xfrm>
          <a:off x="602932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909" name="Text Box 18"/>
        <xdr:cNvSpPr txBox="1">
          <a:spLocks noChangeArrowheads="1"/>
        </xdr:cNvSpPr>
      </xdr:nvSpPr>
      <xdr:spPr bwMode="auto">
        <a:xfrm>
          <a:off x="1400175" y="306352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910" name="Text Box 14"/>
        <xdr:cNvSpPr txBox="1">
          <a:spLocks noChangeArrowheads="1"/>
        </xdr:cNvSpPr>
      </xdr:nvSpPr>
      <xdr:spPr bwMode="auto">
        <a:xfrm>
          <a:off x="2057400" y="289883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911" name="Text Box 15"/>
        <xdr:cNvSpPr txBox="1">
          <a:spLocks noChangeArrowheads="1"/>
        </xdr:cNvSpPr>
      </xdr:nvSpPr>
      <xdr:spPr bwMode="auto">
        <a:xfrm>
          <a:off x="2047875" y="289883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912" name="Text Box 16"/>
        <xdr:cNvSpPr txBox="1">
          <a:spLocks noChangeArrowheads="1"/>
        </xdr:cNvSpPr>
      </xdr:nvSpPr>
      <xdr:spPr bwMode="auto">
        <a:xfrm>
          <a:off x="6029325" y="289883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913" name="Text Box 18"/>
        <xdr:cNvSpPr txBox="1">
          <a:spLocks noChangeArrowheads="1"/>
        </xdr:cNvSpPr>
      </xdr:nvSpPr>
      <xdr:spPr bwMode="auto">
        <a:xfrm>
          <a:off x="1400175" y="289883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914" name="Text Box 14"/>
        <xdr:cNvSpPr txBox="1">
          <a:spLocks noChangeArrowheads="1"/>
        </xdr:cNvSpPr>
      </xdr:nvSpPr>
      <xdr:spPr bwMode="auto">
        <a:xfrm>
          <a:off x="2057400" y="289883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915" name="Text Box 15"/>
        <xdr:cNvSpPr txBox="1">
          <a:spLocks noChangeArrowheads="1"/>
        </xdr:cNvSpPr>
      </xdr:nvSpPr>
      <xdr:spPr bwMode="auto">
        <a:xfrm>
          <a:off x="2047875" y="289883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916" name="Text Box 16"/>
        <xdr:cNvSpPr txBox="1">
          <a:spLocks noChangeArrowheads="1"/>
        </xdr:cNvSpPr>
      </xdr:nvSpPr>
      <xdr:spPr bwMode="auto">
        <a:xfrm>
          <a:off x="6029325" y="289883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917" name="Text Box 18"/>
        <xdr:cNvSpPr txBox="1">
          <a:spLocks noChangeArrowheads="1"/>
        </xdr:cNvSpPr>
      </xdr:nvSpPr>
      <xdr:spPr bwMode="auto">
        <a:xfrm>
          <a:off x="1400175" y="289883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918" name="Text Box 14"/>
        <xdr:cNvSpPr txBox="1">
          <a:spLocks noChangeArrowheads="1"/>
        </xdr:cNvSpPr>
      </xdr:nvSpPr>
      <xdr:spPr bwMode="auto">
        <a:xfrm>
          <a:off x="2057400" y="289883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919" name="Text Box 15"/>
        <xdr:cNvSpPr txBox="1">
          <a:spLocks noChangeArrowheads="1"/>
        </xdr:cNvSpPr>
      </xdr:nvSpPr>
      <xdr:spPr bwMode="auto">
        <a:xfrm>
          <a:off x="2047875" y="289883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920" name="Text Box 16"/>
        <xdr:cNvSpPr txBox="1">
          <a:spLocks noChangeArrowheads="1"/>
        </xdr:cNvSpPr>
      </xdr:nvSpPr>
      <xdr:spPr bwMode="auto">
        <a:xfrm>
          <a:off x="6029325" y="289883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921" name="Text Box 18"/>
        <xdr:cNvSpPr txBox="1">
          <a:spLocks noChangeArrowheads="1"/>
        </xdr:cNvSpPr>
      </xdr:nvSpPr>
      <xdr:spPr bwMode="auto">
        <a:xfrm>
          <a:off x="1400175" y="289883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922" name="Text Box 14"/>
        <xdr:cNvSpPr txBox="1">
          <a:spLocks noChangeArrowheads="1"/>
        </xdr:cNvSpPr>
      </xdr:nvSpPr>
      <xdr:spPr bwMode="auto">
        <a:xfrm>
          <a:off x="2057400" y="289883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923" name="Text Box 15"/>
        <xdr:cNvSpPr txBox="1">
          <a:spLocks noChangeArrowheads="1"/>
        </xdr:cNvSpPr>
      </xdr:nvSpPr>
      <xdr:spPr bwMode="auto">
        <a:xfrm>
          <a:off x="2047875" y="289883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924" name="Text Box 16"/>
        <xdr:cNvSpPr txBox="1">
          <a:spLocks noChangeArrowheads="1"/>
        </xdr:cNvSpPr>
      </xdr:nvSpPr>
      <xdr:spPr bwMode="auto">
        <a:xfrm>
          <a:off x="6029325" y="289883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925" name="Text Box 18"/>
        <xdr:cNvSpPr txBox="1">
          <a:spLocks noChangeArrowheads="1"/>
        </xdr:cNvSpPr>
      </xdr:nvSpPr>
      <xdr:spPr bwMode="auto">
        <a:xfrm>
          <a:off x="1400175" y="289883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926" name="Text Box 14"/>
        <xdr:cNvSpPr txBox="1">
          <a:spLocks noChangeArrowheads="1"/>
        </xdr:cNvSpPr>
      </xdr:nvSpPr>
      <xdr:spPr bwMode="auto">
        <a:xfrm>
          <a:off x="2057400" y="29053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927" name="Text Box 15"/>
        <xdr:cNvSpPr txBox="1">
          <a:spLocks noChangeArrowheads="1"/>
        </xdr:cNvSpPr>
      </xdr:nvSpPr>
      <xdr:spPr bwMode="auto">
        <a:xfrm>
          <a:off x="2047875" y="29053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928" name="Text Box 16"/>
        <xdr:cNvSpPr txBox="1">
          <a:spLocks noChangeArrowheads="1"/>
        </xdr:cNvSpPr>
      </xdr:nvSpPr>
      <xdr:spPr bwMode="auto">
        <a:xfrm>
          <a:off x="6029325" y="29053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929" name="Text Box 18"/>
        <xdr:cNvSpPr txBox="1">
          <a:spLocks noChangeArrowheads="1"/>
        </xdr:cNvSpPr>
      </xdr:nvSpPr>
      <xdr:spPr bwMode="auto">
        <a:xfrm>
          <a:off x="1400175" y="29053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930" name="Text Box 14"/>
        <xdr:cNvSpPr txBox="1">
          <a:spLocks noChangeArrowheads="1"/>
        </xdr:cNvSpPr>
      </xdr:nvSpPr>
      <xdr:spPr bwMode="auto">
        <a:xfrm>
          <a:off x="2057400" y="29053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931" name="Text Box 15"/>
        <xdr:cNvSpPr txBox="1">
          <a:spLocks noChangeArrowheads="1"/>
        </xdr:cNvSpPr>
      </xdr:nvSpPr>
      <xdr:spPr bwMode="auto">
        <a:xfrm>
          <a:off x="2047875" y="29053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932" name="Text Box 16"/>
        <xdr:cNvSpPr txBox="1">
          <a:spLocks noChangeArrowheads="1"/>
        </xdr:cNvSpPr>
      </xdr:nvSpPr>
      <xdr:spPr bwMode="auto">
        <a:xfrm>
          <a:off x="6029325" y="29053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933" name="Text Box 18"/>
        <xdr:cNvSpPr txBox="1">
          <a:spLocks noChangeArrowheads="1"/>
        </xdr:cNvSpPr>
      </xdr:nvSpPr>
      <xdr:spPr bwMode="auto">
        <a:xfrm>
          <a:off x="1400175" y="29053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934" name="Text Box 14"/>
        <xdr:cNvSpPr txBox="1">
          <a:spLocks noChangeArrowheads="1"/>
        </xdr:cNvSpPr>
      </xdr:nvSpPr>
      <xdr:spPr bwMode="auto">
        <a:xfrm>
          <a:off x="2057400" y="29053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935" name="Text Box 15"/>
        <xdr:cNvSpPr txBox="1">
          <a:spLocks noChangeArrowheads="1"/>
        </xdr:cNvSpPr>
      </xdr:nvSpPr>
      <xdr:spPr bwMode="auto">
        <a:xfrm>
          <a:off x="2047875" y="29053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936" name="Text Box 16"/>
        <xdr:cNvSpPr txBox="1">
          <a:spLocks noChangeArrowheads="1"/>
        </xdr:cNvSpPr>
      </xdr:nvSpPr>
      <xdr:spPr bwMode="auto">
        <a:xfrm>
          <a:off x="6029325" y="29053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937" name="Text Box 18"/>
        <xdr:cNvSpPr txBox="1">
          <a:spLocks noChangeArrowheads="1"/>
        </xdr:cNvSpPr>
      </xdr:nvSpPr>
      <xdr:spPr bwMode="auto">
        <a:xfrm>
          <a:off x="1400175" y="29053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938" name="Text Box 14"/>
        <xdr:cNvSpPr txBox="1">
          <a:spLocks noChangeArrowheads="1"/>
        </xdr:cNvSpPr>
      </xdr:nvSpPr>
      <xdr:spPr bwMode="auto">
        <a:xfrm>
          <a:off x="2057400" y="29053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939" name="Text Box 15"/>
        <xdr:cNvSpPr txBox="1">
          <a:spLocks noChangeArrowheads="1"/>
        </xdr:cNvSpPr>
      </xdr:nvSpPr>
      <xdr:spPr bwMode="auto">
        <a:xfrm>
          <a:off x="2047875" y="29053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940" name="Text Box 16"/>
        <xdr:cNvSpPr txBox="1">
          <a:spLocks noChangeArrowheads="1"/>
        </xdr:cNvSpPr>
      </xdr:nvSpPr>
      <xdr:spPr bwMode="auto">
        <a:xfrm>
          <a:off x="6029325" y="29053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941" name="Text Box 18"/>
        <xdr:cNvSpPr txBox="1">
          <a:spLocks noChangeArrowheads="1"/>
        </xdr:cNvSpPr>
      </xdr:nvSpPr>
      <xdr:spPr bwMode="auto">
        <a:xfrm>
          <a:off x="1400175" y="29053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942" name="Text Box 14"/>
        <xdr:cNvSpPr txBox="1">
          <a:spLocks noChangeArrowheads="1"/>
        </xdr:cNvSpPr>
      </xdr:nvSpPr>
      <xdr:spPr bwMode="auto">
        <a:xfrm>
          <a:off x="2057400" y="29085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943" name="Text Box 15"/>
        <xdr:cNvSpPr txBox="1">
          <a:spLocks noChangeArrowheads="1"/>
        </xdr:cNvSpPr>
      </xdr:nvSpPr>
      <xdr:spPr bwMode="auto">
        <a:xfrm>
          <a:off x="2047875" y="290855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944" name="Text Box 16"/>
        <xdr:cNvSpPr txBox="1">
          <a:spLocks noChangeArrowheads="1"/>
        </xdr:cNvSpPr>
      </xdr:nvSpPr>
      <xdr:spPr bwMode="auto">
        <a:xfrm>
          <a:off x="6029325" y="29085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945" name="Text Box 18"/>
        <xdr:cNvSpPr txBox="1">
          <a:spLocks noChangeArrowheads="1"/>
        </xdr:cNvSpPr>
      </xdr:nvSpPr>
      <xdr:spPr bwMode="auto">
        <a:xfrm>
          <a:off x="1400175" y="29085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946" name="Text Box 14"/>
        <xdr:cNvSpPr txBox="1">
          <a:spLocks noChangeArrowheads="1"/>
        </xdr:cNvSpPr>
      </xdr:nvSpPr>
      <xdr:spPr bwMode="auto">
        <a:xfrm>
          <a:off x="2057400" y="29085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947" name="Text Box 15"/>
        <xdr:cNvSpPr txBox="1">
          <a:spLocks noChangeArrowheads="1"/>
        </xdr:cNvSpPr>
      </xdr:nvSpPr>
      <xdr:spPr bwMode="auto">
        <a:xfrm>
          <a:off x="2047875" y="290855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948" name="Text Box 16"/>
        <xdr:cNvSpPr txBox="1">
          <a:spLocks noChangeArrowheads="1"/>
        </xdr:cNvSpPr>
      </xdr:nvSpPr>
      <xdr:spPr bwMode="auto">
        <a:xfrm>
          <a:off x="6029325" y="29085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949" name="Text Box 18"/>
        <xdr:cNvSpPr txBox="1">
          <a:spLocks noChangeArrowheads="1"/>
        </xdr:cNvSpPr>
      </xdr:nvSpPr>
      <xdr:spPr bwMode="auto">
        <a:xfrm>
          <a:off x="1400175" y="29085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950" name="Text Box 14"/>
        <xdr:cNvSpPr txBox="1">
          <a:spLocks noChangeArrowheads="1"/>
        </xdr:cNvSpPr>
      </xdr:nvSpPr>
      <xdr:spPr bwMode="auto">
        <a:xfrm>
          <a:off x="2057400" y="29085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951" name="Text Box 15"/>
        <xdr:cNvSpPr txBox="1">
          <a:spLocks noChangeArrowheads="1"/>
        </xdr:cNvSpPr>
      </xdr:nvSpPr>
      <xdr:spPr bwMode="auto">
        <a:xfrm>
          <a:off x="2047875" y="290855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952" name="Text Box 16"/>
        <xdr:cNvSpPr txBox="1">
          <a:spLocks noChangeArrowheads="1"/>
        </xdr:cNvSpPr>
      </xdr:nvSpPr>
      <xdr:spPr bwMode="auto">
        <a:xfrm>
          <a:off x="6029325" y="29085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953" name="Text Box 18"/>
        <xdr:cNvSpPr txBox="1">
          <a:spLocks noChangeArrowheads="1"/>
        </xdr:cNvSpPr>
      </xdr:nvSpPr>
      <xdr:spPr bwMode="auto">
        <a:xfrm>
          <a:off x="1400175" y="29085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954" name="Text Box 14"/>
        <xdr:cNvSpPr txBox="1">
          <a:spLocks noChangeArrowheads="1"/>
        </xdr:cNvSpPr>
      </xdr:nvSpPr>
      <xdr:spPr bwMode="auto">
        <a:xfrm>
          <a:off x="2057400" y="29085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955" name="Text Box 15"/>
        <xdr:cNvSpPr txBox="1">
          <a:spLocks noChangeArrowheads="1"/>
        </xdr:cNvSpPr>
      </xdr:nvSpPr>
      <xdr:spPr bwMode="auto">
        <a:xfrm>
          <a:off x="2047875" y="290855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956" name="Text Box 16"/>
        <xdr:cNvSpPr txBox="1">
          <a:spLocks noChangeArrowheads="1"/>
        </xdr:cNvSpPr>
      </xdr:nvSpPr>
      <xdr:spPr bwMode="auto">
        <a:xfrm>
          <a:off x="6029325" y="29085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957" name="Text Box 18"/>
        <xdr:cNvSpPr txBox="1">
          <a:spLocks noChangeArrowheads="1"/>
        </xdr:cNvSpPr>
      </xdr:nvSpPr>
      <xdr:spPr bwMode="auto">
        <a:xfrm>
          <a:off x="1400175" y="29085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958" name="Text Box 14"/>
        <xdr:cNvSpPr txBox="1">
          <a:spLocks noChangeArrowheads="1"/>
        </xdr:cNvSpPr>
      </xdr:nvSpPr>
      <xdr:spPr bwMode="auto">
        <a:xfrm>
          <a:off x="2057400" y="29134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959" name="Text Box 15"/>
        <xdr:cNvSpPr txBox="1">
          <a:spLocks noChangeArrowheads="1"/>
        </xdr:cNvSpPr>
      </xdr:nvSpPr>
      <xdr:spPr bwMode="auto">
        <a:xfrm>
          <a:off x="2047875" y="291341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960" name="Text Box 16"/>
        <xdr:cNvSpPr txBox="1">
          <a:spLocks noChangeArrowheads="1"/>
        </xdr:cNvSpPr>
      </xdr:nvSpPr>
      <xdr:spPr bwMode="auto">
        <a:xfrm>
          <a:off x="6029325" y="29134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961" name="Text Box 18"/>
        <xdr:cNvSpPr txBox="1">
          <a:spLocks noChangeArrowheads="1"/>
        </xdr:cNvSpPr>
      </xdr:nvSpPr>
      <xdr:spPr bwMode="auto">
        <a:xfrm>
          <a:off x="1400175" y="29134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962" name="Text Box 14"/>
        <xdr:cNvSpPr txBox="1">
          <a:spLocks noChangeArrowheads="1"/>
        </xdr:cNvSpPr>
      </xdr:nvSpPr>
      <xdr:spPr bwMode="auto">
        <a:xfrm>
          <a:off x="2057400" y="29134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963" name="Text Box 15"/>
        <xdr:cNvSpPr txBox="1">
          <a:spLocks noChangeArrowheads="1"/>
        </xdr:cNvSpPr>
      </xdr:nvSpPr>
      <xdr:spPr bwMode="auto">
        <a:xfrm>
          <a:off x="2047875" y="291341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964" name="Text Box 16"/>
        <xdr:cNvSpPr txBox="1">
          <a:spLocks noChangeArrowheads="1"/>
        </xdr:cNvSpPr>
      </xdr:nvSpPr>
      <xdr:spPr bwMode="auto">
        <a:xfrm>
          <a:off x="6029325" y="29134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965" name="Text Box 18"/>
        <xdr:cNvSpPr txBox="1">
          <a:spLocks noChangeArrowheads="1"/>
        </xdr:cNvSpPr>
      </xdr:nvSpPr>
      <xdr:spPr bwMode="auto">
        <a:xfrm>
          <a:off x="1400175" y="29134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966" name="Text Box 14"/>
        <xdr:cNvSpPr txBox="1">
          <a:spLocks noChangeArrowheads="1"/>
        </xdr:cNvSpPr>
      </xdr:nvSpPr>
      <xdr:spPr bwMode="auto">
        <a:xfrm>
          <a:off x="2057400" y="29134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967" name="Text Box 15"/>
        <xdr:cNvSpPr txBox="1">
          <a:spLocks noChangeArrowheads="1"/>
        </xdr:cNvSpPr>
      </xdr:nvSpPr>
      <xdr:spPr bwMode="auto">
        <a:xfrm>
          <a:off x="2047875" y="291341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968" name="Text Box 16"/>
        <xdr:cNvSpPr txBox="1">
          <a:spLocks noChangeArrowheads="1"/>
        </xdr:cNvSpPr>
      </xdr:nvSpPr>
      <xdr:spPr bwMode="auto">
        <a:xfrm>
          <a:off x="6029325" y="29134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969" name="Text Box 18"/>
        <xdr:cNvSpPr txBox="1">
          <a:spLocks noChangeArrowheads="1"/>
        </xdr:cNvSpPr>
      </xdr:nvSpPr>
      <xdr:spPr bwMode="auto">
        <a:xfrm>
          <a:off x="1400175" y="29134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970" name="Text Box 14"/>
        <xdr:cNvSpPr txBox="1">
          <a:spLocks noChangeArrowheads="1"/>
        </xdr:cNvSpPr>
      </xdr:nvSpPr>
      <xdr:spPr bwMode="auto">
        <a:xfrm>
          <a:off x="2057400" y="29134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971" name="Text Box 15"/>
        <xdr:cNvSpPr txBox="1">
          <a:spLocks noChangeArrowheads="1"/>
        </xdr:cNvSpPr>
      </xdr:nvSpPr>
      <xdr:spPr bwMode="auto">
        <a:xfrm>
          <a:off x="2047875" y="291341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972" name="Text Box 16"/>
        <xdr:cNvSpPr txBox="1">
          <a:spLocks noChangeArrowheads="1"/>
        </xdr:cNvSpPr>
      </xdr:nvSpPr>
      <xdr:spPr bwMode="auto">
        <a:xfrm>
          <a:off x="6029325" y="29134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973" name="Text Box 18"/>
        <xdr:cNvSpPr txBox="1">
          <a:spLocks noChangeArrowheads="1"/>
        </xdr:cNvSpPr>
      </xdr:nvSpPr>
      <xdr:spPr bwMode="auto">
        <a:xfrm>
          <a:off x="1400175" y="291341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974" name="Text Box 14"/>
        <xdr:cNvSpPr txBox="1">
          <a:spLocks noChangeArrowheads="1"/>
        </xdr:cNvSpPr>
      </xdr:nvSpPr>
      <xdr:spPr bwMode="auto">
        <a:xfrm>
          <a:off x="2057400"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975" name="Text Box 15"/>
        <xdr:cNvSpPr txBox="1">
          <a:spLocks noChangeArrowheads="1"/>
        </xdr:cNvSpPr>
      </xdr:nvSpPr>
      <xdr:spPr bwMode="auto">
        <a:xfrm>
          <a:off x="2047875" y="289693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976" name="Text Box 16"/>
        <xdr:cNvSpPr txBox="1">
          <a:spLocks noChangeArrowheads="1"/>
        </xdr:cNvSpPr>
      </xdr:nvSpPr>
      <xdr:spPr bwMode="auto">
        <a:xfrm>
          <a:off x="6029325"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977" name="Text Box 18"/>
        <xdr:cNvSpPr txBox="1">
          <a:spLocks noChangeArrowheads="1"/>
        </xdr:cNvSpPr>
      </xdr:nvSpPr>
      <xdr:spPr bwMode="auto">
        <a:xfrm>
          <a:off x="1400175"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978" name="Text Box 14"/>
        <xdr:cNvSpPr txBox="1">
          <a:spLocks noChangeArrowheads="1"/>
        </xdr:cNvSpPr>
      </xdr:nvSpPr>
      <xdr:spPr bwMode="auto">
        <a:xfrm>
          <a:off x="2057400"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979" name="Text Box 15"/>
        <xdr:cNvSpPr txBox="1">
          <a:spLocks noChangeArrowheads="1"/>
        </xdr:cNvSpPr>
      </xdr:nvSpPr>
      <xdr:spPr bwMode="auto">
        <a:xfrm>
          <a:off x="2047875" y="289693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980" name="Text Box 16"/>
        <xdr:cNvSpPr txBox="1">
          <a:spLocks noChangeArrowheads="1"/>
        </xdr:cNvSpPr>
      </xdr:nvSpPr>
      <xdr:spPr bwMode="auto">
        <a:xfrm>
          <a:off x="6029325"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981" name="Text Box 18"/>
        <xdr:cNvSpPr txBox="1">
          <a:spLocks noChangeArrowheads="1"/>
        </xdr:cNvSpPr>
      </xdr:nvSpPr>
      <xdr:spPr bwMode="auto">
        <a:xfrm>
          <a:off x="1400175"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982" name="Text Box 14"/>
        <xdr:cNvSpPr txBox="1">
          <a:spLocks noChangeArrowheads="1"/>
        </xdr:cNvSpPr>
      </xdr:nvSpPr>
      <xdr:spPr bwMode="auto">
        <a:xfrm>
          <a:off x="2057400"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983" name="Text Box 15"/>
        <xdr:cNvSpPr txBox="1">
          <a:spLocks noChangeArrowheads="1"/>
        </xdr:cNvSpPr>
      </xdr:nvSpPr>
      <xdr:spPr bwMode="auto">
        <a:xfrm>
          <a:off x="2047875" y="289693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984" name="Text Box 16"/>
        <xdr:cNvSpPr txBox="1">
          <a:spLocks noChangeArrowheads="1"/>
        </xdr:cNvSpPr>
      </xdr:nvSpPr>
      <xdr:spPr bwMode="auto">
        <a:xfrm>
          <a:off x="6029325"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985" name="Text Box 18"/>
        <xdr:cNvSpPr txBox="1">
          <a:spLocks noChangeArrowheads="1"/>
        </xdr:cNvSpPr>
      </xdr:nvSpPr>
      <xdr:spPr bwMode="auto">
        <a:xfrm>
          <a:off x="1400175"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986" name="Text Box 14"/>
        <xdr:cNvSpPr txBox="1">
          <a:spLocks noChangeArrowheads="1"/>
        </xdr:cNvSpPr>
      </xdr:nvSpPr>
      <xdr:spPr bwMode="auto">
        <a:xfrm>
          <a:off x="2057400"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987" name="Text Box 15"/>
        <xdr:cNvSpPr txBox="1">
          <a:spLocks noChangeArrowheads="1"/>
        </xdr:cNvSpPr>
      </xdr:nvSpPr>
      <xdr:spPr bwMode="auto">
        <a:xfrm>
          <a:off x="2047875" y="289693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988" name="Text Box 16"/>
        <xdr:cNvSpPr txBox="1">
          <a:spLocks noChangeArrowheads="1"/>
        </xdr:cNvSpPr>
      </xdr:nvSpPr>
      <xdr:spPr bwMode="auto">
        <a:xfrm>
          <a:off x="6029325"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989" name="Text Box 18"/>
        <xdr:cNvSpPr txBox="1">
          <a:spLocks noChangeArrowheads="1"/>
        </xdr:cNvSpPr>
      </xdr:nvSpPr>
      <xdr:spPr bwMode="auto">
        <a:xfrm>
          <a:off x="1400175"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990" name="Text Box 14"/>
        <xdr:cNvSpPr txBox="1">
          <a:spLocks noChangeArrowheads="1"/>
        </xdr:cNvSpPr>
      </xdr:nvSpPr>
      <xdr:spPr bwMode="auto">
        <a:xfrm>
          <a:off x="2057400"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991" name="Text Box 15"/>
        <xdr:cNvSpPr txBox="1">
          <a:spLocks noChangeArrowheads="1"/>
        </xdr:cNvSpPr>
      </xdr:nvSpPr>
      <xdr:spPr bwMode="auto">
        <a:xfrm>
          <a:off x="2047875" y="284940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992" name="Text Box 16"/>
        <xdr:cNvSpPr txBox="1">
          <a:spLocks noChangeArrowheads="1"/>
        </xdr:cNvSpPr>
      </xdr:nvSpPr>
      <xdr:spPr bwMode="auto">
        <a:xfrm>
          <a:off x="6029325"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993" name="Text Box 18"/>
        <xdr:cNvSpPr txBox="1">
          <a:spLocks noChangeArrowheads="1"/>
        </xdr:cNvSpPr>
      </xdr:nvSpPr>
      <xdr:spPr bwMode="auto">
        <a:xfrm>
          <a:off x="1400175"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994" name="Text Box 14"/>
        <xdr:cNvSpPr txBox="1">
          <a:spLocks noChangeArrowheads="1"/>
        </xdr:cNvSpPr>
      </xdr:nvSpPr>
      <xdr:spPr bwMode="auto">
        <a:xfrm>
          <a:off x="2057400"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995" name="Text Box 15"/>
        <xdr:cNvSpPr txBox="1">
          <a:spLocks noChangeArrowheads="1"/>
        </xdr:cNvSpPr>
      </xdr:nvSpPr>
      <xdr:spPr bwMode="auto">
        <a:xfrm>
          <a:off x="2047875" y="284940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1996" name="Text Box 16"/>
        <xdr:cNvSpPr txBox="1">
          <a:spLocks noChangeArrowheads="1"/>
        </xdr:cNvSpPr>
      </xdr:nvSpPr>
      <xdr:spPr bwMode="auto">
        <a:xfrm>
          <a:off x="6029325"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1997" name="Text Box 18"/>
        <xdr:cNvSpPr txBox="1">
          <a:spLocks noChangeArrowheads="1"/>
        </xdr:cNvSpPr>
      </xdr:nvSpPr>
      <xdr:spPr bwMode="auto">
        <a:xfrm>
          <a:off x="1400175"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1998" name="Text Box 14"/>
        <xdr:cNvSpPr txBox="1">
          <a:spLocks noChangeArrowheads="1"/>
        </xdr:cNvSpPr>
      </xdr:nvSpPr>
      <xdr:spPr bwMode="auto">
        <a:xfrm>
          <a:off x="2057400"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1999" name="Text Box 15"/>
        <xdr:cNvSpPr txBox="1">
          <a:spLocks noChangeArrowheads="1"/>
        </xdr:cNvSpPr>
      </xdr:nvSpPr>
      <xdr:spPr bwMode="auto">
        <a:xfrm>
          <a:off x="2047875" y="284940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000" name="Text Box 16"/>
        <xdr:cNvSpPr txBox="1">
          <a:spLocks noChangeArrowheads="1"/>
        </xdr:cNvSpPr>
      </xdr:nvSpPr>
      <xdr:spPr bwMode="auto">
        <a:xfrm>
          <a:off x="6029325"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001" name="Text Box 18"/>
        <xdr:cNvSpPr txBox="1">
          <a:spLocks noChangeArrowheads="1"/>
        </xdr:cNvSpPr>
      </xdr:nvSpPr>
      <xdr:spPr bwMode="auto">
        <a:xfrm>
          <a:off x="1400175"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002" name="Text Box 14"/>
        <xdr:cNvSpPr txBox="1">
          <a:spLocks noChangeArrowheads="1"/>
        </xdr:cNvSpPr>
      </xdr:nvSpPr>
      <xdr:spPr bwMode="auto">
        <a:xfrm>
          <a:off x="2057400"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003" name="Text Box 15"/>
        <xdr:cNvSpPr txBox="1">
          <a:spLocks noChangeArrowheads="1"/>
        </xdr:cNvSpPr>
      </xdr:nvSpPr>
      <xdr:spPr bwMode="auto">
        <a:xfrm>
          <a:off x="2047875" y="284940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004" name="Text Box 16"/>
        <xdr:cNvSpPr txBox="1">
          <a:spLocks noChangeArrowheads="1"/>
        </xdr:cNvSpPr>
      </xdr:nvSpPr>
      <xdr:spPr bwMode="auto">
        <a:xfrm>
          <a:off x="6029325"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005" name="Text Box 18"/>
        <xdr:cNvSpPr txBox="1">
          <a:spLocks noChangeArrowheads="1"/>
        </xdr:cNvSpPr>
      </xdr:nvSpPr>
      <xdr:spPr bwMode="auto">
        <a:xfrm>
          <a:off x="1400175"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006" name="Text Box 14"/>
        <xdr:cNvSpPr txBox="1">
          <a:spLocks noChangeArrowheads="1"/>
        </xdr:cNvSpPr>
      </xdr:nvSpPr>
      <xdr:spPr bwMode="auto">
        <a:xfrm>
          <a:off x="2057400"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007" name="Text Box 15"/>
        <xdr:cNvSpPr txBox="1">
          <a:spLocks noChangeArrowheads="1"/>
        </xdr:cNvSpPr>
      </xdr:nvSpPr>
      <xdr:spPr bwMode="auto">
        <a:xfrm>
          <a:off x="2047875" y="285911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008" name="Text Box 16"/>
        <xdr:cNvSpPr txBox="1">
          <a:spLocks noChangeArrowheads="1"/>
        </xdr:cNvSpPr>
      </xdr:nvSpPr>
      <xdr:spPr bwMode="auto">
        <a:xfrm>
          <a:off x="6029325"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009" name="Text Box 18"/>
        <xdr:cNvSpPr txBox="1">
          <a:spLocks noChangeArrowheads="1"/>
        </xdr:cNvSpPr>
      </xdr:nvSpPr>
      <xdr:spPr bwMode="auto">
        <a:xfrm>
          <a:off x="1400175"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010" name="Text Box 14"/>
        <xdr:cNvSpPr txBox="1">
          <a:spLocks noChangeArrowheads="1"/>
        </xdr:cNvSpPr>
      </xdr:nvSpPr>
      <xdr:spPr bwMode="auto">
        <a:xfrm>
          <a:off x="2057400"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011" name="Text Box 15"/>
        <xdr:cNvSpPr txBox="1">
          <a:spLocks noChangeArrowheads="1"/>
        </xdr:cNvSpPr>
      </xdr:nvSpPr>
      <xdr:spPr bwMode="auto">
        <a:xfrm>
          <a:off x="2047875" y="285911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012" name="Text Box 16"/>
        <xdr:cNvSpPr txBox="1">
          <a:spLocks noChangeArrowheads="1"/>
        </xdr:cNvSpPr>
      </xdr:nvSpPr>
      <xdr:spPr bwMode="auto">
        <a:xfrm>
          <a:off x="6029325"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013" name="Text Box 18"/>
        <xdr:cNvSpPr txBox="1">
          <a:spLocks noChangeArrowheads="1"/>
        </xdr:cNvSpPr>
      </xdr:nvSpPr>
      <xdr:spPr bwMode="auto">
        <a:xfrm>
          <a:off x="1400175"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014" name="Text Box 14"/>
        <xdr:cNvSpPr txBox="1">
          <a:spLocks noChangeArrowheads="1"/>
        </xdr:cNvSpPr>
      </xdr:nvSpPr>
      <xdr:spPr bwMode="auto">
        <a:xfrm>
          <a:off x="2057400"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015" name="Text Box 15"/>
        <xdr:cNvSpPr txBox="1">
          <a:spLocks noChangeArrowheads="1"/>
        </xdr:cNvSpPr>
      </xdr:nvSpPr>
      <xdr:spPr bwMode="auto">
        <a:xfrm>
          <a:off x="2047875" y="285911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016" name="Text Box 16"/>
        <xdr:cNvSpPr txBox="1">
          <a:spLocks noChangeArrowheads="1"/>
        </xdr:cNvSpPr>
      </xdr:nvSpPr>
      <xdr:spPr bwMode="auto">
        <a:xfrm>
          <a:off x="6029325"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017" name="Text Box 18"/>
        <xdr:cNvSpPr txBox="1">
          <a:spLocks noChangeArrowheads="1"/>
        </xdr:cNvSpPr>
      </xdr:nvSpPr>
      <xdr:spPr bwMode="auto">
        <a:xfrm>
          <a:off x="1400175"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018" name="Text Box 14"/>
        <xdr:cNvSpPr txBox="1">
          <a:spLocks noChangeArrowheads="1"/>
        </xdr:cNvSpPr>
      </xdr:nvSpPr>
      <xdr:spPr bwMode="auto">
        <a:xfrm>
          <a:off x="2057400"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019" name="Text Box 15"/>
        <xdr:cNvSpPr txBox="1">
          <a:spLocks noChangeArrowheads="1"/>
        </xdr:cNvSpPr>
      </xdr:nvSpPr>
      <xdr:spPr bwMode="auto">
        <a:xfrm>
          <a:off x="2047875" y="285911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020" name="Text Box 16"/>
        <xdr:cNvSpPr txBox="1">
          <a:spLocks noChangeArrowheads="1"/>
        </xdr:cNvSpPr>
      </xdr:nvSpPr>
      <xdr:spPr bwMode="auto">
        <a:xfrm>
          <a:off x="6029325"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021" name="Text Box 18"/>
        <xdr:cNvSpPr txBox="1">
          <a:spLocks noChangeArrowheads="1"/>
        </xdr:cNvSpPr>
      </xdr:nvSpPr>
      <xdr:spPr bwMode="auto">
        <a:xfrm>
          <a:off x="1400175"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022" name="Text Box 14"/>
        <xdr:cNvSpPr txBox="1">
          <a:spLocks noChangeArrowheads="1"/>
        </xdr:cNvSpPr>
      </xdr:nvSpPr>
      <xdr:spPr bwMode="auto">
        <a:xfrm>
          <a:off x="2057400"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023" name="Text Box 15"/>
        <xdr:cNvSpPr txBox="1">
          <a:spLocks noChangeArrowheads="1"/>
        </xdr:cNvSpPr>
      </xdr:nvSpPr>
      <xdr:spPr bwMode="auto">
        <a:xfrm>
          <a:off x="2047875" y="28672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024" name="Text Box 16"/>
        <xdr:cNvSpPr txBox="1">
          <a:spLocks noChangeArrowheads="1"/>
        </xdr:cNvSpPr>
      </xdr:nvSpPr>
      <xdr:spPr bwMode="auto">
        <a:xfrm>
          <a:off x="602932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025" name="Text Box 18"/>
        <xdr:cNvSpPr txBox="1">
          <a:spLocks noChangeArrowheads="1"/>
        </xdr:cNvSpPr>
      </xdr:nvSpPr>
      <xdr:spPr bwMode="auto">
        <a:xfrm>
          <a:off x="140017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026" name="Text Box 14"/>
        <xdr:cNvSpPr txBox="1">
          <a:spLocks noChangeArrowheads="1"/>
        </xdr:cNvSpPr>
      </xdr:nvSpPr>
      <xdr:spPr bwMode="auto">
        <a:xfrm>
          <a:off x="2057400"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027" name="Text Box 15"/>
        <xdr:cNvSpPr txBox="1">
          <a:spLocks noChangeArrowheads="1"/>
        </xdr:cNvSpPr>
      </xdr:nvSpPr>
      <xdr:spPr bwMode="auto">
        <a:xfrm>
          <a:off x="2047875" y="28672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028" name="Text Box 16"/>
        <xdr:cNvSpPr txBox="1">
          <a:spLocks noChangeArrowheads="1"/>
        </xdr:cNvSpPr>
      </xdr:nvSpPr>
      <xdr:spPr bwMode="auto">
        <a:xfrm>
          <a:off x="602932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029" name="Text Box 18"/>
        <xdr:cNvSpPr txBox="1">
          <a:spLocks noChangeArrowheads="1"/>
        </xdr:cNvSpPr>
      </xdr:nvSpPr>
      <xdr:spPr bwMode="auto">
        <a:xfrm>
          <a:off x="140017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030" name="Text Box 14"/>
        <xdr:cNvSpPr txBox="1">
          <a:spLocks noChangeArrowheads="1"/>
        </xdr:cNvSpPr>
      </xdr:nvSpPr>
      <xdr:spPr bwMode="auto">
        <a:xfrm>
          <a:off x="2057400"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031" name="Text Box 15"/>
        <xdr:cNvSpPr txBox="1">
          <a:spLocks noChangeArrowheads="1"/>
        </xdr:cNvSpPr>
      </xdr:nvSpPr>
      <xdr:spPr bwMode="auto">
        <a:xfrm>
          <a:off x="2047875" y="28672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032" name="Text Box 16"/>
        <xdr:cNvSpPr txBox="1">
          <a:spLocks noChangeArrowheads="1"/>
        </xdr:cNvSpPr>
      </xdr:nvSpPr>
      <xdr:spPr bwMode="auto">
        <a:xfrm>
          <a:off x="602932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033" name="Text Box 18"/>
        <xdr:cNvSpPr txBox="1">
          <a:spLocks noChangeArrowheads="1"/>
        </xdr:cNvSpPr>
      </xdr:nvSpPr>
      <xdr:spPr bwMode="auto">
        <a:xfrm>
          <a:off x="140017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034" name="Text Box 14"/>
        <xdr:cNvSpPr txBox="1">
          <a:spLocks noChangeArrowheads="1"/>
        </xdr:cNvSpPr>
      </xdr:nvSpPr>
      <xdr:spPr bwMode="auto">
        <a:xfrm>
          <a:off x="2057400"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035" name="Text Box 15"/>
        <xdr:cNvSpPr txBox="1">
          <a:spLocks noChangeArrowheads="1"/>
        </xdr:cNvSpPr>
      </xdr:nvSpPr>
      <xdr:spPr bwMode="auto">
        <a:xfrm>
          <a:off x="2047875" y="28672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036" name="Text Box 16"/>
        <xdr:cNvSpPr txBox="1">
          <a:spLocks noChangeArrowheads="1"/>
        </xdr:cNvSpPr>
      </xdr:nvSpPr>
      <xdr:spPr bwMode="auto">
        <a:xfrm>
          <a:off x="602932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037" name="Text Box 18"/>
        <xdr:cNvSpPr txBox="1">
          <a:spLocks noChangeArrowheads="1"/>
        </xdr:cNvSpPr>
      </xdr:nvSpPr>
      <xdr:spPr bwMode="auto">
        <a:xfrm>
          <a:off x="140017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038" name="Text Box 14"/>
        <xdr:cNvSpPr txBox="1">
          <a:spLocks noChangeArrowheads="1"/>
        </xdr:cNvSpPr>
      </xdr:nvSpPr>
      <xdr:spPr bwMode="auto">
        <a:xfrm>
          <a:off x="2057400"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039" name="Text Box 15"/>
        <xdr:cNvSpPr txBox="1">
          <a:spLocks noChangeArrowheads="1"/>
        </xdr:cNvSpPr>
      </xdr:nvSpPr>
      <xdr:spPr bwMode="auto">
        <a:xfrm>
          <a:off x="2047875" y="28672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040" name="Text Box 16"/>
        <xdr:cNvSpPr txBox="1">
          <a:spLocks noChangeArrowheads="1"/>
        </xdr:cNvSpPr>
      </xdr:nvSpPr>
      <xdr:spPr bwMode="auto">
        <a:xfrm>
          <a:off x="602932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041" name="Text Box 18"/>
        <xdr:cNvSpPr txBox="1">
          <a:spLocks noChangeArrowheads="1"/>
        </xdr:cNvSpPr>
      </xdr:nvSpPr>
      <xdr:spPr bwMode="auto">
        <a:xfrm>
          <a:off x="140017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042" name="Text Box 14"/>
        <xdr:cNvSpPr txBox="1">
          <a:spLocks noChangeArrowheads="1"/>
        </xdr:cNvSpPr>
      </xdr:nvSpPr>
      <xdr:spPr bwMode="auto">
        <a:xfrm>
          <a:off x="2057400"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043" name="Text Box 15"/>
        <xdr:cNvSpPr txBox="1">
          <a:spLocks noChangeArrowheads="1"/>
        </xdr:cNvSpPr>
      </xdr:nvSpPr>
      <xdr:spPr bwMode="auto">
        <a:xfrm>
          <a:off x="2047875" y="28672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044" name="Text Box 16"/>
        <xdr:cNvSpPr txBox="1">
          <a:spLocks noChangeArrowheads="1"/>
        </xdr:cNvSpPr>
      </xdr:nvSpPr>
      <xdr:spPr bwMode="auto">
        <a:xfrm>
          <a:off x="602932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045" name="Text Box 18"/>
        <xdr:cNvSpPr txBox="1">
          <a:spLocks noChangeArrowheads="1"/>
        </xdr:cNvSpPr>
      </xdr:nvSpPr>
      <xdr:spPr bwMode="auto">
        <a:xfrm>
          <a:off x="140017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046" name="Text Box 14"/>
        <xdr:cNvSpPr txBox="1">
          <a:spLocks noChangeArrowheads="1"/>
        </xdr:cNvSpPr>
      </xdr:nvSpPr>
      <xdr:spPr bwMode="auto">
        <a:xfrm>
          <a:off x="2057400"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047" name="Text Box 15"/>
        <xdr:cNvSpPr txBox="1">
          <a:spLocks noChangeArrowheads="1"/>
        </xdr:cNvSpPr>
      </xdr:nvSpPr>
      <xdr:spPr bwMode="auto">
        <a:xfrm>
          <a:off x="2047875" y="28672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048" name="Text Box 16"/>
        <xdr:cNvSpPr txBox="1">
          <a:spLocks noChangeArrowheads="1"/>
        </xdr:cNvSpPr>
      </xdr:nvSpPr>
      <xdr:spPr bwMode="auto">
        <a:xfrm>
          <a:off x="602932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049" name="Text Box 18"/>
        <xdr:cNvSpPr txBox="1">
          <a:spLocks noChangeArrowheads="1"/>
        </xdr:cNvSpPr>
      </xdr:nvSpPr>
      <xdr:spPr bwMode="auto">
        <a:xfrm>
          <a:off x="140017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050" name="Text Box 14"/>
        <xdr:cNvSpPr txBox="1">
          <a:spLocks noChangeArrowheads="1"/>
        </xdr:cNvSpPr>
      </xdr:nvSpPr>
      <xdr:spPr bwMode="auto">
        <a:xfrm>
          <a:off x="2057400"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051" name="Text Box 15"/>
        <xdr:cNvSpPr txBox="1">
          <a:spLocks noChangeArrowheads="1"/>
        </xdr:cNvSpPr>
      </xdr:nvSpPr>
      <xdr:spPr bwMode="auto">
        <a:xfrm>
          <a:off x="2047875" y="28672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052" name="Text Box 16"/>
        <xdr:cNvSpPr txBox="1">
          <a:spLocks noChangeArrowheads="1"/>
        </xdr:cNvSpPr>
      </xdr:nvSpPr>
      <xdr:spPr bwMode="auto">
        <a:xfrm>
          <a:off x="602932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053" name="Text Box 18"/>
        <xdr:cNvSpPr txBox="1">
          <a:spLocks noChangeArrowheads="1"/>
        </xdr:cNvSpPr>
      </xdr:nvSpPr>
      <xdr:spPr bwMode="auto">
        <a:xfrm>
          <a:off x="140017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054" name="Text Box 14"/>
        <xdr:cNvSpPr txBox="1">
          <a:spLocks noChangeArrowheads="1"/>
        </xdr:cNvSpPr>
      </xdr:nvSpPr>
      <xdr:spPr bwMode="auto">
        <a:xfrm>
          <a:off x="2057400"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055" name="Text Box 15"/>
        <xdr:cNvSpPr txBox="1">
          <a:spLocks noChangeArrowheads="1"/>
        </xdr:cNvSpPr>
      </xdr:nvSpPr>
      <xdr:spPr bwMode="auto">
        <a:xfrm>
          <a:off x="2047875" y="286912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056" name="Text Box 16"/>
        <xdr:cNvSpPr txBox="1">
          <a:spLocks noChangeArrowheads="1"/>
        </xdr:cNvSpPr>
      </xdr:nvSpPr>
      <xdr:spPr bwMode="auto">
        <a:xfrm>
          <a:off x="6029325"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057" name="Text Box 18"/>
        <xdr:cNvSpPr txBox="1">
          <a:spLocks noChangeArrowheads="1"/>
        </xdr:cNvSpPr>
      </xdr:nvSpPr>
      <xdr:spPr bwMode="auto">
        <a:xfrm>
          <a:off x="1400175"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058" name="Text Box 14"/>
        <xdr:cNvSpPr txBox="1">
          <a:spLocks noChangeArrowheads="1"/>
        </xdr:cNvSpPr>
      </xdr:nvSpPr>
      <xdr:spPr bwMode="auto">
        <a:xfrm>
          <a:off x="2057400"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059" name="Text Box 15"/>
        <xdr:cNvSpPr txBox="1">
          <a:spLocks noChangeArrowheads="1"/>
        </xdr:cNvSpPr>
      </xdr:nvSpPr>
      <xdr:spPr bwMode="auto">
        <a:xfrm>
          <a:off x="2047875" y="286912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060" name="Text Box 16"/>
        <xdr:cNvSpPr txBox="1">
          <a:spLocks noChangeArrowheads="1"/>
        </xdr:cNvSpPr>
      </xdr:nvSpPr>
      <xdr:spPr bwMode="auto">
        <a:xfrm>
          <a:off x="6029325"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061" name="Text Box 18"/>
        <xdr:cNvSpPr txBox="1">
          <a:spLocks noChangeArrowheads="1"/>
        </xdr:cNvSpPr>
      </xdr:nvSpPr>
      <xdr:spPr bwMode="auto">
        <a:xfrm>
          <a:off x="1400175"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062" name="Text Box 14"/>
        <xdr:cNvSpPr txBox="1">
          <a:spLocks noChangeArrowheads="1"/>
        </xdr:cNvSpPr>
      </xdr:nvSpPr>
      <xdr:spPr bwMode="auto">
        <a:xfrm>
          <a:off x="2057400"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063" name="Text Box 15"/>
        <xdr:cNvSpPr txBox="1">
          <a:spLocks noChangeArrowheads="1"/>
        </xdr:cNvSpPr>
      </xdr:nvSpPr>
      <xdr:spPr bwMode="auto">
        <a:xfrm>
          <a:off x="2047875" y="286912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064" name="Text Box 16"/>
        <xdr:cNvSpPr txBox="1">
          <a:spLocks noChangeArrowheads="1"/>
        </xdr:cNvSpPr>
      </xdr:nvSpPr>
      <xdr:spPr bwMode="auto">
        <a:xfrm>
          <a:off x="6029325"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065" name="Text Box 18"/>
        <xdr:cNvSpPr txBox="1">
          <a:spLocks noChangeArrowheads="1"/>
        </xdr:cNvSpPr>
      </xdr:nvSpPr>
      <xdr:spPr bwMode="auto">
        <a:xfrm>
          <a:off x="1400175"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066" name="Text Box 14"/>
        <xdr:cNvSpPr txBox="1">
          <a:spLocks noChangeArrowheads="1"/>
        </xdr:cNvSpPr>
      </xdr:nvSpPr>
      <xdr:spPr bwMode="auto">
        <a:xfrm>
          <a:off x="2057400"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067" name="Text Box 15"/>
        <xdr:cNvSpPr txBox="1">
          <a:spLocks noChangeArrowheads="1"/>
        </xdr:cNvSpPr>
      </xdr:nvSpPr>
      <xdr:spPr bwMode="auto">
        <a:xfrm>
          <a:off x="2047875" y="286912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068" name="Text Box 16"/>
        <xdr:cNvSpPr txBox="1">
          <a:spLocks noChangeArrowheads="1"/>
        </xdr:cNvSpPr>
      </xdr:nvSpPr>
      <xdr:spPr bwMode="auto">
        <a:xfrm>
          <a:off x="6029325"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069" name="Text Box 18"/>
        <xdr:cNvSpPr txBox="1">
          <a:spLocks noChangeArrowheads="1"/>
        </xdr:cNvSpPr>
      </xdr:nvSpPr>
      <xdr:spPr bwMode="auto">
        <a:xfrm>
          <a:off x="1400175"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85725</xdr:rowOff>
    </xdr:to>
    <xdr:sp macro="" textlink="">
      <xdr:nvSpPr>
        <xdr:cNvPr id="22070" name="Text Box 14"/>
        <xdr:cNvSpPr txBox="1">
          <a:spLocks noChangeArrowheads="1"/>
        </xdr:cNvSpPr>
      </xdr:nvSpPr>
      <xdr:spPr bwMode="auto">
        <a:xfrm>
          <a:off x="2057400" y="28755975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071" name="Text Box 15"/>
        <xdr:cNvSpPr txBox="1">
          <a:spLocks noChangeArrowheads="1"/>
        </xdr:cNvSpPr>
      </xdr:nvSpPr>
      <xdr:spPr bwMode="auto">
        <a:xfrm>
          <a:off x="2047875" y="287559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85725</xdr:rowOff>
    </xdr:to>
    <xdr:sp macro="" textlink="">
      <xdr:nvSpPr>
        <xdr:cNvPr id="22072" name="Text Box 16"/>
        <xdr:cNvSpPr txBox="1">
          <a:spLocks noChangeArrowheads="1"/>
        </xdr:cNvSpPr>
      </xdr:nvSpPr>
      <xdr:spPr bwMode="auto">
        <a:xfrm>
          <a:off x="6029325" y="28755975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85725</xdr:rowOff>
    </xdr:to>
    <xdr:sp macro="" textlink="">
      <xdr:nvSpPr>
        <xdr:cNvPr id="22073" name="Text Box 18"/>
        <xdr:cNvSpPr txBox="1">
          <a:spLocks noChangeArrowheads="1"/>
        </xdr:cNvSpPr>
      </xdr:nvSpPr>
      <xdr:spPr bwMode="auto">
        <a:xfrm>
          <a:off x="1400175" y="28755975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85725</xdr:rowOff>
    </xdr:to>
    <xdr:sp macro="" textlink="">
      <xdr:nvSpPr>
        <xdr:cNvPr id="22074" name="Text Box 14"/>
        <xdr:cNvSpPr txBox="1">
          <a:spLocks noChangeArrowheads="1"/>
        </xdr:cNvSpPr>
      </xdr:nvSpPr>
      <xdr:spPr bwMode="auto">
        <a:xfrm>
          <a:off x="2057400" y="28755975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075" name="Text Box 15"/>
        <xdr:cNvSpPr txBox="1">
          <a:spLocks noChangeArrowheads="1"/>
        </xdr:cNvSpPr>
      </xdr:nvSpPr>
      <xdr:spPr bwMode="auto">
        <a:xfrm>
          <a:off x="2047875" y="287559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85725</xdr:rowOff>
    </xdr:to>
    <xdr:sp macro="" textlink="">
      <xdr:nvSpPr>
        <xdr:cNvPr id="22076" name="Text Box 16"/>
        <xdr:cNvSpPr txBox="1">
          <a:spLocks noChangeArrowheads="1"/>
        </xdr:cNvSpPr>
      </xdr:nvSpPr>
      <xdr:spPr bwMode="auto">
        <a:xfrm>
          <a:off x="6029325" y="28755975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85725</xdr:rowOff>
    </xdr:to>
    <xdr:sp macro="" textlink="">
      <xdr:nvSpPr>
        <xdr:cNvPr id="22077" name="Text Box 18"/>
        <xdr:cNvSpPr txBox="1">
          <a:spLocks noChangeArrowheads="1"/>
        </xdr:cNvSpPr>
      </xdr:nvSpPr>
      <xdr:spPr bwMode="auto">
        <a:xfrm>
          <a:off x="1400175" y="28755975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95250</xdr:rowOff>
    </xdr:to>
    <xdr:sp macro="" textlink="">
      <xdr:nvSpPr>
        <xdr:cNvPr id="22078" name="Text Box 14"/>
        <xdr:cNvSpPr txBox="1">
          <a:spLocks noChangeArrowheads="1"/>
        </xdr:cNvSpPr>
      </xdr:nvSpPr>
      <xdr:spPr bwMode="auto">
        <a:xfrm>
          <a:off x="2057400" y="287559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079" name="Text Box 15"/>
        <xdr:cNvSpPr txBox="1">
          <a:spLocks noChangeArrowheads="1"/>
        </xdr:cNvSpPr>
      </xdr:nvSpPr>
      <xdr:spPr bwMode="auto">
        <a:xfrm>
          <a:off x="2047875" y="287559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95250</xdr:rowOff>
    </xdr:to>
    <xdr:sp macro="" textlink="">
      <xdr:nvSpPr>
        <xdr:cNvPr id="22080" name="Text Box 16"/>
        <xdr:cNvSpPr txBox="1">
          <a:spLocks noChangeArrowheads="1"/>
        </xdr:cNvSpPr>
      </xdr:nvSpPr>
      <xdr:spPr bwMode="auto">
        <a:xfrm>
          <a:off x="6029325" y="287559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95250</xdr:rowOff>
    </xdr:to>
    <xdr:sp macro="" textlink="">
      <xdr:nvSpPr>
        <xdr:cNvPr id="22081" name="Text Box 18"/>
        <xdr:cNvSpPr txBox="1">
          <a:spLocks noChangeArrowheads="1"/>
        </xdr:cNvSpPr>
      </xdr:nvSpPr>
      <xdr:spPr bwMode="auto">
        <a:xfrm>
          <a:off x="1400175" y="287559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95250</xdr:rowOff>
    </xdr:to>
    <xdr:sp macro="" textlink="">
      <xdr:nvSpPr>
        <xdr:cNvPr id="22082" name="Text Box 14"/>
        <xdr:cNvSpPr txBox="1">
          <a:spLocks noChangeArrowheads="1"/>
        </xdr:cNvSpPr>
      </xdr:nvSpPr>
      <xdr:spPr bwMode="auto">
        <a:xfrm>
          <a:off x="2057400" y="287559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083" name="Text Box 15"/>
        <xdr:cNvSpPr txBox="1">
          <a:spLocks noChangeArrowheads="1"/>
        </xdr:cNvSpPr>
      </xdr:nvSpPr>
      <xdr:spPr bwMode="auto">
        <a:xfrm>
          <a:off x="2047875" y="287559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95250</xdr:rowOff>
    </xdr:to>
    <xdr:sp macro="" textlink="">
      <xdr:nvSpPr>
        <xdr:cNvPr id="22084" name="Text Box 16"/>
        <xdr:cNvSpPr txBox="1">
          <a:spLocks noChangeArrowheads="1"/>
        </xdr:cNvSpPr>
      </xdr:nvSpPr>
      <xdr:spPr bwMode="auto">
        <a:xfrm>
          <a:off x="6029325" y="287559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95250</xdr:rowOff>
    </xdr:to>
    <xdr:sp macro="" textlink="">
      <xdr:nvSpPr>
        <xdr:cNvPr id="22085" name="Text Box 18"/>
        <xdr:cNvSpPr txBox="1">
          <a:spLocks noChangeArrowheads="1"/>
        </xdr:cNvSpPr>
      </xdr:nvSpPr>
      <xdr:spPr bwMode="auto">
        <a:xfrm>
          <a:off x="1400175" y="287559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85725</xdr:rowOff>
    </xdr:to>
    <xdr:sp macro="" textlink="">
      <xdr:nvSpPr>
        <xdr:cNvPr id="22086" name="Text Box 14"/>
        <xdr:cNvSpPr txBox="1">
          <a:spLocks noChangeArrowheads="1"/>
        </xdr:cNvSpPr>
      </xdr:nvSpPr>
      <xdr:spPr bwMode="auto">
        <a:xfrm>
          <a:off x="2057400" y="28755975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087" name="Text Box 15"/>
        <xdr:cNvSpPr txBox="1">
          <a:spLocks noChangeArrowheads="1"/>
        </xdr:cNvSpPr>
      </xdr:nvSpPr>
      <xdr:spPr bwMode="auto">
        <a:xfrm>
          <a:off x="2047875" y="287559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85725</xdr:rowOff>
    </xdr:to>
    <xdr:sp macro="" textlink="">
      <xdr:nvSpPr>
        <xdr:cNvPr id="22088" name="Text Box 16"/>
        <xdr:cNvSpPr txBox="1">
          <a:spLocks noChangeArrowheads="1"/>
        </xdr:cNvSpPr>
      </xdr:nvSpPr>
      <xdr:spPr bwMode="auto">
        <a:xfrm>
          <a:off x="6029325" y="28755975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85725</xdr:rowOff>
    </xdr:to>
    <xdr:sp macro="" textlink="">
      <xdr:nvSpPr>
        <xdr:cNvPr id="22089" name="Text Box 18"/>
        <xdr:cNvSpPr txBox="1">
          <a:spLocks noChangeArrowheads="1"/>
        </xdr:cNvSpPr>
      </xdr:nvSpPr>
      <xdr:spPr bwMode="auto">
        <a:xfrm>
          <a:off x="1400175" y="28755975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85725</xdr:rowOff>
    </xdr:to>
    <xdr:sp macro="" textlink="">
      <xdr:nvSpPr>
        <xdr:cNvPr id="22090" name="Text Box 14"/>
        <xdr:cNvSpPr txBox="1">
          <a:spLocks noChangeArrowheads="1"/>
        </xdr:cNvSpPr>
      </xdr:nvSpPr>
      <xdr:spPr bwMode="auto">
        <a:xfrm>
          <a:off x="2057400" y="28755975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091" name="Text Box 15"/>
        <xdr:cNvSpPr txBox="1">
          <a:spLocks noChangeArrowheads="1"/>
        </xdr:cNvSpPr>
      </xdr:nvSpPr>
      <xdr:spPr bwMode="auto">
        <a:xfrm>
          <a:off x="2047875" y="287559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85725</xdr:rowOff>
    </xdr:to>
    <xdr:sp macro="" textlink="">
      <xdr:nvSpPr>
        <xdr:cNvPr id="22092" name="Text Box 16"/>
        <xdr:cNvSpPr txBox="1">
          <a:spLocks noChangeArrowheads="1"/>
        </xdr:cNvSpPr>
      </xdr:nvSpPr>
      <xdr:spPr bwMode="auto">
        <a:xfrm>
          <a:off x="6029325" y="28755975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85725</xdr:rowOff>
    </xdr:to>
    <xdr:sp macro="" textlink="">
      <xdr:nvSpPr>
        <xdr:cNvPr id="22093" name="Text Box 18"/>
        <xdr:cNvSpPr txBox="1">
          <a:spLocks noChangeArrowheads="1"/>
        </xdr:cNvSpPr>
      </xdr:nvSpPr>
      <xdr:spPr bwMode="auto">
        <a:xfrm>
          <a:off x="1400175" y="28755975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95250</xdr:rowOff>
    </xdr:to>
    <xdr:sp macro="" textlink="">
      <xdr:nvSpPr>
        <xdr:cNvPr id="22094" name="Text Box 14"/>
        <xdr:cNvSpPr txBox="1">
          <a:spLocks noChangeArrowheads="1"/>
        </xdr:cNvSpPr>
      </xdr:nvSpPr>
      <xdr:spPr bwMode="auto">
        <a:xfrm>
          <a:off x="2057400" y="287559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095" name="Text Box 15"/>
        <xdr:cNvSpPr txBox="1">
          <a:spLocks noChangeArrowheads="1"/>
        </xdr:cNvSpPr>
      </xdr:nvSpPr>
      <xdr:spPr bwMode="auto">
        <a:xfrm>
          <a:off x="2047875" y="287559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95250</xdr:rowOff>
    </xdr:to>
    <xdr:sp macro="" textlink="">
      <xdr:nvSpPr>
        <xdr:cNvPr id="22096" name="Text Box 16"/>
        <xdr:cNvSpPr txBox="1">
          <a:spLocks noChangeArrowheads="1"/>
        </xdr:cNvSpPr>
      </xdr:nvSpPr>
      <xdr:spPr bwMode="auto">
        <a:xfrm>
          <a:off x="6029325" y="287559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95250</xdr:rowOff>
    </xdr:to>
    <xdr:sp macro="" textlink="">
      <xdr:nvSpPr>
        <xdr:cNvPr id="22097" name="Text Box 18"/>
        <xdr:cNvSpPr txBox="1">
          <a:spLocks noChangeArrowheads="1"/>
        </xdr:cNvSpPr>
      </xdr:nvSpPr>
      <xdr:spPr bwMode="auto">
        <a:xfrm>
          <a:off x="1400175" y="287559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95250</xdr:rowOff>
    </xdr:to>
    <xdr:sp macro="" textlink="">
      <xdr:nvSpPr>
        <xdr:cNvPr id="22098" name="Text Box 14"/>
        <xdr:cNvSpPr txBox="1">
          <a:spLocks noChangeArrowheads="1"/>
        </xdr:cNvSpPr>
      </xdr:nvSpPr>
      <xdr:spPr bwMode="auto">
        <a:xfrm>
          <a:off x="2057400" y="287559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099" name="Text Box 15"/>
        <xdr:cNvSpPr txBox="1">
          <a:spLocks noChangeArrowheads="1"/>
        </xdr:cNvSpPr>
      </xdr:nvSpPr>
      <xdr:spPr bwMode="auto">
        <a:xfrm>
          <a:off x="2047875" y="287559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95250</xdr:rowOff>
    </xdr:to>
    <xdr:sp macro="" textlink="">
      <xdr:nvSpPr>
        <xdr:cNvPr id="22100" name="Text Box 16"/>
        <xdr:cNvSpPr txBox="1">
          <a:spLocks noChangeArrowheads="1"/>
        </xdr:cNvSpPr>
      </xdr:nvSpPr>
      <xdr:spPr bwMode="auto">
        <a:xfrm>
          <a:off x="6029325" y="287559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95250</xdr:rowOff>
    </xdr:to>
    <xdr:sp macro="" textlink="">
      <xdr:nvSpPr>
        <xdr:cNvPr id="22101" name="Text Box 18"/>
        <xdr:cNvSpPr txBox="1">
          <a:spLocks noChangeArrowheads="1"/>
        </xdr:cNvSpPr>
      </xdr:nvSpPr>
      <xdr:spPr bwMode="auto">
        <a:xfrm>
          <a:off x="1400175" y="287559750"/>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102" name="Text Box 14"/>
        <xdr:cNvSpPr txBox="1">
          <a:spLocks noChangeArrowheads="1"/>
        </xdr:cNvSpPr>
      </xdr:nvSpPr>
      <xdr:spPr bwMode="auto">
        <a:xfrm>
          <a:off x="2057400" y="28775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103" name="Text Box 15"/>
        <xdr:cNvSpPr txBox="1">
          <a:spLocks noChangeArrowheads="1"/>
        </xdr:cNvSpPr>
      </xdr:nvSpPr>
      <xdr:spPr bwMode="auto">
        <a:xfrm>
          <a:off x="2047875" y="287750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104" name="Text Box 16"/>
        <xdr:cNvSpPr txBox="1">
          <a:spLocks noChangeArrowheads="1"/>
        </xdr:cNvSpPr>
      </xdr:nvSpPr>
      <xdr:spPr bwMode="auto">
        <a:xfrm>
          <a:off x="6029325" y="28775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105" name="Text Box 18"/>
        <xdr:cNvSpPr txBox="1">
          <a:spLocks noChangeArrowheads="1"/>
        </xdr:cNvSpPr>
      </xdr:nvSpPr>
      <xdr:spPr bwMode="auto">
        <a:xfrm>
          <a:off x="1400175" y="28775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106" name="Text Box 14"/>
        <xdr:cNvSpPr txBox="1">
          <a:spLocks noChangeArrowheads="1"/>
        </xdr:cNvSpPr>
      </xdr:nvSpPr>
      <xdr:spPr bwMode="auto">
        <a:xfrm>
          <a:off x="2057400" y="28775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107" name="Text Box 15"/>
        <xdr:cNvSpPr txBox="1">
          <a:spLocks noChangeArrowheads="1"/>
        </xdr:cNvSpPr>
      </xdr:nvSpPr>
      <xdr:spPr bwMode="auto">
        <a:xfrm>
          <a:off x="2047875" y="287750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108" name="Text Box 16"/>
        <xdr:cNvSpPr txBox="1">
          <a:spLocks noChangeArrowheads="1"/>
        </xdr:cNvSpPr>
      </xdr:nvSpPr>
      <xdr:spPr bwMode="auto">
        <a:xfrm>
          <a:off x="6029325" y="28775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109" name="Text Box 18"/>
        <xdr:cNvSpPr txBox="1">
          <a:spLocks noChangeArrowheads="1"/>
        </xdr:cNvSpPr>
      </xdr:nvSpPr>
      <xdr:spPr bwMode="auto">
        <a:xfrm>
          <a:off x="1400175" y="28775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110" name="Text Box 14"/>
        <xdr:cNvSpPr txBox="1">
          <a:spLocks noChangeArrowheads="1"/>
        </xdr:cNvSpPr>
      </xdr:nvSpPr>
      <xdr:spPr bwMode="auto">
        <a:xfrm>
          <a:off x="2057400" y="28775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111" name="Text Box 15"/>
        <xdr:cNvSpPr txBox="1">
          <a:spLocks noChangeArrowheads="1"/>
        </xdr:cNvSpPr>
      </xdr:nvSpPr>
      <xdr:spPr bwMode="auto">
        <a:xfrm>
          <a:off x="2047875" y="287750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112" name="Text Box 16"/>
        <xdr:cNvSpPr txBox="1">
          <a:spLocks noChangeArrowheads="1"/>
        </xdr:cNvSpPr>
      </xdr:nvSpPr>
      <xdr:spPr bwMode="auto">
        <a:xfrm>
          <a:off x="6029325" y="28775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113" name="Text Box 18"/>
        <xdr:cNvSpPr txBox="1">
          <a:spLocks noChangeArrowheads="1"/>
        </xdr:cNvSpPr>
      </xdr:nvSpPr>
      <xdr:spPr bwMode="auto">
        <a:xfrm>
          <a:off x="1400175" y="28775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114" name="Text Box 14"/>
        <xdr:cNvSpPr txBox="1">
          <a:spLocks noChangeArrowheads="1"/>
        </xdr:cNvSpPr>
      </xdr:nvSpPr>
      <xdr:spPr bwMode="auto">
        <a:xfrm>
          <a:off x="2057400" y="28775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115" name="Text Box 15"/>
        <xdr:cNvSpPr txBox="1">
          <a:spLocks noChangeArrowheads="1"/>
        </xdr:cNvSpPr>
      </xdr:nvSpPr>
      <xdr:spPr bwMode="auto">
        <a:xfrm>
          <a:off x="2047875" y="287750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116" name="Text Box 16"/>
        <xdr:cNvSpPr txBox="1">
          <a:spLocks noChangeArrowheads="1"/>
        </xdr:cNvSpPr>
      </xdr:nvSpPr>
      <xdr:spPr bwMode="auto">
        <a:xfrm>
          <a:off x="6029325" y="28775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117" name="Text Box 18"/>
        <xdr:cNvSpPr txBox="1">
          <a:spLocks noChangeArrowheads="1"/>
        </xdr:cNvSpPr>
      </xdr:nvSpPr>
      <xdr:spPr bwMode="auto">
        <a:xfrm>
          <a:off x="1400175" y="28775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118" name="Text Box 14"/>
        <xdr:cNvSpPr txBox="1">
          <a:spLocks noChangeArrowheads="1"/>
        </xdr:cNvSpPr>
      </xdr:nvSpPr>
      <xdr:spPr bwMode="auto">
        <a:xfrm>
          <a:off x="2057400" y="28823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119" name="Text Box 15"/>
        <xdr:cNvSpPr txBox="1">
          <a:spLocks noChangeArrowheads="1"/>
        </xdr:cNvSpPr>
      </xdr:nvSpPr>
      <xdr:spPr bwMode="auto">
        <a:xfrm>
          <a:off x="2047875" y="288236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120" name="Text Box 16"/>
        <xdr:cNvSpPr txBox="1">
          <a:spLocks noChangeArrowheads="1"/>
        </xdr:cNvSpPr>
      </xdr:nvSpPr>
      <xdr:spPr bwMode="auto">
        <a:xfrm>
          <a:off x="6029325" y="28823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121" name="Text Box 18"/>
        <xdr:cNvSpPr txBox="1">
          <a:spLocks noChangeArrowheads="1"/>
        </xdr:cNvSpPr>
      </xdr:nvSpPr>
      <xdr:spPr bwMode="auto">
        <a:xfrm>
          <a:off x="1400175" y="28823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122" name="Text Box 14"/>
        <xdr:cNvSpPr txBox="1">
          <a:spLocks noChangeArrowheads="1"/>
        </xdr:cNvSpPr>
      </xdr:nvSpPr>
      <xdr:spPr bwMode="auto">
        <a:xfrm>
          <a:off x="2057400" y="28823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123" name="Text Box 15"/>
        <xdr:cNvSpPr txBox="1">
          <a:spLocks noChangeArrowheads="1"/>
        </xdr:cNvSpPr>
      </xdr:nvSpPr>
      <xdr:spPr bwMode="auto">
        <a:xfrm>
          <a:off x="2047875" y="288236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124" name="Text Box 16"/>
        <xdr:cNvSpPr txBox="1">
          <a:spLocks noChangeArrowheads="1"/>
        </xdr:cNvSpPr>
      </xdr:nvSpPr>
      <xdr:spPr bwMode="auto">
        <a:xfrm>
          <a:off x="6029325" y="28823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125" name="Text Box 18"/>
        <xdr:cNvSpPr txBox="1">
          <a:spLocks noChangeArrowheads="1"/>
        </xdr:cNvSpPr>
      </xdr:nvSpPr>
      <xdr:spPr bwMode="auto">
        <a:xfrm>
          <a:off x="1400175" y="28823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126" name="Text Box 14"/>
        <xdr:cNvSpPr txBox="1">
          <a:spLocks noChangeArrowheads="1"/>
        </xdr:cNvSpPr>
      </xdr:nvSpPr>
      <xdr:spPr bwMode="auto">
        <a:xfrm>
          <a:off x="2057400" y="28823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127" name="Text Box 15"/>
        <xdr:cNvSpPr txBox="1">
          <a:spLocks noChangeArrowheads="1"/>
        </xdr:cNvSpPr>
      </xdr:nvSpPr>
      <xdr:spPr bwMode="auto">
        <a:xfrm>
          <a:off x="2047875" y="288236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128" name="Text Box 16"/>
        <xdr:cNvSpPr txBox="1">
          <a:spLocks noChangeArrowheads="1"/>
        </xdr:cNvSpPr>
      </xdr:nvSpPr>
      <xdr:spPr bwMode="auto">
        <a:xfrm>
          <a:off x="6029325" y="28823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129" name="Text Box 18"/>
        <xdr:cNvSpPr txBox="1">
          <a:spLocks noChangeArrowheads="1"/>
        </xdr:cNvSpPr>
      </xdr:nvSpPr>
      <xdr:spPr bwMode="auto">
        <a:xfrm>
          <a:off x="1400175" y="28823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130" name="Text Box 14"/>
        <xdr:cNvSpPr txBox="1">
          <a:spLocks noChangeArrowheads="1"/>
        </xdr:cNvSpPr>
      </xdr:nvSpPr>
      <xdr:spPr bwMode="auto">
        <a:xfrm>
          <a:off x="2057400" y="28823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131" name="Text Box 15"/>
        <xdr:cNvSpPr txBox="1">
          <a:spLocks noChangeArrowheads="1"/>
        </xdr:cNvSpPr>
      </xdr:nvSpPr>
      <xdr:spPr bwMode="auto">
        <a:xfrm>
          <a:off x="2047875" y="288236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132" name="Text Box 16"/>
        <xdr:cNvSpPr txBox="1">
          <a:spLocks noChangeArrowheads="1"/>
        </xdr:cNvSpPr>
      </xdr:nvSpPr>
      <xdr:spPr bwMode="auto">
        <a:xfrm>
          <a:off x="6029325" y="28823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133" name="Text Box 18"/>
        <xdr:cNvSpPr txBox="1">
          <a:spLocks noChangeArrowheads="1"/>
        </xdr:cNvSpPr>
      </xdr:nvSpPr>
      <xdr:spPr bwMode="auto">
        <a:xfrm>
          <a:off x="1400175" y="28823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134" name="Text Box 14"/>
        <xdr:cNvSpPr txBox="1">
          <a:spLocks noChangeArrowheads="1"/>
        </xdr:cNvSpPr>
      </xdr:nvSpPr>
      <xdr:spPr bwMode="auto">
        <a:xfrm>
          <a:off x="2057400" y="28872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135" name="Text Box 15"/>
        <xdr:cNvSpPr txBox="1">
          <a:spLocks noChangeArrowheads="1"/>
        </xdr:cNvSpPr>
      </xdr:nvSpPr>
      <xdr:spPr bwMode="auto">
        <a:xfrm>
          <a:off x="2047875" y="288721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136" name="Text Box 16"/>
        <xdr:cNvSpPr txBox="1">
          <a:spLocks noChangeArrowheads="1"/>
        </xdr:cNvSpPr>
      </xdr:nvSpPr>
      <xdr:spPr bwMode="auto">
        <a:xfrm>
          <a:off x="6029325" y="28872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137" name="Text Box 18"/>
        <xdr:cNvSpPr txBox="1">
          <a:spLocks noChangeArrowheads="1"/>
        </xdr:cNvSpPr>
      </xdr:nvSpPr>
      <xdr:spPr bwMode="auto">
        <a:xfrm>
          <a:off x="1400175" y="28872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138" name="Text Box 14"/>
        <xdr:cNvSpPr txBox="1">
          <a:spLocks noChangeArrowheads="1"/>
        </xdr:cNvSpPr>
      </xdr:nvSpPr>
      <xdr:spPr bwMode="auto">
        <a:xfrm>
          <a:off x="2057400" y="28872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139" name="Text Box 15"/>
        <xdr:cNvSpPr txBox="1">
          <a:spLocks noChangeArrowheads="1"/>
        </xdr:cNvSpPr>
      </xdr:nvSpPr>
      <xdr:spPr bwMode="auto">
        <a:xfrm>
          <a:off x="2047875" y="288721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140" name="Text Box 16"/>
        <xdr:cNvSpPr txBox="1">
          <a:spLocks noChangeArrowheads="1"/>
        </xdr:cNvSpPr>
      </xdr:nvSpPr>
      <xdr:spPr bwMode="auto">
        <a:xfrm>
          <a:off x="6029325" y="28872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141" name="Text Box 18"/>
        <xdr:cNvSpPr txBox="1">
          <a:spLocks noChangeArrowheads="1"/>
        </xdr:cNvSpPr>
      </xdr:nvSpPr>
      <xdr:spPr bwMode="auto">
        <a:xfrm>
          <a:off x="1400175" y="28872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142" name="Text Box 14"/>
        <xdr:cNvSpPr txBox="1">
          <a:spLocks noChangeArrowheads="1"/>
        </xdr:cNvSpPr>
      </xdr:nvSpPr>
      <xdr:spPr bwMode="auto">
        <a:xfrm>
          <a:off x="2057400" y="28872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143" name="Text Box 15"/>
        <xdr:cNvSpPr txBox="1">
          <a:spLocks noChangeArrowheads="1"/>
        </xdr:cNvSpPr>
      </xdr:nvSpPr>
      <xdr:spPr bwMode="auto">
        <a:xfrm>
          <a:off x="2047875" y="288721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144" name="Text Box 16"/>
        <xdr:cNvSpPr txBox="1">
          <a:spLocks noChangeArrowheads="1"/>
        </xdr:cNvSpPr>
      </xdr:nvSpPr>
      <xdr:spPr bwMode="auto">
        <a:xfrm>
          <a:off x="6029325" y="28872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145" name="Text Box 18"/>
        <xdr:cNvSpPr txBox="1">
          <a:spLocks noChangeArrowheads="1"/>
        </xdr:cNvSpPr>
      </xdr:nvSpPr>
      <xdr:spPr bwMode="auto">
        <a:xfrm>
          <a:off x="1400175" y="28872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146" name="Text Box 14"/>
        <xdr:cNvSpPr txBox="1">
          <a:spLocks noChangeArrowheads="1"/>
        </xdr:cNvSpPr>
      </xdr:nvSpPr>
      <xdr:spPr bwMode="auto">
        <a:xfrm>
          <a:off x="2057400" y="28872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147" name="Text Box 15"/>
        <xdr:cNvSpPr txBox="1">
          <a:spLocks noChangeArrowheads="1"/>
        </xdr:cNvSpPr>
      </xdr:nvSpPr>
      <xdr:spPr bwMode="auto">
        <a:xfrm>
          <a:off x="2047875" y="288721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148" name="Text Box 16"/>
        <xdr:cNvSpPr txBox="1">
          <a:spLocks noChangeArrowheads="1"/>
        </xdr:cNvSpPr>
      </xdr:nvSpPr>
      <xdr:spPr bwMode="auto">
        <a:xfrm>
          <a:off x="6029325" y="28872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149" name="Text Box 18"/>
        <xdr:cNvSpPr txBox="1">
          <a:spLocks noChangeArrowheads="1"/>
        </xdr:cNvSpPr>
      </xdr:nvSpPr>
      <xdr:spPr bwMode="auto">
        <a:xfrm>
          <a:off x="1400175" y="288721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150" name="Text Box 14"/>
        <xdr:cNvSpPr txBox="1">
          <a:spLocks noChangeArrowheads="1"/>
        </xdr:cNvSpPr>
      </xdr:nvSpPr>
      <xdr:spPr bwMode="auto">
        <a:xfrm>
          <a:off x="2057400" y="289207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151" name="Text Box 15"/>
        <xdr:cNvSpPr txBox="1">
          <a:spLocks noChangeArrowheads="1"/>
        </xdr:cNvSpPr>
      </xdr:nvSpPr>
      <xdr:spPr bwMode="auto">
        <a:xfrm>
          <a:off x="2047875" y="289207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152" name="Text Box 16"/>
        <xdr:cNvSpPr txBox="1">
          <a:spLocks noChangeArrowheads="1"/>
        </xdr:cNvSpPr>
      </xdr:nvSpPr>
      <xdr:spPr bwMode="auto">
        <a:xfrm>
          <a:off x="6029325" y="289207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153" name="Text Box 18"/>
        <xdr:cNvSpPr txBox="1">
          <a:spLocks noChangeArrowheads="1"/>
        </xdr:cNvSpPr>
      </xdr:nvSpPr>
      <xdr:spPr bwMode="auto">
        <a:xfrm>
          <a:off x="1400175" y="289207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154" name="Text Box 14"/>
        <xdr:cNvSpPr txBox="1">
          <a:spLocks noChangeArrowheads="1"/>
        </xdr:cNvSpPr>
      </xdr:nvSpPr>
      <xdr:spPr bwMode="auto">
        <a:xfrm>
          <a:off x="2057400" y="289207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155" name="Text Box 15"/>
        <xdr:cNvSpPr txBox="1">
          <a:spLocks noChangeArrowheads="1"/>
        </xdr:cNvSpPr>
      </xdr:nvSpPr>
      <xdr:spPr bwMode="auto">
        <a:xfrm>
          <a:off x="2047875" y="289207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156" name="Text Box 16"/>
        <xdr:cNvSpPr txBox="1">
          <a:spLocks noChangeArrowheads="1"/>
        </xdr:cNvSpPr>
      </xdr:nvSpPr>
      <xdr:spPr bwMode="auto">
        <a:xfrm>
          <a:off x="6029325" y="289207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157" name="Text Box 18"/>
        <xdr:cNvSpPr txBox="1">
          <a:spLocks noChangeArrowheads="1"/>
        </xdr:cNvSpPr>
      </xdr:nvSpPr>
      <xdr:spPr bwMode="auto">
        <a:xfrm>
          <a:off x="1400175" y="289207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158" name="Text Box 14"/>
        <xdr:cNvSpPr txBox="1">
          <a:spLocks noChangeArrowheads="1"/>
        </xdr:cNvSpPr>
      </xdr:nvSpPr>
      <xdr:spPr bwMode="auto">
        <a:xfrm>
          <a:off x="2057400" y="289207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159" name="Text Box 15"/>
        <xdr:cNvSpPr txBox="1">
          <a:spLocks noChangeArrowheads="1"/>
        </xdr:cNvSpPr>
      </xdr:nvSpPr>
      <xdr:spPr bwMode="auto">
        <a:xfrm>
          <a:off x="2047875" y="289207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160" name="Text Box 16"/>
        <xdr:cNvSpPr txBox="1">
          <a:spLocks noChangeArrowheads="1"/>
        </xdr:cNvSpPr>
      </xdr:nvSpPr>
      <xdr:spPr bwMode="auto">
        <a:xfrm>
          <a:off x="6029325" y="289207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161" name="Text Box 18"/>
        <xdr:cNvSpPr txBox="1">
          <a:spLocks noChangeArrowheads="1"/>
        </xdr:cNvSpPr>
      </xdr:nvSpPr>
      <xdr:spPr bwMode="auto">
        <a:xfrm>
          <a:off x="1400175" y="289207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162" name="Text Box 14"/>
        <xdr:cNvSpPr txBox="1">
          <a:spLocks noChangeArrowheads="1"/>
        </xdr:cNvSpPr>
      </xdr:nvSpPr>
      <xdr:spPr bwMode="auto">
        <a:xfrm>
          <a:off x="2057400" y="289207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163" name="Text Box 15"/>
        <xdr:cNvSpPr txBox="1">
          <a:spLocks noChangeArrowheads="1"/>
        </xdr:cNvSpPr>
      </xdr:nvSpPr>
      <xdr:spPr bwMode="auto">
        <a:xfrm>
          <a:off x="2047875" y="289207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164" name="Text Box 16"/>
        <xdr:cNvSpPr txBox="1">
          <a:spLocks noChangeArrowheads="1"/>
        </xdr:cNvSpPr>
      </xdr:nvSpPr>
      <xdr:spPr bwMode="auto">
        <a:xfrm>
          <a:off x="6029325" y="289207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165" name="Text Box 18"/>
        <xdr:cNvSpPr txBox="1">
          <a:spLocks noChangeArrowheads="1"/>
        </xdr:cNvSpPr>
      </xdr:nvSpPr>
      <xdr:spPr bwMode="auto">
        <a:xfrm>
          <a:off x="1400175" y="289207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166" name="Text Box 14"/>
        <xdr:cNvSpPr txBox="1">
          <a:spLocks noChangeArrowheads="1"/>
        </xdr:cNvSpPr>
      </xdr:nvSpPr>
      <xdr:spPr bwMode="auto">
        <a:xfrm>
          <a:off x="2057400"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167" name="Text Box 15"/>
        <xdr:cNvSpPr txBox="1">
          <a:spLocks noChangeArrowheads="1"/>
        </xdr:cNvSpPr>
      </xdr:nvSpPr>
      <xdr:spPr bwMode="auto">
        <a:xfrm>
          <a:off x="2047875" y="289693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168" name="Text Box 16"/>
        <xdr:cNvSpPr txBox="1">
          <a:spLocks noChangeArrowheads="1"/>
        </xdr:cNvSpPr>
      </xdr:nvSpPr>
      <xdr:spPr bwMode="auto">
        <a:xfrm>
          <a:off x="6029325"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169" name="Text Box 18"/>
        <xdr:cNvSpPr txBox="1">
          <a:spLocks noChangeArrowheads="1"/>
        </xdr:cNvSpPr>
      </xdr:nvSpPr>
      <xdr:spPr bwMode="auto">
        <a:xfrm>
          <a:off x="1400175"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170" name="Text Box 14"/>
        <xdr:cNvSpPr txBox="1">
          <a:spLocks noChangeArrowheads="1"/>
        </xdr:cNvSpPr>
      </xdr:nvSpPr>
      <xdr:spPr bwMode="auto">
        <a:xfrm>
          <a:off x="2057400"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171" name="Text Box 15"/>
        <xdr:cNvSpPr txBox="1">
          <a:spLocks noChangeArrowheads="1"/>
        </xdr:cNvSpPr>
      </xdr:nvSpPr>
      <xdr:spPr bwMode="auto">
        <a:xfrm>
          <a:off x="2047875" y="289693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172" name="Text Box 16"/>
        <xdr:cNvSpPr txBox="1">
          <a:spLocks noChangeArrowheads="1"/>
        </xdr:cNvSpPr>
      </xdr:nvSpPr>
      <xdr:spPr bwMode="auto">
        <a:xfrm>
          <a:off x="6029325"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173" name="Text Box 18"/>
        <xdr:cNvSpPr txBox="1">
          <a:spLocks noChangeArrowheads="1"/>
        </xdr:cNvSpPr>
      </xdr:nvSpPr>
      <xdr:spPr bwMode="auto">
        <a:xfrm>
          <a:off x="1400175"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174" name="Text Box 14"/>
        <xdr:cNvSpPr txBox="1">
          <a:spLocks noChangeArrowheads="1"/>
        </xdr:cNvSpPr>
      </xdr:nvSpPr>
      <xdr:spPr bwMode="auto">
        <a:xfrm>
          <a:off x="2057400"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175" name="Text Box 15"/>
        <xdr:cNvSpPr txBox="1">
          <a:spLocks noChangeArrowheads="1"/>
        </xdr:cNvSpPr>
      </xdr:nvSpPr>
      <xdr:spPr bwMode="auto">
        <a:xfrm>
          <a:off x="2047875" y="289693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176" name="Text Box 16"/>
        <xdr:cNvSpPr txBox="1">
          <a:spLocks noChangeArrowheads="1"/>
        </xdr:cNvSpPr>
      </xdr:nvSpPr>
      <xdr:spPr bwMode="auto">
        <a:xfrm>
          <a:off x="6029325"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177" name="Text Box 18"/>
        <xdr:cNvSpPr txBox="1">
          <a:spLocks noChangeArrowheads="1"/>
        </xdr:cNvSpPr>
      </xdr:nvSpPr>
      <xdr:spPr bwMode="auto">
        <a:xfrm>
          <a:off x="1400175"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178" name="Text Box 14"/>
        <xdr:cNvSpPr txBox="1">
          <a:spLocks noChangeArrowheads="1"/>
        </xdr:cNvSpPr>
      </xdr:nvSpPr>
      <xdr:spPr bwMode="auto">
        <a:xfrm>
          <a:off x="2057400"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179" name="Text Box 15"/>
        <xdr:cNvSpPr txBox="1">
          <a:spLocks noChangeArrowheads="1"/>
        </xdr:cNvSpPr>
      </xdr:nvSpPr>
      <xdr:spPr bwMode="auto">
        <a:xfrm>
          <a:off x="2047875" y="289693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180" name="Text Box 16"/>
        <xdr:cNvSpPr txBox="1">
          <a:spLocks noChangeArrowheads="1"/>
        </xdr:cNvSpPr>
      </xdr:nvSpPr>
      <xdr:spPr bwMode="auto">
        <a:xfrm>
          <a:off x="6029325"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181" name="Text Box 18"/>
        <xdr:cNvSpPr txBox="1">
          <a:spLocks noChangeArrowheads="1"/>
        </xdr:cNvSpPr>
      </xdr:nvSpPr>
      <xdr:spPr bwMode="auto">
        <a:xfrm>
          <a:off x="1400175" y="289693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182" name="Text Box 14"/>
        <xdr:cNvSpPr txBox="1">
          <a:spLocks noChangeArrowheads="1"/>
        </xdr:cNvSpPr>
      </xdr:nvSpPr>
      <xdr:spPr bwMode="auto">
        <a:xfrm>
          <a:off x="2057400" y="26992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2183" name="Text Box 16"/>
        <xdr:cNvSpPr txBox="1">
          <a:spLocks noChangeArrowheads="1"/>
        </xdr:cNvSpPr>
      </xdr:nvSpPr>
      <xdr:spPr bwMode="auto">
        <a:xfrm>
          <a:off x="6029325" y="26992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184" name="Text Box 18"/>
        <xdr:cNvSpPr txBox="1">
          <a:spLocks noChangeArrowheads="1"/>
        </xdr:cNvSpPr>
      </xdr:nvSpPr>
      <xdr:spPr bwMode="auto">
        <a:xfrm>
          <a:off x="1400175" y="26992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185" name="Text Box 14"/>
        <xdr:cNvSpPr txBox="1">
          <a:spLocks noChangeArrowheads="1"/>
        </xdr:cNvSpPr>
      </xdr:nvSpPr>
      <xdr:spPr bwMode="auto">
        <a:xfrm>
          <a:off x="2057400" y="26992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186" name="Text Box 15"/>
        <xdr:cNvSpPr txBox="1">
          <a:spLocks noChangeArrowheads="1"/>
        </xdr:cNvSpPr>
      </xdr:nvSpPr>
      <xdr:spPr bwMode="auto">
        <a:xfrm>
          <a:off x="2047875" y="269928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187" name="Text Box 16"/>
        <xdr:cNvSpPr txBox="1">
          <a:spLocks noChangeArrowheads="1"/>
        </xdr:cNvSpPr>
      </xdr:nvSpPr>
      <xdr:spPr bwMode="auto">
        <a:xfrm>
          <a:off x="6029325" y="26992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188" name="Text Box 18"/>
        <xdr:cNvSpPr txBox="1">
          <a:spLocks noChangeArrowheads="1"/>
        </xdr:cNvSpPr>
      </xdr:nvSpPr>
      <xdr:spPr bwMode="auto">
        <a:xfrm>
          <a:off x="1400175" y="26992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189" name="Text Box 14"/>
        <xdr:cNvSpPr txBox="1">
          <a:spLocks noChangeArrowheads="1"/>
        </xdr:cNvSpPr>
      </xdr:nvSpPr>
      <xdr:spPr bwMode="auto">
        <a:xfrm>
          <a:off x="2057400" y="26992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190" name="Text Box 15"/>
        <xdr:cNvSpPr txBox="1">
          <a:spLocks noChangeArrowheads="1"/>
        </xdr:cNvSpPr>
      </xdr:nvSpPr>
      <xdr:spPr bwMode="auto">
        <a:xfrm>
          <a:off x="2047875" y="269928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191" name="Text Box 16"/>
        <xdr:cNvSpPr txBox="1">
          <a:spLocks noChangeArrowheads="1"/>
        </xdr:cNvSpPr>
      </xdr:nvSpPr>
      <xdr:spPr bwMode="auto">
        <a:xfrm>
          <a:off x="6029325" y="26992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192" name="Text Box 18"/>
        <xdr:cNvSpPr txBox="1">
          <a:spLocks noChangeArrowheads="1"/>
        </xdr:cNvSpPr>
      </xdr:nvSpPr>
      <xdr:spPr bwMode="auto">
        <a:xfrm>
          <a:off x="1400175" y="26992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193" name="Text Box 14"/>
        <xdr:cNvSpPr txBox="1">
          <a:spLocks noChangeArrowheads="1"/>
        </xdr:cNvSpPr>
      </xdr:nvSpPr>
      <xdr:spPr bwMode="auto">
        <a:xfrm>
          <a:off x="2057400" y="26992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194" name="Text Box 15"/>
        <xdr:cNvSpPr txBox="1">
          <a:spLocks noChangeArrowheads="1"/>
        </xdr:cNvSpPr>
      </xdr:nvSpPr>
      <xdr:spPr bwMode="auto">
        <a:xfrm>
          <a:off x="2047875" y="269928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195" name="Text Box 16"/>
        <xdr:cNvSpPr txBox="1">
          <a:spLocks noChangeArrowheads="1"/>
        </xdr:cNvSpPr>
      </xdr:nvSpPr>
      <xdr:spPr bwMode="auto">
        <a:xfrm>
          <a:off x="6029325" y="26992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196" name="Text Box 15"/>
        <xdr:cNvSpPr txBox="1">
          <a:spLocks noChangeArrowheads="1"/>
        </xdr:cNvSpPr>
      </xdr:nvSpPr>
      <xdr:spPr bwMode="auto">
        <a:xfrm>
          <a:off x="2047875" y="273224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197" name="Text Box 16"/>
        <xdr:cNvSpPr txBox="1">
          <a:spLocks noChangeArrowheads="1"/>
        </xdr:cNvSpPr>
      </xdr:nvSpPr>
      <xdr:spPr bwMode="auto">
        <a:xfrm>
          <a:off x="6029325" y="273224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198" name="Text Box 18"/>
        <xdr:cNvSpPr txBox="1">
          <a:spLocks noChangeArrowheads="1"/>
        </xdr:cNvSpPr>
      </xdr:nvSpPr>
      <xdr:spPr bwMode="auto">
        <a:xfrm>
          <a:off x="1400175" y="273224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199" name="Text Box 14"/>
        <xdr:cNvSpPr txBox="1">
          <a:spLocks noChangeArrowheads="1"/>
        </xdr:cNvSpPr>
      </xdr:nvSpPr>
      <xdr:spPr bwMode="auto">
        <a:xfrm>
          <a:off x="2057400" y="273224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200" name="Text Box 15"/>
        <xdr:cNvSpPr txBox="1">
          <a:spLocks noChangeArrowheads="1"/>
        </xdr:cNvSpPr>
      </xdr:nvSpPr>
      <xdr:spPr bwMode="auto">
        <a:xfrm>
          <a:off x="2047875" y="273224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201" name="Text Box 16"/>
        <xdr:cNvSpPr txBox="1">
          <a:spLocks noChangeArrowheads="1"/>
        </xdr:cNvSpPr>
      </xdr:nvSpPr>
      <xdr:spPr bwMode="auto">
        <a:xfrm>
          <a:off x="6029325" y="273224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202" name="Text Box 18"/>
        <xdr:cNvSpPr txBox="1">
          <a:spLocks noChangeArrowheads="1"/>
        </xdr:cNvSpPr>
      </xdr:nvSpPr>
      <xdr:spPr bwMode="auto">
        <a:xfrm>
          <a:off x="1400175" y="273224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203" name="Text Box 14"/>
        <xdr:cNvSpPr txBox="1">
          <a:spLocks noChangeArrowheads="1"/>
        </xdr:cNvSpPr>
      </xdr:nvSpPr>
      <xdr:spPr bwMode="auto">
        <a:xfrm>
          <a:off x="2057400" y="273224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204" name="Text Box 15"/>
        <xdr:cNvSpPr txBox="1">
          <a:spLocks noChangeArrowheads="1"/>
        </xdr:cNvSpPr>
      </xdr:nvSpPr>
      <xdr:spPr bwMode="auto">
        <a:xfrm>
          <a:off x="2047875" y="273224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205" name="Text Box 16"/>
        <xdr:cNvSpPr txBox="1">
          <a:spLocks noChangeArrowheads="1"/>
        </xdr:cNvSpPr>
      </xdr:nvSpPr>
      <xdr:spPr bwMode="auto">
        <a:xfrm>
          <a:off x="6029325" y="273224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206" name="Text Box 18"/>
        <xdr:cNvSpPr txBox="1">
          <a:spLocks noChangeArrowheads="1"/>
        </xdr:cNvSpPr>
      </xdr:nvSpPr>
      <xdr:spPr bwMode="auto">
        <a:xfrm>
          <a:off x="1400175" y="273224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207" name="Text Box 14"/>
        <xdr:cNvSpPr txBox="1">
          <a:spLocks noChangeArrowheads="1"/>
        </xdr:cNvSpPr>
      </xdr:nvSpPr>
      <xdr:spPr bwMode="auto">
        <a:xfrm>
          <a:off x="2057400" y="273224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208" name="Text Box 15"/>
        <xdr:cNvSpPr txBox="1">
          <a:spLocks noChangeArrowheads="1"/>
        </xdr:cNvSpPr>
      </xdr:nvSpPr>
      <xdr:spPr bwMode="auto">
        <a:xfrm>
          <a:off x="2047875" y="273224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209" name="Text Box 16"/>
        <xdr:cNvSpPr txBox="1">
          <a:spLocks noChangeArrowheads="1"/>
        </xdr:cNvSpPr>
      </xdr:nvSpPr>
      <xdr:spPr bwMode="auto">
        <a:xfrm>
          <a:off x="6029325" y="273224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210" name="Text Box 18"/>
        <xdr:cNvSpPr txBox="1">
          <a:spLocks noChangeArrowheads="1"/>
        </xdr:cNvSpPr>
      </xdr:nvSpPr>
      <xdr:spPr bwMode="auto">
        <a:xfrm>
          <a:off x="1400175" y="273224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211" name="Text Box 14"/>
        <xdr:cNvSpPr txBox="1">
          <a:spLocks noChangeArrowheads="1"/>
        </xdr:cNvSpPr>
      </xdr:nvSpPr>
      <xdr:spPr bwMode="auto">
        <a:xfrm>
          <a:off x="2057400" y="274196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212" name="Text Box 15"/>
        <xdr:cNvSpPr txBox="1">
          <a:spLocks noChangeArrowheads="1"/>
        </xdr:cNvSpPr>
      </xdr:nvSpPr>
      <xdr:spPr bwMode="auto">
        <a:xfrm>
          <a:off x="2047875" y="274196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213" name="Text Box 16"/>
        <xdr:cNvSpPr txBox="1">
          <a:spLocks noChangeArrowheads="1"/>
        </xdr:cNvSpPr>
      </xdr:nvSpPr>
      <xdr:spPr bwMode="auto">
        <a:xfrm>
          <a:off x="6029325" y="274196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214" name="Text Box 18"/>
        <xdr:cNvSpPr txBox="1">
          <a:spLocks noChangeArrowheads="1"/>
        </xdr:cNvSpPr>
      </xdr:nvSpPr>
      <xdr:spPr bwMode="auto">
        <a:xfrm>
          <a:off x="1400175" y="274196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215" name="Text Box 14"/>
        <xdr:cNvSpPr txBox="1">
          <a:spLocks noChangeArrowheads="1"/>
        </xdr:cNvSpPr>
      </xdr:nvSpPr>
      <xdr:spPr bwMode="auto">
        <a:xfrm>
          <a:off x="2057400" y="274196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216" name="Text Box 15"/>
        <xdr:cNvSpPr txBox="1">
          <a:spLocks noChangeArrowheads="1"/>
        </xdr:cNvSpPr>
      </xdr:nvSpPr>
      <xdr:spPr bwMode="auto">
        <a:xfrm>
          <a:off x="2047875" y="274196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217" name="Text Box 16"/>
        <xdr:cNvSpPr txBox="1">
          <a:spLocks noChangeArrowheads="1"/>
        </xdr:cNvSpPr>
      </xdr:nvSpPr>
      <xdr:spPr bwMode="auto">
        <a:xfrm>
          <a:off x="6029325" y="274196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0</xdr:rowOff>
    </xdr:to>
    <xdr:sp macro="" textlink="">
      <xdr:nvSpPr>
        <xdr:cNvPr id="22218" name="Text Box 18"/>
        <xdr:cNvSpPr txBox="1">
          <a:spLocks noChangeArrowheads="1"/>
        </xdr:cNvSpPr>
      </xdr:nvSpPr>
      <xdr:spPr bwMode="auto">
        <a:xfrm>
          <a:off x="1400175" y="275082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219" name="Text Box 14"/>
        <xdr:cNvSpPr txBox="1">
          <a:spLocks noChangeArrowheads="1"/>
        </xdr:cNvSpPr>
      </xdr:nvSpPr>
      <xdr:spPr bwMode="auto">
        <a:xfrm>
          <a:off x="2057400" y="274196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220" name="Text Box 15"/>
        <xdr:cNvSpPr txBox="1">
          <a:spLocks noChangeArrowheads="1"/>
        </xdr:cNvSpPr>
      </xdr:nvSpPr>
      <xdr:spPr bwMode="auto">
        <a:xfrm>
          <a:off x="2047875" y="274196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221" name="Text Box 16"/>
        <xdr:cNvSpPr txBox="1">
          <a:spLocks noChangeArrowheads="1"/>
        </xdr:cNvSpPr>
      </xdr:nvSpPr>
      <xdr:spPr bwMode="auto">
        <a:xfrm>
          <a:off x="6029325" y="274196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222" name="Text Box 14"/>
        <xdr:cNvSpPr txBox="1">
          <a:spLocks noChangeArrowheads="1"/>
        </xdr:cNvSpPr>
      </xdr:nvSpPr>
      <xdr:spPr bwMode="auto">
        <a:xfrm>
          <a:off x="2057400" y="274196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223" name="Text Box 15"/>
        <xdr:cNvSpPr txBox="1">
          <a:spLocks noChangeArrowheads="1"/>
        </xdr:cNvSpPr>
      </xdr:nvSpPr>
      <xdr:spPr bwMode="auto">
        <a:xfrm>
          <a:off x="2047875" y="274196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224" name="Text Box 16"/>
        <xdr:cNvSpPr txBox="1">
          <a:spLocks noChangeArrowheads="1"/>
        </xdr:cNvSpPr>
      </xdr:nvSpPr>
      <xdr:spPr bwMode="auto">
        <a:xfrm>
          <a:off x="6029325" y="274196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225" name="Text Box 14"/>
        <xdr:cNvSpPr txBox="1">
          <a:spLocks noChangeArrowheads="1"/>
        </xdr:cNvSpPr>
      </xdr:nvSpPr>
      <xdr:spPr bwMode="auto">
        <a:xfrm>
          <a:off x="2057400" y="275815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226" name="Text Box 15"/>
        <xdr:cNvSpPr txBox="1">
          <a:spLocks noChangeArrowheads="1"/>
        </xdr:cNvSpPr>
      </xdr:nvSpPr>
      <xdr:spPr bwMode="auto">
        <a:xfrm>
          <a:off x="2047875" y="275815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227" name="Text Box 16"/>
        <xdr:cNvSpPr txBox="1">
          <a:spLocks noChangeArrowheads="1"/>
        </xdr:cNvSpPr>
      </xdr:nvSpPr>
      <xdr:spPr bwMode="auto">
        <a:xfrm>
          <a:off x="6029325" y="275815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228" name="Text Box 14"/>
        <xdr:cNvSpPr txBox="1">
          <a:spLocks noChangeArrowheads="1"/>
        </xdr:cNvSpPr>
      </xdr:nvSpPr>
      <xdr:spPr bwMode="auto">
        <a:xfrm>
          <a:off x="2057400" y="275815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229" name="Text Box 15"/>
        <xdr:cNvSpPr txBox="1">
          <a:spLocks noChangeArrowheads="1"/>
        </xdr:cNvSpPr>
      </xdr:nvSpPr>
      <xdr:spPr bwMode="auto">
        <a:xfrm>
          <a:off x="2047875" y="275815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230" name="Text Box 16"/>
        <xdr:cNvSpPr txBox="1">
          <a:spLocks noChangeArrowheads="1"/>
        </xdr:cNvSpPr>
      </xdr:nvSpPr>
      <xdr:spPr bwMode="auto">
        <a:xfrm>
          <a:off x="6029325" y="275815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xdr:colOff>
      <xdr:row>95</xdr:row>
      <xdr:rowOff>0</xdr:rowOff>
    </xdr:from>
    <xdr:to>
      <xdr:col>2</xdr:col>
      <xdr:colOff>104775</xdr:colOff>
      <xdr:row>95</xdr:row>
      <xdr:rowOff>0</xdr:rowOff>
    </xdr:to>
    <xdr:sp macro="" textlink="">
      <xdr:nvSpPr>
        <xdr:cNvPr id="22231" name="Text Box 18"/>
        <xdr:cNvSpPr txBox="1">
          <a:spLocks noChangeArrowheads="1"/>
        </xdr:cNvSpPr>
      </xdr:nvSpPr>
      <xdr:spPr bwMode="auto">
        <a:xfrm>
          <a:off x="1428750" y="2763678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232" name="Text Box 14"/>
        <xdr:cNvSpPr txBox="1">
          <a:spLocks noChangeArrowheads="1"/>
        </xdr:cNvSpPr>
      </xdr:nvSpPr>
      <xdr:spPr bwMode="auto">
        <a:xfrm>
          <a:off x="2057400" y="275815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233" name="Text Box 15"/>
        <xdr:cNvSpPr txBox="1">
          <a:spLocks noChangeArrowheads="1"/>
        </xdr:cNvSpPr>
      </xdr:nvSpPr>
      <xdr:spPr bwMode="auto">
        <a:xfrm>
          <a:off x="2047875" y="275815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234" name="Text Box 16"/>
        <xdr:cNvSpPr txBox="1">
          <a:spLocks noChangeArrowheads="1"/>
        </xdr:cNvSpPr>
      </xdr:nvSpPr>
      <xdr:spPr bwMode="auto">
        <a:xfrm>
          <a:off x="6029325" y="275815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235" name="Text Box 14"/>
        <xdr:cNvSpPr txBox="1">
          <a:spLocks noChangeArrowheads="1"/>
        </xdr:cNvSpPr>
      </xdr:nvSpPr>
      <xdr:spPr bwMode="auto">
        <a:xfrm>
          <a:off x="2057400" y="275815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236" name="Text Box 15"/>
        <xdr:cNvSpPr txBox="1">
          <a:spLocks noChangeArrowheads="1"/>
        </xdr:cNvSpPr>
      </xdr:nvSpPr>
      <xdr:spPr bwMode="auto">
        <a:xfrm>
          <a:off x="2047875" y="275815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237" name="Text Box 16"/>
        <xdr:cNvSpPr txBox="1">
          <a:spLocks noChangeArrowheads="1"/>
        </xdr:cNvSpPr>
      </xdr:nvSpPr>
      <xdr:spPr bwMode="auto">
        <a:xfrm>
          <a:off x="6029325" y="275815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238" name="Text Box 14"/>
        <xdr:cNvSpPr txBox="1">
          <a:spLocks noChangeArrowheads="1"/>
        </xdr:cNvSpPr>
      </xdr:nvSpPr>
      <xdr:spPr bwMode="auto">
        <a:xfrm>
          <a:off x="2057400" y="276463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239" name="Text Box 15"/>
        <xdr:cNvSpPr txBox="1">
          <a:spLocks noChangeArrowheads="1"/>
        </xdr:cNvSpPr>
      </xdr:nvSpPr>
      <xdr:spPr bwMode="auto">
        <a:xfrm>
          <a:off x="2047875" y="276463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240" name="Text Box 16"/>
        <xdr:cNvSpPr txBox="1">
          <a:spLocks noChangeArrowheads="1"/>
        </xdr:cNvSpPr>
      </xdr:nvSpPr>
      <xdr:spPr bwMode="auto">
        <a:xfrm>
          <a:off x="6029325" y="276463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241" name="Text Box 18"/>
        <xdr:cNvSpPr txBox="1">
          <a:spLocks noChangeArrowheads="1"/>
        </xdr:cNvSpPr>
      </xdr:nvSpPr>
      <xdr:spPr bwMode="auto">
        <a:xfrm>
          <a:off x="1400175" y="276463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242" name="Text Box 14"/>
        <xdr:cNvSpPr txBox="1">
          <a:spLocks noChangeArrowheads="1"/>
        </xdr:cNvSpPr>
      </xdr:nvSpPr>
      <xdr:spPr bwMode="auto">
        <a:xfrm>
          <a:off x="2057400" y="276463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243" name="Text Box 15"/>
        <xdr:cNvSpPr txBox="1">
          <a:spLocks noChangeArrowheads="1"/>
        </xdr:cNvSpPr>
      </xdr:nvSpPr>
      <xdr:spPr bwMode="auto">
        <a:xfrm>
          <a:off x="2047875" y="276463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244" name="Text Box 16"/>
        <xdr:cNvSpPr txBox="1">
          <a:spLocks noChangeArrowheads="1"/>
        </xdr:cNvSpPr>
      </xdr:nvSpPr>
      <xdr:spPr bwMode="auto">
        <a:xfrm>
          <a:off x="6029325" y="276463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245" name="Text Box 18"/>
        <xdr:cNvSpPr txBox="1">
          <a:spLocks noChangeArrowheads="1"/>
        </xdr:cNvSpPr>
      </xdr:nvSpPr>
      <xdr:spPr bwMode="auto">
        <a:xfrm>
          <a:off x="1400175" y="276463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246" name="Text Box 14"/>
        <xdr:cNvSpPr txBox="1">
          <a:spLocks noChangeArrowheads="1"/>
        </xdr:cNvSpPr>
      </xdr:nvSpPr>
      <xdr:spPr bwMode="auto">
        <a:xfrm>
          <a:off x="2057400" y="276463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247" name="Text Box 15"/>
        <xdr:cNvSpPr txBox="1">
          <a:spLocks noChangeArrowheads="1"/>
        </xdr:cNvSpPr>
      </xdr:nvSpPr>
      <xdr:spPr bwMode="auto">
        <a:xfrm>
          <a:off x="2047875" y="276463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248" name="Text Box 16"/>
        <xdr:cNvSpPr txBox="1">
          <a:spLocks noChangeArrowheads="1"/>
        </xdr:cNvSpPr>
      </xdr:nvSpPr>
      <xdr:spPr bwMode="auto">
        <a:xfrm>
          <a:off x="6029325" y="276463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249" name="Text Box 18"/>
        <xdr:cNvSpPr txBox="1">
          <a:spLocks noChangeArrowheads="1"/>
        </xdr:cNvSpPr>
      </xdr:nvSpPr>
      <xdr:spPr bwMode="auto">
        <a:xfrm>
          <a:off x="1400175" y="276463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250" name="Text Box 14"/>
        <xdr:cNvSpPr txBox="1">
          <a:spLocks noChangeArrowheads="1"/>
        </xdr:cNvSpPr>
      </xdr:nvSpPr>
      <xdr:spPr bwMode="auto">
        <a:xfrm>
          <a:off x="2057400" y="276463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251" name="Text Box 15"/>
        <xdr:cNvSpPr txBox="1">
          <a:spLocks noChangeArrowheads="1"/>
        </xdr:cNvSpPr>
      </xdr:nvSpPr>
      <xdr:spPr bwMode="auto">
        <a:xfrm>
          <a:off x="2047875" y="276463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252" name="Text Box 16"/>
        <xdr:cNvSpPr txBox="1">
          <a:spLocks noChangeArrowheads="1"/>
        </xdr:cNvSpPr>
      </xdr:nvSpPr>
      <xdr:spPr bwMode="auto">
        <a:xfrm>
          <a:off x="6029325" y="276463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253" name="Text Box 18"/>
        <xdr:cNvSpPr txBox="1">
          <a:spLocks noChangeArrowheads="1"/>
        </xdr:cNvSpPr>
      </xdr:nvSpPr>
      <xdr:spPr bwMode="auto">
        <a:xfrm>
          <a:off x="1400175" y="276463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254" name="Text Box 14"/>
        <xdr:cNvSpPr txBox="1">
          <a:spLocks noChangeArrowheads="1"/>
        </xdr:cNvSpPr>
      </xdr:nvSpPr>
      <xdr:spPr bwMode="auto">
        <a:xfrm>
          <a:off x="2057400" y="27694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255" name="Text Box 15"/>
        <xdr:cNvSpPr txBox="1">
          <a:spLocks noChangeArrowheads="1"/>
        </xdr:cNvSpPr>
      </xdr:nvSpPr>
      <xdr:spPr bwMode="auto">
        <a:xfrm>
          <a:off x="2047875" y="276948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256" name="Text Box 16"/>
        <xdr:cNvSpPr txBox="1">
          <a:spLocks noChangeArrowheads="1"/>
        </xdr:cNvSpPr>
      </xdr:nvSpPr>
      <xdr:spPr bwMode="auto">
        <a:xfrm>
          <a:off x="6029325" y="27694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257" name="Text Box 18"/>
        <xdr:cNvSpPr txBox="1">
          <a:spLocks noChangeArrowheads="1"/>
        </xdr:cNvSpPr>
      </xdr:nvSpPr>
      <xdr:spPr bwMode="auto">
        <a:xfrm>
          <a:off x="1400175" y="27694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258" name="Text Box 14"/>
        <xdr:cNvSpPr txBox="1">
          <a:spLocks noChangeArrowheads="1"/>
        </xdr:cNvSpPr>
      </xdr:nvSpPr>
      <xdr:spPr bwMode="auto">
        <a:xfrm>
          <a:off x="2057400" y="27694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259" name="Text Box 15"/>
        <xdr:cNvSpPr txBox="1">
          <a:spLocks noChangeArrowheads="1"/>
        </xdr:cNvSpPr>
      </xdr:nvSpPr>
      <xdr:spPr bwMode="auto">
        <a:xfrm>
          <a:off x="2047875" y="276948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260" name="Text Box 16"/>
        <xdr:cNvSpPr txBox="1">
          <a:spLocks noChangeArrowheads="1"/>
        </xdr:cNvSpPr>
      </xdr:nvSpPr>
      <xdr:spPr bwMode="auto">
        <a:xfrm>
          <a:off x="6029325" y="27694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261" name="Text Box 18"/>
        <xdr:cNvSpPr txBox="1">
          <a:spLocks noChangeArrowheads="1"/>
        </xdr:cNvSpPr>
      </xdr:nvSpPr>
      <xdr:spPr bwMode="auto">
        <a:xfrm>
          <a:off x="1400175" y="27694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262" name="Text Box 15"/>
        <xdr:cNvSpPr txBox="1">
          <a:spLocks noChangeArrowheads="1"/>
        </xdr:cNvSpPr>
      </xdr:nvSpPr>
      <xdr:spPr bwMode="auto">
        <a:xfrm>
          <a:off x="2047875" y="276948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263" name="Text Box 16"/>
        <xdr:cNvSpPr txBox="1">
          <a:spLocks noChangeArrowheads="1"/>
        </xdr:cNvSpPr>
      </xdr:nvSpPr>
      <xdr:spPr bwMode="auto">
        <a:xfrm>
          <a:off x="6029325" y="27694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264" name="Text Box 18"/>
        <xdr:cNvSpPr txBox="1">
          <a:spLocks noChangeArrowheads="1"/>
        </xdr:cNvSpPr>
      </xdr:nvSpPr>
      <xdr:spPr bwMode="auto">
        <a:xfrm>
          <a:off x="1400175" y="27694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265" name="Text Box 14"/>
        <xdr:cNvSpPr txBox="1">
          <a:spLocks noChangeArrowheads="1"/>
        </xdr:cNvSpPr>
      </xdr:nvSpPr>
      <xdr:spPr bwMode="auto">
        <a:xfrm>
          <a:off x="2057400" y="27694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266" name="Text Box 15"/>
        <xdr:cNvSpPr txBox="1">
          <a:spLocks noChangeArrowheads="1"/>
        </xdr:cNvSpPr>
      </xdr:nvSpPr>
      <xdr:spPr bwMode="auto">
        <a:xfrm>
          <a:off x="2047875" y="276948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267" name="Text Box 16"/>
        <xdr:cNvSpPr txBox="1">
          <a:spLocks noChangeArrowheads="1"/>
        </xdr:cNvSpPr>
      </xdr:nvSpPr>
      <xdr:spPr bwMode="auto">
        <a:xfrm>
          <a:off x="6029325" y="27694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268" name="Text Box 18"/>
        <xdr:cNvSpPr txBox="1">
          <a:spLocks noChangeArrowheads="1"/>
        </xdr:cNvSpPr>
      </xdr:nvSpPr>
      <xdr:spPr bwMode="auto">
        <a:xfrm>
          <a:off x="1400175" y="27694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2269" name="Text Box 16"/>
        <xdr:cNvSpPr txBox="1">
          <a:spLocks noChangeArrowheads="1"/>
        </xdr:cNvSpPr>
      </xdr:nvSpPr>
      <xdr:spPr bwMode="auto">
        <a:xfrm>
          <a:off x="6029325" y="27713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270" name="Text Box 18"/>
        <xdr:cNvSpPr txBox="1">
          <a:spLocks noChangeArrowheads="1"/>
        </xdr:cNvSpPr>
      </xdr:nvSpPr>
      <xdr:spPr bwMode="auto">
        <a:xfrm>
          <a:off x="1400175" y="27713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271" name="Text Box 14"/>
        <xdr:cNvSpPr txBox="1">
          <a:spLocks noChangeArrowheads="1"/>
        </xdr:cNvSpPr>
      </xdr:nvSpPr>
      <xdr:spPr bwMode="auto">
        <a:xfrm>
          <a:off x="2057400" y="27713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2272" name="Text Box 16"/>
        <xdr:cNvSpPr txBox="1">
          <a:spLocks noChangeArrowheads="1"/>
        </xdr:cNvSpPr>
      </xdr:nvSpPr>
      <xdr:spPr bwMode="auto">
        <a:xfrm>
          <a:off x="6029325" y="27713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273" name="Text Box 18"/>
        <xdr:cNvSpPr txBox="1">
          <a:spLocks noChangeArrowheads="1"/>
        </xdr:cNvSpPr>
      </xdr:nvSpPr>
      <xdr:spPr bwMode="auto">
        <a:xfrm>
          <a:off x="1400175" y="27713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274" name="Text Box 14"/>
        <xdr:cNvSpPr txBox="1">
          <a:spLocks noChangeArrowheads="1"/>
        </xdr:cNvSpPr>
      </xdr:nvSpPr>
      <xdr:spPr bwMode="auto">
        <a:xfrm>
          <a:off x="2057400" y="27713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2275" name="Text Box 16"/>
        <xdr:cNvSpPr txBox="1">
          <a:spLocks noChangeArrowheads="1"/>
        </xdr:cNvSpPr>
      </xdr:nvSpPr>
      <xdr:spPr bwMode="auto">
        <a:xfrm>
          <a:off x="6029325" y="27713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276" name="Text Box 18"/>
        <xdr:cNvSpPr txBox="1">
          <a:spLocks noChangeArrowheads="1"/>
        </xdr:cNvSpPr>
      </xdr:nvSpPr>
      <xdr:spPr bwMode="auto">
        <a:xfrm>
          <a:off x="1400175" y="27713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2277" name="Text Box 16"/>
        <xdr:cNvSpPr txBox="1">
          <a:spLocks noChangeArrowheads="1"/>
        </xdr:cNvSpPr>
      </xdr:nvSpPr>
      <xdr:spPr bwMode="auto">
        <a:xfrm>
          <a:off x="6029325" y="27713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278" name="Text Box 18"/>
        <xdr:cNvSpPr txBox="1">
          <a:spLocks noChangeArrowheads="1"/>
        </xdr:cNvSpPr>
      </xdr:nvSpPr>
      <xdr:spPr bwMode="auto">
        <a:xfrm>
          <a:off x="1400175" y="277139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279" name="Text Box 15"/>
        <xdr:cNvSpPr txBox="1">
          <a:spLocks noChangeArrowheads="1"/>
        </xdr:cNvSpPr>
      </xdr:nvSpPr>
      <xdr:spPr bwMode="auto">
        <a:xfrm>
          <a:off x="2047875" y="277653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95</xdr:row>
      <xdr:rowOff>0</xdr:rowOff>
    </xdr:from>
    <xdr:ext cx="18531" cy="318036"/>
    <xdr:sp macro="" textlink="">
      <xdr:nvSpPr>
        <xdr:cNvPr id="22280" name="Text Box 15"/>
        <xdr:cNvSpPr txBox="1">
          <a:spLocks noChangeArrowheads="1"/>
        </xdr:cNvSpPr>
      </xdr:nvSpPr>
      <xdr:spPr bwMode="auto">
        <a:xfrm>
          <a:off x="2047875" y="277653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95</xdr:row>
      <xdr:rowOff>0</xdr:rowOff>
    </xdr:from>
    <xdr:ext cx="18531" cy="318036"/>
    <xdr:sp macro="" textlink="">
      <xdr:nvSpPr>
        <xdr:cNvPr id="22281" name="Text Box 15"/>
        <xdr:cNvSpPr txBox="1">
          <a:spLocks noChangeArrowheads="1"/>
        </xdr:cNvSpPr>
      </xdr:nvSpPr>
      <xdr:spPr bwMode="auto">
        <a:xfrm>
          <a:off x="2047875" y="277653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282" name="Text Box 16"/>
        <xdr:cNvSpPr txBox="1">
          <a:spLocks noChangeArrowheads="1"/>
        </xdr:cNvSpPr>
      </xdr:nvSpPr>
      <xdr:spPr bwMode="auto">
        <a:xfrm>
          <a:off x="6029325" y="277463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2283" name="Text Box 16"/>
        <xdr:cNvSpPr txBox="1">
          <a:spLocks noChangeArrowheads="1"/>
        </xdr:cNvSpPr>
      </xdr:nvSpPr>
      <xdr:spPr bwMode="auto">
        <a:xfrm>
          <a:off x="6029325" y="277463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2284" name="Text Box 16"/>
        <xdr:cNvSpPr txBox="1">
          <a:spLocks noChangeArrowheads="1"/>
        </xdr:cNvSpPr>
      </xdr:nvSpPr>
      <xdr:spPr bwMode="auto">
        <a:xfrm>
          <a:off x="6029325" y="277463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2285" name="Text Box 16"/>
        <xdr:cNvSpPr txBox="1">
          <a:spLocks noChangeArrowheads="1"/>
        </xdr:cNvSpPr>
      </xdr:nvSpPr>
      <xdr:spPr bwMode="auto">
        <a:xfrm>
          <a:off x="6029325" y="277463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286" name="Text Box 14"/>
        <xdr:cNvSpPr txBox="1">
          <a:spLocks noChangeArrowheads="1"/>
        </xdr:cNvSpPr>
      </xdr:nvSpPr>
      <xdr:spPr bwMode="auto">
        <a:xfrm>
          <a:off x="2057400" y="27765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287" name="Text Box 15"/>
        <xdr:cNvSpPr txBox="1">
          <a:spLocks noChangeArrowheads="1"/>
        </xdr:cNvSpPr>
      </xdr:nvSpPr>
      <xdr:spPr bwMode="auto">
        <a:xfrm>
          <a:off x="2047875" y="277653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288" name="Text Box 16"/>
        <xdr:cNvSpPr txBox="1">
          <a:spLocks noChangeArrowheads="1"/>
        </xdr:cNvSpPr>
      </xdr:nvSpPr>
      <xdr:spPr bwMode="auto">
        <a:xfrm>
          <a:off x="6029325" y="27765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289" name="Text Box 18"/>
        <xdr:cNvSpPr txBox="1">
          <a:spLocks noChangeArrowheads="1"/>
        </xdr:cNvSpPr>
      </xdr:nvSpPr>
      <xdr:spPr bwMode="auto">
        <a:xfrm>
          <a:off x="1400175" y="27765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290" name="Text Box 14"/>
        <xdr:cNvSpPr txBox="1">
          <a:spLocks noChangeArrowheads="1"/>
        </xdr:cNvSpPr>
      </xdr:nvSpPr>
      <xdr:spPr bwMode="auto">
        <a:xfrm>
          <a:off x="2057400" y="27765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291" name="Text Box 15"/>
        <xdr:cNvSpPr txBox="1">
          <a:spLocks noChangeArrowheads="1"/>
        </xdr:cNvSpPr>
      </xdr:nvSpPr>
      <xdr:spPr bwMode="auto">
        <a:xfrm>
          <a:off x="2047875" y="277653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292" name="Text Box 16"/>
        <xdr:cNvSpPr txBox="1">
          <a:spLocks noChangeArrowheads="1"/>
        </xdr:cNvSpPr>
      </xdr:nvSpPr>
      <xdr:spPr bwMode="auto">
        <a:xfrm>
          <a:off x="6029325" y="27765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293" name="Text Box 18"/>
        <xdr:cNvSpPr txBox="1">
          <a:spLocks noChangeArrowheads="1"/>
        </xdr:cNvSpPr>
      </xdr:nvSpPr>
      <xdr:spPr bwMode="auto">
        <a:xfrm>
          <a:off x="1400175" y="27765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294" name="Text Box 14"/>
        <xdr:cNvSpPr txBox="1">
          <a:spLocks noChangeArrowheads="1"/>
        </xdr:cNvSpPr>
      </xdr:nvSpPr>
      <xdr:spPr bwMode="auto">
        <a:xfrm>
          <a:off x="2057400" y="27765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295" name="Text Box 15"/>
        <xdr:cNvSpPr txBox="1">
          <a:spLocks noChangeArrowheads="1"/>
        </xdr:cNvSpPr>
      </xdr:nvSpPr>
      <xdr:spPr bwMode="auto">
        <a:xfrm>
          <a:off x="2047875" y="277653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296" name="Text Box 16"/>
        <xdr:cNvSpPr txBox="1">
          <a:spLocks noChangeArrowheads="1"/>
        </xdr:cNvSpPr>
      </xdr:nvSpPr>
      <xdr:spPr bwMode="auto">
        <a:xfrm>
          <a:off x="6029325" y="27765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297" name="Text Box 18"/>
        <xdr:cNvSpPr txBox="1">
          <a:spLocks noChangeArrowheads="1"/>
        </xdr:cNvSpPr>
      </xdr:nvSpPr>
      <xdr:spPr bwMode="auto">
        <a:xfrm>
          <a:off x="1400175" y="27765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298" name="Text Box 14"/>
        <xdr:cNvSpPr txBox="1">
          <a:spLocks noChangeArrowheads="1"/>
        </xdr:cNvSpPr>
      </xdr:nvSpPr>
      <xdr:spPr bwMode="auto">
        <a:xfrm>
          <a:off x="2057400" y="27765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299" name="Text Box 15"/>
        <xdr:cNvSpPr txBox="1">
          <a:spLocks noChangeArrowheads="1"/>
        </xdr:cNvSpPr>
      </xdr:nvSpPr>
      <xdr:spPr bwMode="auto">
        <a:xfrm>
          <a:off x="2047875" y="277653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300" name="Text Box 16"/>
        <xdr:cNvSpPr txBox="1">
          <a:spLocks noChangeArrowheads="1"/>
        </xdr:cNvSpPr>
      </xdr:nvSpPr>
      <xdr:spPr bwMode="auto">
        <a:xfrm>
          <a:off x="6029325" y="27765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301" name="Text Box 18"/>
        <xdr:cNvSpPr txBox="1">
          <a:spLocks noChangeArrowheads="1"/>
        </xdr:cNvSpPr>
      </xdr:nvSpPr>
      <xdr:spPr bwMode="auto">
        <a:xfrm>
          <a:off x="1400175" y="27765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302" name="Text Box 14"/>
        <xdr:cNvSpPr txBox="1">
          <a:spLocks noChangeArrowheads="1"/>
        </xdr:cNvSpPr>
      </xdr:nvSpPr>
      <xdr:spPr bwMode="auto">
        <a:xfrm>
          <a:off x="2057400" y="28008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303" name="Text Box 15"/>
        <xdr:cNvSpPr txBox="1">
          <a:spLocks noChangeArrowheads="1"/>
        </xdr:cNvSpPr>
      </xdr:nvSpPr>
      <xdr:spPr bwMode="auto">
        <a:xfrm>
          <a:off x="2047875" y="280082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304" name="Text Box 16"/>
        <xdr:cNvSpPr txBox="1">
          <a:spLocks noChangeArrowheads="1"/>
        </xdr:cNvSpPr>
      </xdr:nvSpPr>
      <xdr:spPr bwMode="auto">
        <a:xfrm>
          <a:off x="6029325" y="28008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305" name="Text Box 18"/>
        <xdr:cNvSpPr txBox="1">
          <a:spLocks noChangeArrowheads="1"/>
        </xdr:cNvSpPr>
      </xdr:nvSpPr>
      <xdr:spPr bwMode="auto">
        <a:xfrm>
          <a:off x="1400175" y="28008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306" name="Text Box 14"/>
        <xdr:cNvSpPr txBox="1">
          <a:spLocks noChangeArrowheads="1"/>
        </xdr:cNvSpPr>
      </xdr:nvSpPr>
      <xdr:spPr bwMode="auto">
        <a:xfrm>
          <a:off x="2057400" y="28008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307" name="Text Box 15"/>
        <xdr:cNvSpPr txBox="1">
          <a:spLocks noChangeArrowheads="1"/>
        </xdr:cNvSpPr>
      </xdr:nvSpPr>
      <xdr:spPr bwMode="auto">
        <a:xfrm>
          <a:off x="2047875" y="280082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308" name="Text Box 16"/>
        <xdr:cNvSpPr txBox="1">
          <a:spLocks noChangeArrowheads="1"/>
        </xdr:cNvSpPr>
      </xdr:nvSpPr>
      <xdr:spPr bwMode="auto">
        <a:xfrm>
          <a:off x="6029325" y="28008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309" name="Text Box 18"/>
        <xdr:cNvSpPr txBox="1">
          <a:spLocks noChangeArrowheads="1"/>
        </xdr:cNvSpPr>
      </xdr:nvSpPr>
      <xdr:spPr bwMode="auto">
        <a:xfrm>
          <a:off x="1400175" y="28008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310" name="Text Box 14"/>
        <xdr:cNvSpPr txBox="1">
          <a:spLocks noChangeArrowheads="1"/>
        </xdr:cNvSpPr>
      </xdr:nvSpPr>
      <xdr:spPr bwMode="auto">
        <a:xfrm>
          <a:off x="2057400" y="28008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311" name="Text Box 15"/>
        <xdr:cNvSpPr txBox="1">
          <a:spLocks noChangeArrowheads="1"/>
        </xdr:cNvSpPr>
      </xdr:nvSpPr>
      <xdr:spPr bwMode="auto">
        <a:xfrm>
          <a:off x="2047875" y="280082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312" name="Text Box 16"/>
        <xdr:cNvSpPr txBox="1">
          <a:spLocks noChangeArrowheads="1"/>
        </xdr:cNvSpPr>
      </xdr:nvSpPr>
      <xdr:spPr bwMode="auto">
        <a:xfrm>
          <a:off x="6029325" y="28008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313" name="Text Box 18"/>
        <xdr:cNvSpPr txBox="1">
          <a:spLocks noChangeArrowheads="1"/>
        </xdr:cNvSpPr>
      </xdr:nvSpPr>
      <xdr:spPr bwMode="auto">
        <a:xfrm>
          <a:off x="1400175" y="28008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314" name="Text Box 14"/>
        <xdr:cNvSpPr txBox="1">
          <a:spLocks noChangeArrowheads="1"/>
        </xdr:cNvSpPr>
      </xdr:nvSpPr>
      <xdr:spPr bwMode="auto">
        <a:xfrm>
          <a:off x="2057400" y="28008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315" name="Text Box 15"/>
        <xdr:cNvSpPr txBox="1">
          <a:spLocks noChangeArrowheads="1"/>
        </xdr:cNvSpPr>
      </xdr:nvSpPr>
      <xdr:spPr bwMode="auto">
        <a:xfrm>
          <a:off x="2047875" y="280082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316" name="Text Box 16"/>
        <xdr:cNvSpPr txBox="1">
          <a:spLocks noChangeArrowheads="1"/>
        </xdr:cNvSpPr>
      </xdr:nvSpPr>
      <xdr:spPr bwMode="auto">
        <a:xfrm>
          <a:off x="6029325" y="28008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317" name="Text Box 18"/>
        <xdr:cNvSpPr txBox="1">
          <a:spLocks noChangeArrowheads="1"/>
        </xdr:cNvSpPr>
      </xdr:nvSpPr>
      <xdr:spPr bwMode="auto">
        <a:xfrm>
          <a:off x="1400175" y="28008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318" name="Text Box 14"/>
        <xdr:cNvSpPr txBox="1">
          <a:spLocks noChangeArrowheads="1"/>
        </xdr:cNvSpPr>
      </xdr:nvSpPr>
      <xdr:spPr bwMode="auto">
        <a:xfrm>
          <a:off x="2057400" y="280892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319" name="Text Box 15"/>
        <xdr:cNvSpPr txBox="1">
          <a:spLocks noChangeArrowheads="1"/>
        </xdr:cNvSpPr>
      </xdr:nvSpPr>
      <xdr:spPr bwMode="auto">
        <a:xfrm>
          <a:off x="2047875" y="280892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320" name="Text Box 16"/>
        <xdr:cNvSpPr txBox="1">
          <a:spLocks noChangeArrowheads="1"/>
        </xdr:cNvSpPr>
      </xdr:nvSpPr>
      <xdr:spPr bwMode="auto">
        <a:xfrm>
          <a:off x="6029325" y="280892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321" name="Text Box 18"/>
        <xdr:cNvSpPr txBox="1">
          <a:spLocks noChangeArrowheads="1"/>
        </xdr:cNvSpPr>
      </xdr:nvSpPr>
      <xdr:spPr bwMode="auto">
        <a:xfrm>
          <a:off x="1400175" y="280892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322" name="Text Box 14"/>
        <xdr:cNvSpPr txBox="1">
          <a:spLocks noChangeArrowheads="1"/>
        </xdr:cNvSpPr>
      </xdr:nvSpPr>
      <xdr:spPr bwMode="auto">
        <a:xfrm>
          <a:off x="2057400" y="280892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323" name="Text Box 15"/>
        <xdr:cNvSpPr txBox="1">
          <a:spLocks noChangeArrowheads="1"/>
        </xdr:cNvSpPr>
      </xdr:nvSpPr>
      <xdr:spPr bwMode="auto">
        <a:xfrm>
          <a:off x="2047875" y="280892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324" name="Text Box 16"/>
        <xdr:cNvSpPr txBox="1">
          <a:spLocks noChangeArrowheads="1"/>
        </xdr:cNvSpPr>
      </xdr:nvSpPr>
      <xdr:spPr bwMode="auto">
        <a:xfrm>
          <a:off x="6029325" y="280892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325" name="Text Box 18"/>
        <xdr:cNvSpPr txBox="1">
          <a:spLocks noChangeArrowheads="1"/>
        </xdr:cNvSpPr>
      </xdr:nvSpPr>
      <xdr:spPr bwMode="auto">
        <a:xfrm>
          <a:off x="1400175" y="280892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326" name="Text Box 14"/>
        <xdr:cNvSpPr txBox="1">
          <a:spLocks noChangeArrowheads="1"/>
        </xdr:cNvSpPr>
      </xdr:nvSpPr>
      <xdr:spPr bwMode="auto">
        <a:xfrm>
          <a:off x="2057400" y="280892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327" name="Text Box 15"/>
        <xdr:cNvSpPr txBox="1">
          <a:spLocks noChangeArrowheads="1"/>
        </xdr:cNvSpPr>
      </xdr:nvSpPr>
      <xdr:spPr bwMode="auto">
        <a:xfrm>
          <a:off x="2047875" y="280892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328" name="Text Box 16"/>
        <xdr:cNvSpPr txBox="1">
          <a:spLocks noChangeArrowheads="1"/>
        </xdr:cNvSpPr>
      </xdr:nvSpPr>
      <xdr:spPr bwMode="auto">
        <a:xfrm>
          <a:off x="6029325" y="280892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329" name="Text Box 18"/>
        <xdr:cNvSpPr txBox="1">
          <a:spLocks noChangeArrowheads="1"/>
        </xdr:cNvSpPr>
      </xdr:nvSpPr>
      <xdr:spPr bwMode="auto">
        <a:xfrm>
          <a:off x="1400175" y="280892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330" name="Text Box 14"/>
        <xdr:cNvSpPr txBox="1">
          <a:spLocks noChangeArrowheads="1"/>
        </xdr:cNvSpPr>
      </xdr:nvSpPr>
      <xdr:spPr bwMode="auto">
        <a:xfrm>
          <a:off x="2057400" y="280892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331" name="Text Box 15"/>
        <xdr:cNvSpPr txBox="1">
          <a:spLocks noChangeArrowheads="1"/>
        </xdr:cNvSpPr>
      </xdr:nvSpPr>
      <xdr:spPr bwMode="auto">
        <a:xfrm>
          <a:off x="2047875" y="280892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332" name="Text Box 16"/>
        <xdr:cNvSpPr txBox="1">
          <a:spLocks noChangeArrowheads="1"/>
        </xdr:cNvSpPr>
      </xdr:nvSpPr>
      <xdr:spPr bwMode="auto">
        <a:xfrm>
          <a:off x="6029325" y="280892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333" name="Text Box 18"/>
        <xdr:cNvSpPr txBox="1">
          <a:spLocks noChangeArrowheads="1"/>
        </xdr:cNvSpPr>
      </xdr:nvSpPr>
      <xdr:spPr bwMode="auto">
        <a:xfrm>
          <a:off x="1400175" y="280892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334" name="Text Box 14"/>
        <xdr:cNvSpPr txBox="1">
          <a:spLocks noChangeArrowheads="1"/>
        </xdr:cNvSpPr>
      </xdr:nvSpPr>
      <xdr:spPr bwMode="auto">
        <a:xfrm>
          <a:off x="2057400" y="28170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335" name="Text Box 15"/>
        <xdr:cNvSpPr txBox="1">
          <a:spLocks noChangeArrowheads="1"/>
        </xdr:cNvSpPr>
      </xdr:nvSpPr>
      <xdr:spPr bwMode="auto">
        <a:xfrm>
          <a:off x="2047875" y="281701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336" name="Text Box 16"/>
        <xdr:cNvSpPr txBox="1">
          <a:spLocks noChangeArrowheads="1"/>
        </xdr:cNvSpPr>
      </xdr:nvSpPr>
      <xdr:spPr bwMode="auto">
        <a:xfrm>
          <a:off x="6029325" y="28170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337" name="Text Box 18"/>
        <xdr:cNvSpPr txBox="1">
          <a:spLocks noChangeArrowheads="1"/>
        </xdr:cNvSpPr>
      </xdr:nvSpPr>
      <xdr:spPr bwMode="auto">
        <a:xfrm>
          <a:off x="1400175" y="28170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338" name="Text Box 14"/>
        <xdr:cNvSpPr txBox="1">
          <a:spLocks noChangeArrowheads="1"/>
        </xdr:cNvSpPr>
      </xdr:nvSpPr>
      <xdr:spPr bwMode="auto">
        <a:xfrm>
          <a:off x="2057400" y="28170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339" name="Text Box 15"/>
        <xdr:cNvSpPr txBox="1">
          <a:spLocks noChangeArrowheads="1"/>
        </xdr:cNvSpPr>
      </xdr:nvSpPr>
      <xdr:spPr bwMode="auto">
        <a:xfrm>
          <a:off x="2047875" y="281701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340" name="Text Box 16"/>
        <xdr:cNvSpPr txBox="1">
          <a:spLocks noChangeArrowheads="1"/>
        </xdr:cNvSpPr>
      </xdr:nvSpPr>
      <xdr:spPr bwMode="auto">
        <a:xfrm>
          <a:off x="6029325" y="28170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341" name="Text Box 18"/>
        <xdr:cNvSpPr txBox="1">
          <a:spLocks noChangeArrowheads="1"/>
        </xdr:cNvSpPr>
      </xdr:nvSpPr>
      <xdr:spPr bwMode="auto">
        <a:xfrm>
          <a:off x="1400175" y="28170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342" name="Text Box 14"/>
        <xdr:cNvSpPr txBox="1">
          <a:spLocks noChangeArrowheads="1"/>
        </xdr:cNvSpPr>
      </xdr:nvSpPr>
      <xdr:spPr bwMode="auto">
        <a:xfrm>
          <a:off x="2057400" y="28170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343" name="Text Box 15"/>
        <xdr:cNvSpPr txBox="1">
          <a:spLocks noChangeArrowheads="1"/>
        </xdr:cNvSpPr>
      </xdr:nvSpPr>
      <xdr:spPr bwMode="auto">
        <a:xfrm>
          <a:off x="2047875" y="281701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344" name="Text Box 16"/>
        <xdr:cNvSpPr txBox="1">
          <a:spLocks noChangeArrowheads="1"/>
        </xdr:cNvSpPr>
      </xdr:nvSpPr>
      <xdr:spPr bwMode="auto">
        <a:xfrm>
          <a:off x="6029325" y="28170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345" name="Text Box 18"/>
        <xdr:cNvSpPr txBox="1">
          <a:spLocks noChangeArrowheads="1"/>
        </xdr:cNvSpPr>
      </xdr:nvSpPr>
      <xdr:spPr bwMode="auto">
        <a:xfrm>
          <a:off x="1400175" y="28170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346" name="Text Box 14"/>
        <xdr:cNvSpPr txBox="1">
          <a:spLocks noChangeArrowheads="1"/>
        </xdr:cNvSpPr>
      </xdr:nvSpPr>
      <xdr:spPr bwMode="auto">
        <a:xfrm>
          <a:off x="2057400" y="28170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347" name="Text Box 15"/>
        <xdr:cNvSpPr txBox="1">
          <a:spLocks noChangeArrowheads="1"/>
        </xdr:cNvSpPr>
      </xdr:nvSpPr>
      <xdr:spPr bwMode="auto">
        <a:xfrm>
          <a:off x="2047875" y="281701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348" name="Text Box 16"/>
        <xdr:cNvSpPr txBox="1">
          <a:spLocks noChangeArrowheads="1"/>
        </xdr:cNvSpPr>
      </xdr:nvSpPr>
      <xdr:spPr bwMode="auto">
        <a:xfrm>
          <a:off x="6029325" y="28170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349" name="Text Box 18"/>
        <xdr:cNvSpPr txBox="1">
          <a:spLocks noChangeArrowheads="1"/>
        </xdr:cNvSpPr>
      </xdr:nvSpPr>
      <xdr:spPr bwMode="auto">
        <a:xfrm>
          <a:off x="1400175" y="28170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350" name="Text Box 15"/>
        <xdr:cNvSpPr txBox="1">
          <a:spLocks noChangeArrowheads="1"/>
        </xdr:cNvSpPr>
      </xdr:nvSpPr>
      <xdr:spPr bwMode="auto">
        <a:xfrm>
          <a:off x="2047875" y="286912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351" name="Text Box 16"/>
        <xdr:cNvSpPr txBox="1">
          <a:spLocks noChangeArrowheads="1"/>
        </xdr:cNvSpPr>
      </xdr:nvSpPr>
      <xdr:spPr bwMode="auto">
        <a:xfrm>
          <a:off x="6029325"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352" name="Text Box 18"/>
        <xdr:cNvSpPr txBox="1">
          <a:spLocks noChangeArrowheads="1"/>
        </xdr:cNvSpPr>
      </xdr:nvSpPr>
      <xdr:spPr bwMode="auto">
        <a:xfrm>
          <a:off x="1400175"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353" name="Text Box 14"/>
        <xdr:cNvSpPr txBox="1">
          <a:spLocks noChangeArrowheads="1"/>
        </xdr:cNvSpPr>
      </xdr:nvSpPr>
      <xdr:spPr bwMode="auto">
        <a:xfrm>
          <a:off x="2057400"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354" name="Text Box 15"/>
        <xdr:cNvSpPr txBox="1">
          <a:spLocks noChangeArrowheads="1"/>
        </xdr:cNvSpPr>
      </xdr:nvSpPr>
      <xdr:spPr bwMode="auto">
        <a:xfrm>
          <a:off x="2047875" y="286912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355" name="Text Box 16"/>
        <xdr:cNvSpPr txBox="1">
          <a:spLocks noChangeArrowheads="1"/>
        </xdr:cNvSpPr>
      </xdr:nvSpPr>
      <xdr:spPr bwMode="auto">
        <a:xfrm>
          <a:off x="6029325"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356" name="Text Box 18"/>
        <xdr:cNvSpPr txBox="1">
          <a:spLocks noChangeArrowheads="1"/>
        </xdr:cNvSpPr>
      </xdr:nvSpPr>
      <xdr:spPr bwMode="auto">
        <a:xfrm>
          <a:off x="1400175"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357" name="Text Box 14"/>
        <xdr:cNvSpPr txBox="1">
          <a:spLocks noChangeArrowheads="1"/>
        </xdr:cNvSpPr>
      </xdr:nvSpPr>
      <xdr:spPr bwMode="auto">
        <a:xfrm>
          <a:off x="2057400"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358" name="Text Box 15"/>
        <xdr:cNvSpPr txBox="1">
          <a:spLocks noChangeArrowheads="1"/>
        </xdr:cNvSpPr>
      </xdr:nvSpPr>
      <xdr:spPr bwMode="auto">
        <a:xfrm>
          <a:off x="2047875" y="286912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359" name="Text Box 16"/>
        <xdr:cNvSpPr txBox="1">
          <a:spLocks noChangeArrowheads="1"/>
        </xdr:cNvSpPr>
      </xdr:nvSpPr>
      <xdr:spPr bwMode="auto">
        <a:xfrm>
          <a:off x="6029325"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360" name="Text Box 18"/>
        <xdr:cNvSpPr txBox="1">
          <a:spLocks noChangeArrowheads="1"/>
        </xdr:cNvSpPr>
      </xdr:nvSpPr>
      <xdr:spPr bwMode="auto">
        <a:xfrm>
          <a:off x="1400175"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361" name="Text Box 14"/>
        <xdr:cNvSpPr txBox="1">
          <a:spLocks noChangeArrowheads="1"/>
        </xdr:cNvSpPr>
      </xdr:nvSpPr>
      <xdr:spPr bwMode="auto">
        <a:xfrm>
          <a:off x="2057400"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362" name="Text Box 15"/>
        <xdr:cNvSpPr txBox="1">
          <a:spLocks noChangeArrowheads="1"/>
        </xdr:cNvSpPr>
      </xdr:nvSpPr>
      <xdr:spPr bwMode="auto">
        <a:xfrm>
          <a:off x="2047875" y="286912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363" name="Text Box 16"/>
        <xdr:cNvSpPr txBox="1">
          <a:spLocks noChangeArrowheads="1"/>
        </xdr:cNvSpPr>
      </xdr:nvSpPr>
      <xdr:spPr bwMode="auto">
        <a:xfrm>
          <a:off x="6029325"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364" name="Text Box 18"/>
        <xdr:cNvSpPr txBox="1">
          <a:spLocks noChangeArrowheads="1"/>
        </xdr:cNvSpPr>
      </xdr:nvSpPr>
      <xdr:spPr bwMode="auto">
        <a:xfrm>
          <a:off x="1400175" y="28691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365" name="Text Box 14"/>
        <xdr:cNvSpPr txBox="1">
          <a:spLocks noChangeArrowheads="1"/>
        </xdr:cNvSpPr>
      </xdr:nvSpPr>
      <xdr:spPr bwMode="auto">
        <a:xfrm>
          <a:off x="2057400"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366" name="Text Box 15"/>
        <xdr:cNvSpPr txBox="1">
          <a:spLocks noChangeArrowheads="1"/>
        </xdr:cNvSpPr>
      </xdr:nvSpPr>
      <xdr:spPr bwMode="auto">
        <a:xfrm>
          <a:off x="2047875" y="284940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367" name="Text Box 16"/>
        <xdr:cNvSpPr txBox="1">
          <a:spLocks noChangeArrowheads="1"/>
        </xdr:cNvSpPr>
      </xdr:nvSpPr>
      <xdr:spPr bwMode="auto">
        <a:xfrm>
          <a:off x="6029325"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152400</xdr:colOff>
      <xdr:row>95</xdr:row>
      <xdr:rowOff>0</xdr:rowOff>
    </xdr:from>
    <xdr:to>
      <xdr:col>2</xdr:col>
      <xdr:colOff>228600</xdr:colOff>
      <xdr:row>95</xdr:row>
      <xdr:rowOff>0</xdr:rowOff>
    </xdr:to>
    <xdr:sp macro="" textlink="">
      <xdr:nvSpPr>
        <xdr:cNvPr id="22368" name="Text Box 18"/>
        <xdr:cNvSpPr txBox="1">
          <a:spLocks noChangeArrowheads="1"/>
        </xdr:cNvSpPr>
      </xdr:nvSpPr>
      <xdr:spPr bwMode="auto">
        <a:xfrm>
          <a:off x="1552575" y="285750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369" name="Text Box 14"/>
        <xdr:cNvSpPr txBox="1">
          <a:spLocks noChangeArrowheads="1"/>
        </xdr:cNvSpPr>
      </xdr:nvSpPr>
      <xdr:spPr bwMode="auto">
        <a:xfrm>
          <a:off x="2057400"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370" name="Text Box 15"/>
        <xdr:cNvSpPr txBox="1">
          <a:spLocks noChangeArrowheads="1"/>
        </xdr:cNvSpPr>
      </xdr:nvSpPr>
      <xdr:spPr bwMode="auto">
        <a:xfrm>
          <a:off x="2047875" y="284940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371" name="Text Box 16"/>
        <xdr:cNvSpPr txBox="1">
          <a:spLocks noChangeArrowheads="1"/>
        </xdr:cNvSpPr>
      </xdr:nvSpPr>
      <xdr:spPr bwMode="auto">
        <a:xfrm>
          <a:off x="6029325"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372" name="Text Box 18"/>
        <xdr:cNvSpPr txBox="1">
          <a:spLocks noChangeArrowheads="1"/>
        </xdr:cNvSpPr>
      </xdr:nvSpPr>
      <xdr:spPr bwMode="auto">
        <a:xfrm>
          <a:off x="1400175"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373" name="Text Box 14"/>
        <xdr:cNvSpPr txBox="1">
          <a:spLocks noChangeArrowheads="1"/>
        </xdr:cNvSpPr>
      </xdr:nvSpPr>
      <xdr:spPr bwMode="auto">
        <a:xfrm>
          <a:off x="2057400"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374" name="Text Box 15"/>
        <xdr:cNvSpPr txBox="1">
          <a:spLocks noChangeArrowheads="1"/>
        </xdr:cNvSpPr>
      </xdr:nvSpPr>
      <xdr:spPr bwMode="auto">
        <a:xfrm>
          <a:off x="2047875" y="284940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375" name="Text Box 16"/>
        <xdr:cNvSpPr txBox="1">
          <a:spLocks noChangeArrowheads="1"/>
        </xdr:cNvSpPr>
      </xdr:nvSpPr>
      <xdr:spPr bwMode="auto">
        <a:xfrm>
          <a:off x="6029325"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376" name="Text Box 18"/>
        <xdr:cNvSpPr txBox="1">
          <a:spLocks noChangeArrowheads="1"/>
        </xdr:cNvSpPr>
      </xdr:nvSpPr>
      <xdr:spPr bwMode="auto">
        <a:xfrm>
          <a:off x="1400175"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377" name="Text Box 14"/>
        <xdr:cNvSpPr txBox="1">
          <a:spLocks noChangeArrowheads="1"/>
        </xdr:cNvSpPr>
      </xdr:nvSpPr>
      <xdr:spPr bwMode="auto">
        <a:xfrm>
          <a:off x="2057400"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378" name="Text Box 15"/>
        <xdr:cNvSpPr txBox="1">
          <a:spLocks noChangeArrowheads="1"/>
        </xdr:cNvSpPr>
      </xdr:nvSpPr>
      <xdr:spPr bwMode="auto">
        <a:xfrm>
          <a:off x="2047875" y="284940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379" name="Text Box 16"/>
        <xdr:cNvSpPr txBox="1">
          <a:spLocks noChangeArrowheads="1"/>
        </xdr:cNvSpPr>
      </xdr:nvSpPr>
      <xdr:spPr bwMode="auto">
        <a:xfrm>
          <a:off x="6029325"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380" name="Text Box 18"/>
        <xdr:cNvSpPr txBox="1">
          <a:spLocks noChangeArrowheads="1"/>
        </xdr:cNvSpPr>
      </xdr:nvSpPr>
      <xdr:spPr bwMode="auto">
        <a:xfrm>
          <a:off x="1400175" y="28494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381" name="Text Box 14"/>
        <xdr:cNvSpPr txBox="1">
          <a:spLocks noChangeArrowheads="1"/>
        </xdr:cNvSpPr>
      </xdr:nvSpPr>
      <xdr:spPr bwMode="auto">
        <a:xfrm>
          <a:off x="2057400"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382" name="Text Box 15"/>
        <xdr:cNvSpPr txBox="1">
          <a:spLocks noChangeArrowheads="1"/>
        </xdr:cNvSpPr>
      </xdr:nvSpPr>
      <xdr:spPr bwMode="auto">
        <a:xfrm>
          <a:off x="2047875" y="285911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383" name="Text Box 16"/>
        <xdr:cNvSpPr txBox="1">
          <a:spLocks noChangeArrowheads="1"/>
        </xdr:cNvSpPr>
      </xdr:nvSpPr>
      <xdr:spPr bwMode="auto">
        <a:xfrm>
          <a:off x="6029325"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384" name="Text Box 18"/>
        <xdr:cNvSpPr txBox="1">
          <a:spLocks noChangeArrowheads="1"/>
        </xdr:cNvSpPr>
      </xdr:nvSpPr>
      <xdr:spPr bwMode="auto">
        <a:xfrm>
          <a:off x="1400175"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385" name="Text Box 14"/>
        <xdr:cNvSpPr txBox="1">
          <a:spLocks noChangeArrowheads="1"/>
        </xdr:cNvSpPr>
      </xdr:nvSpPr>
      <xdr:spPr bwMode="auto">
        <a:xfrm>
          <a:off x="2057400"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386" name="Text Box 15"/>
        <xdr:cNvSpPr txBox="1">
          <a:spLocks noChangeArrowheads="1"/>
        </xdr:cNvSpPr>
      </xdr:nvSpPr>
      <xdr:spPr bwMode="auto">
        <a:xfrm>
          <a:off x="2047875" y="285911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387" name="Text Box 16"/>
        <xdr:cNvSpPr txBox="1">
          <a:spLocks noChangeArrowheads="1"/>
        </xdr:cNvSpPr>
      </xdr:nvSpPr>
      <xdr:spPr bwMode="auto">
        <a:xfrm>
          <a:off x="6029325"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388" name="Text Box 18"/>
        <xdr:cNvSpPr txBox="1">
          <a:spLocks noChangeArrowheads="1"/>
        </xdr:cNvSpPr>
      </xdr:nvSpPr>
      <xdr:spPr bwMode="auto">
        <a:xfrm>
          <a:off x="1400175"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389" name="Text Box 14"/>
        <xdr:cNvSpPr txBox="1">
          <a:spLocks noChangeArrowheads="1"/>
        </xdr:cNvSpPr>
      </xdr:nvSpPr>
      <xdr:spPr bwMode="auto">
        <a:xfrm>
          <a:off x="2057400"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390" name="Text Box 15"/>
        <xdr:cNvSpPr txBox="1">
          <a:spLocks noChangeArrowheads="1"/>
        </xdr:cNvSpPr>
      </xdr:nvSpPr>
      <xdr:spPr bwMode="auto">
        <a:xfrm>
          <a:off x="2047875" y="285911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391" name="Text Box 16"/>
        <xdr:cNvSpPr txBox="1">
          <a:spLocks noChangeArrowheads="1"/>
        </xdr:cNvSpPr>
      </xdr:nvSpPr>
      <xdr:spPr bwMode="auto">
        <a:xfrm>
          <a:off x="6029325"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392" name="Text Box 18"/>
        <xdr:cNvSpPr txBox="1">
          <a:spLocks noChangeArrowheads="1"/>
        </xdr:cNvSpPr>
      </xdr:nvSpPr>
      <xdr:spPr bwMode="auto">
        <a:xfrm>
          <a:off x="1400175"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393" name="Text Box 14"/>
        <xdr:cNvSpPr txBox="1">
          <a:spLocks noChangeArrowheads="1"/>
        </xdr:cNvSpPr>
      </xdr:nvSpPr>
      <xdr:spPr bwMode="auto">
        <a:xfrm>
          <a:off x="2057400"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394" name="Text Box 15"/>
        <xdr:cNvSpPr txBox="1">
          <a:spLocks noChangeArrowheads="1"/>
        </xdr:cNvSpPr>
      </xdr:nvSpPr>
      <xdr:spPr bwMode="auto">
        <a:xfrm>
          <a:off x="2047875" y="285911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395" name="Text Box 16"/>
        <xdr:cNvSpPr txBox="1">
          <a:spLocks noChangeArrowheads="1"/>
        </xdr:cNvSpPr>
      </xdr:nvSpPr>
      <xdr:spPr bwMode="auto">
        <a:xfrm>
          <a:off x="6029325"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396" name="Text Box 18"/>
        <xdr:cNvSpPr txBox="1">
          <a:spLocks noChangeArrowheads="1"/>
        </xdr:cNvSpPr>
      </xdr:nvSpPr>
      <xdr:spPr bwMode="auto">
        <a:xfrm>
          <a:off x="1400175" y="28591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397" name="Text Box 14"/>
        <xdr:cNvSpPr txBox="1">
          <a:spLocks noChangeArrowheads="1"/>
        </xdr:cNvSpPr>
      </xdr:nvSpPr>
      <xdr:spPr bwMode="auto">
        <a:xfrm>
          <a:off x="2057400"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398" name="Text Box 15"/>
        <xdr:cNvSpPr txBox="1">
          <a:spLocks noChangeArrowheads="1"/>
        </xdr:cNvSpPr>
      </xdr:nvSpPr>
      <xdr:spPr bwMode="auto">
        <a:xfrm>
          <a:off x="2047875" y="28672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399" name="Text Box 16"/>
        <xdr:cNvSpPr txBox="1">
          <a:spLocks noChangeArrowheads="1"/>
        </xdr:cNvSpPr>
      </xdr:nvSpPr>
      <xdr:spPr bwMode="auto">
        <a:xfrm>
          <a:off x="602932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400" name="Text Box 18"/>
        <xdr:cNvSpPr txBox="1">
          <a:spLocks noChangeArrowheads="1"/>
        </xdr:cNvSpPr>
      </xdr:nvSpPr>
      <xdr:spPr bwMode="auto">
        <a:xfrm>
          <a:off x="140017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401" name="Text Box 14"/>
        <xdr:cNvSpPr txBox="1">
          <a:spLocks noChangeArrowheads="1"/>
        </xdr:cNvSpPr>
      </xdr:nvSpPr>
      <xdr:spPr bwMode="auto">
        <a:xfrm>
          <a:off x="2057400"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402" name="Text Box 15"/>
        <xdr:cNvSpPr txBox="1">
          <a:spLocks noChangeArrowheads="1"/>
        </xdr:cNvSpPr>
      </xdr:nvSpPr>
      <xdr:spPr bwMode="auto">
        <a:xfrm>
          <a:off x="2047875" y="28672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403" name="Text Box 16"/>
        <xdr:cNvSpPr txBox="1">
          <a:spLocks noChangeArrowheads="1"/>
        </xdr:cNvSpPr>
      </xdr:nvSpPr>
      <xdr:spPr bwMode="auto">
        <a:xfrm>
          <a:off x="602932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404" name="Text Box 18"/>
        <xdr:cNvSpPr txBox="1">
          <a:spLocks noChangeArrowheads="1"/>
        </xdr:cNvSpPr>
      </xdr:nvSpPr>
      <xdr:spPr bwMode="auto">
        <a:xfrm>
          <a:off x="140017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405" name="Text Box 14"/>
        <xdr:cNvSpPr txBox="1">
          <a:spLocks noChangeArrowheads="1"/>
        </xdr:cNvSpPr>
      </xdr:nvSpPr>
      <xdr:spPr bwMode="auto">
        <a:xfrm>
          <a:off x="2057400"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406" name="Text Box 15"/>
        <xdr:cNvSpPr txBox="1">
          <a:spLocks noChangeArrowheads="1"/>
        </xdr:cNvSpPr>
      </xdr:nvSpPr>
      <xdr:spPr bwMode="auto">
        <a:xfrm>
          <a:off x="2047875" y="28672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407" name="Text Box 16"/>
        <xdr:cNvSpPr txBox="1">
          <a:spLocks noChangeArrowheads="1"/>
        </xdr:cNvSpPr>
      </xdr:nvSpPr>
      <xdr:spPr bwMode="auto">
        <a:xfrm>
          <a:off x="602932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408" name="Text Box 18"/>
        <xdr:cNvSpPr txBox="1">
          <a:spLocks noChangeArrowheads="1"/>
        </xdr:cNvSpPr>
      </xdr:nvSpPr>
      <xdr:spPr bwMode="auto">
        <a:xfrm>
          <a:off x="140017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409" name="Text Box 14"/>
        <xdr:cNvSpPr txBox="1">
          <a:spLocks noChangeArrowheads="1"/>
        </xdr:cNvSpPr>
      </xdr:nvSpPr>
      <xdr:spPr bwMode="auto">
        <a:xfrm>
          <a:off x="2057400"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410" name="Text Box 15"/>
        <xdr:cNvSpPr txBox="1">
          <a:spLocks noChangeArrowheads="1"/>
        </xdr:cNvSpPr>
      </xdr:nvSpPr>
      <xdr:spPr bwMode="auto">
        <a:xfrm>
          <a:off x="2047875" y="286721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411" name="Text Box 16"/>
        <xdr:cNvSpPr txBox="1">
          <a:spLocks noChangeArrowheads="1"/>
        </xdr:cNvSpPr>
      </xdr:nvSpPr>
      <xdr:spPr bwMode="auto">
        <a:xfrm>
          <a:off x="602932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412" name="Text Box 18"/>
        <xdr:cNvSpPr txBox="1">
          <a:spLocks noChangeArrowheads="1"/>
        </xdr:cNvSpPr>
      </xdr:nvSpPr>
      <xdr:spPr bwMode="auto">
        <a:xfrm>
          <a:off x="1400175" y="286721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413" name="Text Box 14"/>
        <xdr:cNvSpPr txBox="1">
          <a:spLocks noChangeArrowheads="1"/>
        </xdr:cNvSpPr>
      </xdr:nvSpPr>
      <xdr:spPr bwMode="auto">
        <a:xfrm>
          <a:off x="2057400" y="2582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414" name="Text Box 15"/>
        <xdr:cNvSpPr txBox="1">
          <a:spLocks noChangeArrowheads="1"/>
        </xdr:cNvSpPr>
      </xdr:nvSpPr>
      <xdr:spPr bwMode="auto">
        <a:xfrm>
          <a:off x="2047875" y="25821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415" name="Text Box 16"/>
        <xdr:cNvSpPr txBox="1">
          <a:spLocks noChangeArrowheads="1"/>
        </xdr:cNvSpPr>
      </xdr:nvSpPr>
      <xdr:spPr bwMode="auto">
        <a:xfrm>
          <a:off x="6029325" y="2582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416" name="Text Box 18"/>
        <xdr:cNvSpPr txBox="1">
          <a:spLocks noChangeArrowheads="1"/>
        </xdr:cNvSpPr>
      </xdr:nvSpPr>
      <xdr:spPr bwMode="auto">
        <a:xfrm>
          <a:off x="1400175" y="2582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417" name="Text Box 14"/>
        <xdr:cNvSpPr txBox="1">
          <a:spLocks noChangeArrowheads="1"/>
        </xdr:cNvSpPr>
      </xdr:nvSpPr>
      <xdr:spPr bwMode="auto">
        <a:xfrm>
          <a:off x="2057400" y="2582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418" name="Text Box 15"/>
        <xdr:cNvSpPr txBox="1">
          <a:spLocks noChangeArrowheads="1"/>
        </xdr:cNvSpPr>
      </xdr:nvSpPr>
      <xdr:spPr bwMode="auto">
        <a:xfrm>
          <a:off x="2047875" y="25821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419" name="Text Box 16"/>
        <xdr:cNvSpPr txBox="1">
          <a:spLocks noChangeArrowheads="1"/>
        </xdr:cNvSpPr>
      </xdr:nvSpPr>
      <xdr:spPr bwMode="auto">
        <a:xfrm>
          <a:off x="6029325" y="2582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420" name="Text Box 18"/>
        <xdr:cNvSpPr txBox="1">
          <a:spLocks noChangeArrowheads="1"/>
        </xdr:cNvSpPr>
      </xdr:nvSpPr>
      <xdr:spPr bwMode="auto">
        <a:xfrm>
          <a:off x="1400175" y="2582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421" name="Text Box 14"/>
        <xdr:cNvSpPr txBox="1">
          <a:spLocks noChangeArrowheads="1"/>
        </xdr:cNvSpPr>
      </xdr:nvSpPr>
      <xdr:spPr bwMode="auto">
        <a:xfrm>
          <a:off x="2057400" y="2582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422" name="Text Box 15"/>
        <xdr:cNvSpPr txBox="1">
          <a:spLocks noChangeArrowheads="1"/>
        </xdr:cNvSpPr>
      </xdr:nvSpPr>
      <xdr:spPr bwMode="auto">
        <a:xfrm>
          <a:off x="2047875" y="25821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423" name="Text Box 16"/>
        <xdr:cNvSpPr txBox="1">
          <a:spLocks noChangeArrowheads="1"/>
        </xdr:cNvSpPr>
      </xdr:nvSpPr>
      <xdr:spPr bwMode="auto">
        <a:xfrm>
          <a:off x="6029325" y="2582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424" name="Text Box 18"/>
        <xdr:cNvSpPr txBox="1">
          <a:spLocks noChangeArrowheads="1"/>
        </xdr:cNvSpPr>
      </xdr:nvSpPr>
      <xdr:spPr bwMode="auto">
        <a:xfrm>
          <a:off x="1400175" y="2582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425" name="Text Box 14"/>
        <xdr:cNvSpPr txBox="1">
          <a:spLocks noChangeArrowheads="1"/>
        </xdr:cNvSpPr>
      </xdr:nvSpPr>
      <xdr:spPr bwMode="auto">
        <a:xfrm>
          <a:off x="2057400" y="2582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426" name="Text Box 15"/>
        <xdr:cNvSpPr txBox="1">
          <a:spLocks noChangeArrowheads="1"/>
        </xdr:cNvSpPr>
      </xdr:nvSpPr>
      <xdr:spPr bwMode="auto">
        <a:xfrm>
          <a:off x="2047875" y="25821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427" name="Text Box 16"/>
        <xdr:cNvSpPr txBox="1">
          <a:spLocks noChangeArrowheads="1"/>
        </xdr:cNvSpPr>
      </xdr:nvSpPr>
      <xdr:spPr bwMode="auto">
        <a:xfrm>
          <a:off x="6029325" y="2582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428" name="Text Box 18"/>
        <xdr:cNvSpPr txBox="1">
          <a:spLocks noChangeArrowheads="1"/>
        </xdr:cNvSpPr>
      </xdr:nvSpPr>
      <xdr:spPr bwMode="auto">
        <a:xfrm>
          <a:off x="1400175" y="25821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429" name="Text Box 14"/>
        <xdr:cNvSpPr txBox="1">
          <a:spLocks noChangeArrowheads="1"/>
        </xdr:cNvSpPr>
      </xdr:nvSpPr>
      <xdr:spPr bwMode="auto">
        <a:xfrm>
          <a:off x="2057400" y="25886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430" name="Text Box 15"/>
        <xdr:cNvSpPr txBox="1">
          <a:spLocks noChangeArrowheads="1"/>
        </xdr:cNvSpPr>
      </xdr:nvSpPr>
      <xdr:spPr bwMode="auto">
        <a:xfrm>
          <a:off x="2047875" y="258860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431" name="Text Box 16"/>
        <xdr:cNvSpPr txBox="1">
          <a:spLocks noChangeArrowheads="1"/>
        </xdr:cNvSpPr>
      </xdr:nvSpPr>
      <xdr:spPr bwMode="auto">
        <a:xfrm>
          <a:off x="6029325" y="25886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432" name="Text Box 18"/>
        <xdr:cNvSpPr txBox="1">
          <a:spLocks noChangeArrowheads="1"/>
        </xdr:cNvSpPr>
      </xdr:nvSpPr>
      <xdr:spPr bwMode="auto">
        <a:xfrm>
          <a:off x="1400175" y="25886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433" name="Text Box 14"/>
        <xdr:cNvSpPr txBox="1">
          <a:spLocks noChangeArrowheads="1"/>
        </xdr:cNvSpPr>
      </xdr:nvSpPr>
      <xdr:spPr bwMode="auto">
        <a:xfrm>
          <a:off x="2057400" y="25886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434" name="Text Box 15"/>
        <xdr:cNvSpPr txBox="1">
          <a:spLocks noChangeArrowheads="1"/>
        </xdr:cNvSpPr>
      </xdr:nvSpPr>
      <xdr:spPr bwMode="auto">
        <a:xfrm>
          <a:off x="2047875" y="258860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435" name="Text Box 16"/>
        <xdr:cNvSpPr txBox="1">
          <a:spLocks noChangeArrowheads="1"/>
        </xdr:cNvSpPr>
      </xdr:nvSpPr>
      <xdr:spPr bwMode="auto">
        <a:xfrm>
          <a:off x="6029325" y="25886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436" name="Text Box 18"/>
        <xdr:cNvSpPr txBox="1">
          <a:spLocks noChangeArrowheads="1"/>
        </xdr:cNvSpPr>
      </xdr:nvSpPr>
      <xdr:spPr bwMode="auto">
        <a:xfrm>
          <a:off x="1400175" y="25886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437" name="Text Box 14"/>
        <xdr:cNvSpPr txBox="1">
          <a:spLocks noChangeArrowheads="1"/>
        </xdr:cNvSpPr>
      </xdr:nvSpPr>
      <xdr:spPr bwMode="auto">
        <a:xfrm>
          <a:off x="2057400" y="25886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438" name="Text Box 15"/>
        <xdr:cNvSpPr txBox="1">
          <a:spLocks noChangeArrowheads="1"/>
        </xdr:cNvSpPr>
      </xdr:nvSpPr>
      <xdr:spPr bwMode="auto">
        <a:xfrm>
          <a:off x="2047875" y="258860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439" name="Text Box 16"/>
        <xdr:cNvSpPr txBox="1">
          <a:spLocks noChangeArrowheads="1"/>
        </xdr:cNvSpPr>
      </xdr:nvSpPr>
      <xdr:spPr bwMode="auto">
        <a:xfrm>
          <a:off x="6029325" y="25886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440" name="Text Box 18"/>
        <xdr:cNvSpPr txBox="1">
          <a:spLocks noChangeArrowheads="1"/>
        </xdr:cNvSpPr>
      </xdr:nvSpPr>
      <xdr:spPr bwMode="auto">
        <a:xfrm>
          <a:off x="1400175" y="25886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441" name="Text Box 14"/>
        <xdr:cNvSpPr txBox="1">
          <a:spLocks noChangeArrowheads="1"/>
        </xdr:cNvSpPr>
      </xdr:nvSpPr>
      <xdr:spPr bwMode="auto">
        <a:xfrm>
          <a:off x="2057400" y="25886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442" name="Text Box 15"/>
        <xdr:cNvSpPr txBox="1">
          <a:spLocks noChangeArrowheads="1"/>
        </xdr:cNvSpPr>
      </xdr:nvSpPr>
      <xdr:spPr bwMode="auto">
        <a:xfrm>
          <a:off x="2047875" y="258860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443" name="Text Box 16"/>
        <xdr:cNvSpPr txBox="1">
          <a:spLocks noChangeArrowheads="1"/>
        </xdr:cNvSpPr>
      </xdr:nvSpPr>
      <xdr:spPr bwMode="auto">
        <a:xfrm>
          <a:off x="6029325" y="25886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444" name="Text Box 18"/>
        <xdr:cNvSpPr txBox="1">
          <a:spLocks noChangeArrowheads="1"/>
        </xdr:cNvSpPr>
      </xdr:nvSpPr>
      <xdr:spPr bwMode="auto">
        <a:xfrm>
          <a:off x="1400175" y="25886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445" name="Text Box 14"/>
        <xdr:cNvSpPr txBox="1">
          <a:spLocks noChangeArrowheads="1"/>
        </xdr:cNvSpPr>
      </xdr:nvSpPr>
      <xdr:spPr bwMode="auto">
        <a:xfrm>
          <a:off x="2057400" y="25950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446" name="Text Box 15"/>
        <xdr:cNvSpPr txBox="1">
          <a:spLocks noChangeArrowheads="1"/>
        </xdr:cNvSpPr>
      </xdr:nvSpPr>
      <xdr:spPr bwMode="auto">
        <a:xfrm>
          <a:off x="2047875" y="25950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447" name="Text Box 16"/>
        <xdr:cNvSpPr txBox="1">
          <a:spLocks noChangeArrowheads="1"/>
        </xdr:cNvSpPr>
      </xdr:nvSpPr>
      <xdr:spPr bwMode="auto">
        <a:xfrm>
          <a:off x="6029325" y="25950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448" name="Text Box 18"/>
        <xdr:cNvSpPr txBox="1">
          <a:spLocks noChangeArrowheads="1"/>
        </xdr:cNvSpPr>
      </xdr:nvSpPr>
      <xdr:spPr bwMode="auto">
        <a:xfrm>
          <a:off x="1400175" y="25950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449" name="Text Box 14"/>
        <xdr:cNvSpPr txBox="1">
          <a:spLocks noChangeArrowheads="1"/>
        </xdr:cNvSpPr>
      </xdr:nvSpPr>
      <xdr:spPr bwMode="auto">
        <a:xfrm>
          <a:off x="2057400" y="25950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450" name="Text Box 15"/>
        <xdr:cNvSpPr txBox="1">
          <a:spLocks noChangeArrowheads="1"/>
        </xdr:cNvSpPr>
      </xdr:nvSpPr>
      <xdr:spPr bwMode="auto">
        <a:xfrm>
          <a:off x="2047875" y="25950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451" name="Text Box 16"/>
        <xdr:cNvSpPr txBox="1">
          <a:spLocks noChangeArrowheads="1"/>
        </xdr:cNvSpPr>
      </xdr:nvSpPr>
      <xdr:spPr bwMode="auto">
        <a:xfrm>
          <a:off x="6029325" y="25950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452" name="Text Box 18"/>
        <xdr:cNvSpPr txBox="1">
          <a:spLocks noChangeArrowheads="1"/>
        </xdr:cNvSpPr>
      </xdr:nvSpPr>
      <xdr:spPr bwMode="auto">
        <a:xfrm>
          <a:off x="1400175" y="25950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453" name="Text Box 14"/>
        <xdr:cNvSpPr txBox="1">
          <a:spLocks noChangeArrowheads="1"/>
        </xdr:cNvSpPr>
      </xdr:nvSpPr>
      <xdr:spPr bwMode="auto">
        <a:xfrm>
          <a:off x="2057400" y="25950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454" name="Text Box 15"/>
        <xdr:cNvSpPr txBox="1">
          <a:spLocks noChangeArrowheads="1"/>
        </xdr:cNvSpPr>
      </xdr:nvSpPr>
      <xdr:spPr bwMode="auto">
        <a:xfrm>
          <a:off x="2047875" y="25950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455" name="Text Box 16"/>
        <xdr:cNvSpPr txBox="1">
          <a:spLocks noChangeArrowheads="1"/>
        </xdr:cNvSpPr>
      </xdr:nvSpPr>
      <xdr:spPr bwMode="auto">
        <a:xfrm>
          <a:off x="6029325" y="25950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456" name="Text Box 18"/>
        <xdr:cNvSpPr txBox="1">
          <a:spLocks noChangeArrowheads="1"/>
        </xdr:cNvSpPr>
      </xdr:nvSpPr>
      <xdr:spPr bwMode="auto">
        <a:xfrm>
          <a:off x="1400175" y="25950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457" name="Text Box 14"/>
        <xdr:cNvSpPr txBox="1">
          <a:spLocks noChangeArrowheads="1"/>
        </xdr:cNvSpPr>
      </xdr:nvSpPr>
      <xdr:spPr bwMode="auto">
        <a:xfrm>
          <a:off x="2057400" y="25950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458" name="Text Box 15"/>
        <xdr:cNvSpPr txBox="1">
          <a:spLocks noChangeArrowheads="1"/>
        </xdr:cNvSpPr>
      </xdr:nvSpPr>
      <xdr:spPr bwMode="auto">
        <a:xfrm>
          <a:off x="2047875" y="25950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459" name="Text Box 16"/>
        <xdr:cNvSpPr txBox="1">
          <a:spLocks noChangeArrowheads="1"/>
        </xdr:cNvSpPr>
      </xdr:nvSpPr>
      <xdr:spPr bwMode="auto">
        <a:xfrm>
          <a:off x="6029325" y="25950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460" name="Text Box 18"/>
        <xdr:cNvSpPr txBox="1">
          <a:spLocks noChangeArrowheads="1"/>
        </xdr:cNvSpPr>
      </xdr:nvSpPr>
      <xdr:spPr bwMode="auto">
        <a:xfrm>
          <a:off x="1400175" y="25950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461" name="Text Box 14"/>
        <xdr:cNvSpPr txBox="1">
          <a:spLocks noChangeArrowheads="1"/>
        </xdr:cNvSpPr>
      </xdr:nvSpPr>
      <xdr:spPr bwMode="auto">
        <a:xfrm>
          <a:off x="2057400" y="260804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462" name="Text Box 15"/>
        <xdr:cNvSpPr txBox="1">
          <a:spLocks noChangeArrowheads="1"/>
        </xdr:cNvSpPr>
      </xdr:nvSpPr>
      <xdr:spPr bwMode="auto">
        <a:xfrm>
          <a:off x="2047875" y="260804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463" name="Text Box 16"/>
        <xdr:cNvSpPr txBox="1">
          <a:spLocks noChangeArrowheads="1"/>
        </xdr:cNvSpPr>
      </xdr:nvSpPr>
      <xdr:spPr bwMode="auto">
        <a:xfrm>
          <a:off x="6029325" y="260804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464" name="Text Box 18"/>
        <xdr:cNvSpPr txBox="1">
          <a:spLocks noChangeArrowheads="1"/>
        </xdr:cNvSpPr>
      </xdr:nvSpPr>
      <xdr:spPr bwMode="auto">
        <a:xfrm>
          <a:off x="1400175" y="260804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465" name="Text Box 14"/>
        <xdr:cNvSpPr txBox="1">
          <a:spLocks noChangeArrowheads="1"/>
        </xdr:cNvSpPr>
      </xdr:nvSpPr>
      <xdr:spPr bwMode="auto">
        <a:xfrm>
          <a:off x="2057400" y="260804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466" name="Text Box 15"/>
        <xdr:cNvSpPr txBox="1">
          <a:spLocks noChangeArrowheads="1"/>
        </xdr:cNvSpPr>
      </xdr:nvSpPr>
      <xdr:spPr bwMode="auto">
        <a:xfrm>
          <a:off x="2047875" y="260804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467" name="Text Box 16"/>
        <xdr:cNvSpPr txBox="1">
          <a:spLocks noChangeArrowheads="1"/>
        </xdr:cNvSpPr>
      </xdr:nvSpPr>
      <xdr:spPr bwMode="auto">
        <a:xfrm>
          <a:off x="6029325" y="260804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468" name="Text Box 18"/>
        <xdr:cNvSpPr txBox="1">
          <a:spLocks noChangeArrowheads="1"/>
        </xdr:cNvSpPr>
      </xdr:nvSpPr>
      <xdr:spPr bwMode="auto">
        <a:xfrm>
          <a:off x="1400175" y="260804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469" name="Text Box 14"/>
        <xdr:cNvSpPr txBox="1">
          <a:spLocks noChangeArrowheads="1"/>
        </xdr:cNvSpPr>
      </xdr:nvSpPr>
      <xdr:spPr bwMode="auto">
        <a:xfrm>
          <a:off x="2057400" y="260804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470" name="Text Box 15"/>
        <xdr:cNvSpPr txBox="1">
          <a:spLocks noChangeArrowheads="1"/>
        </xdr:cNvSpPr>
      </xdr:nvSpPr>
      <xdr:spPr bwMode="auto">
        <a:xfrm>
          <a:off x="2047875" y="260804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471" name="Text Box 16"/>
        <xdr:cNvSpPr txBox="1">
          <a:spLocks noChangeArrowheads="1"/>
        </xdr:cNvSpPr>
      </xdr:nvSpPr>
      <xdr:spPr bwMode="auto">
        <a:xfrm>
          <a:off x="6029325" y="260804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472" name="Text Box 18"/>
        <xdr:cNvSpPr txBox="1">
          <a:spLocks noChangeArrowheads="1"/>
        </xdr:cNvSpPr>
      </xdr:nvSpPr>
      <xdr:spPr bwMode="auto">
        <a:xfrm>
          <a:off x="1400175" y="260804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473" name="Text Box 14"/>
        <xdr:cNvSpPr txBox="1">
          <a:spLocks noChangeArrowheads="1"/>
        </xdr:cNvSpPr>
      </xdr:nvSpPr>
      <xdr:spPr bwMode="auto">
        <a:xfrm>
          <a:off x="2057400" y="260804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474" name="Text Box 15"/>
        <xdr:cNvSpPr txBox="1">
          <a:spLocks noChangeArrowheads="1"/>
        </xdr:cNvSpPr>
      </xdr:nvSpPr>
      <xdr:spPr bwMode="auto">
        <a:xfrm>
          <a:off x="2047875" y="260804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475" name="Text Box 16"/>
        <xdr:cNvSpPr txBox="1">
          <a:spLocks noChangeArrowheads="1"/>
        </xdr:cNvSpPr>
      </xdr:nvSpPr>
      <xdr:spPr bwMode="auto">
        <a:xfrm>
          <a:off x="6029325" y="260804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476" name="Text Box 18"/>
        <xdr:cNvSpPr txBox="1">
          <a:spLocks noChangeArrowheads="1"/>
        </xdr:cNvSpPr>
      </xdr:nvSpPr>
      <xdr:spPr bwMode="auto">
        <a:xfrm>
          <a:off x="1400175" y="260804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477" name="Text Box 14"/>
        <xdr:cNvSpPr txBox="1">
          <a:spLocks noChangeArrowheads="1"/>
        </xdr:cNvSpPr>
      </xdr:nvSpPr>
      <xdr:spPr bwMode="auto">
        <a:xfrm>
          <a:off x="2057400"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478" name="Text Box 15"/>
        <xdr:cNvSpPr txBox="1">
          <a:spLocks noChangeArrowheads="1"/>
        </xdr:cNvSpPr>
      </xdr:nvSpPr>
      <xdr:spPr bwMode="auto">
        <a:xfrm>
          <a:off x="2047875" y="2575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479" name="Text Box 16"/>
        <xdr:cNvSpPr txBox="1">
          <a:spLocks noChangeArrowheads="1"/>
        </xdr:cNvSpPr>
      </xdr:nvSpPr>
      <xdr:spPr bwMode="auto">
        <a:xfrm>
          <a:off x="6029325"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480" name="Text Box 18"/>
        <xdr:cNvSpPr txBox="1">
          <a:spLocks noChangeArrowheads="1"/>
        </xdr:cNvSpPr>
      </xdr:nvSpPr>
      <xdr:spPr bwMode="auto">
        <a:xfrm>
          <a:off x="1400175"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481" name="Text Box 14"/>
        <xdr:cNvSpPr txBox="1">
          <a:spLocks noChangeArrowheads="1"/>
        </xdr:cNvSpPr>
      </xdr:nvSpPr>
      <xdr:spPr bwMode="auto">
        <a:xfrm>
          <a:off x="2057400"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482" name="Text Box 15"/>
        <xdr:cNvSpPr txBox="1">
          <a:spLocks noChangeArrowheads="1"/>
        </xdr:cNvSpPr>
      </xdr:nvSpPr>
      <xdr:spPr bwMode="auto">
        <a:xfrm>
          <a:off x="2047875" y="2575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483" name="Text Box 16"/>
        <xdr:cNvSpPr txBox="1">
          <a:spLocks noChangeArrowheads="1"/>
        </xdr:cNvSpPr>
      </xdr:nvSpPr>
      <xdr:spPr bwMode="auto">
        <a:xfrm>
          <a:off x="6029325"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484" name="Text Box 18"/>
        <xdr:cNvSpPr txBox="1">
          <a:spLocks noChangeArrowheads="1"/>
        </xdr:cNvSpPr>
      </xdr:nvSpPr>
      <xdr:spPr bwMode="auto">
        <a:xfrm>
          <a:off x="1400175"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485" name="Text Box 14"/>
        <xdr:cNvSpPr txBox="1">
          <a:spLocks noChangeArrowheads="1"/>
        </xdr:cNvSpPr>
      </xdr:nvSpPr>
      <xdr:spPr bwMode="auto">
        <a:xfrm>
          <a:off x="2057400"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486" name="Text Box 15"/>
        <xdr:cNvSpPr txBox="1">
          <a:spLocks noChangeArrowheads="1"/>
        </xdr:cNvSpPr>
      </xdr:nvSpPr>
      <xdr:spPr bwMode="auto">
        <a:xfrm>
          <a:off x="2047875" y="2575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487" name="Text Box 16"/>
        <xdr:cNvSpPr txBox="1">
          <a:spLocks noChangeArrowheads="1"/>
        </xdr:cNvSpPr>
      </xdr:nvSpPr>
      <xdr:spPr bwMode="auto">
        <a:xfrm>
          <a:off x="6029325"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488" name="Text Box 18"/>
        <xdr:cNvSpPr txBox="1">
          <a:spLocks noChangeArrowheads="1"/>
        </xdr:cNvSpPr>
      </xdr:nvSpPr>
      <xdr:spPr bwMode="auto">
        <a:xfrm>
          <a:off x="1400175"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489" name="Text Box 14"/>
        <xdr:cNvSpPr txBox="1">
          <a:spLocks noChangeArrowheads="1"/>
        </xdr:cNvSpPr>
      </xdr:nvSpPr>
      <xdr:spPr bwMode="auto">
        <a:xfrm>
          <a:off x="2057400"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490" name="Text Box 15"/>
        <xdr:cNvSpPr txBox="1">
          <a:spLocks noChangeArrowheads="1"/>
        </xdr:cNvSpPr>
      </xdr:nvSpPr>
      <xdr:spPr bwMode="auto">
        <a:xfrm>
          <a:off x="2047875" y="2575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491" name="Text Box 16"/>
        <xdr:cNvSpPr txBox="1">
          <a:spLocks noChangeArrowheads="1"/>
        </xdr:cNvSpPr>
      </xdr:nvSpPr>
      <xdr:spPr bwMode="auto">
        <a:xfrm>
          <a:off x="6029325"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492" name="Text Box 18"/>
        <xdr:cNvSpPr txBox="1">
          <a:spLocks noChangeArrowheads="1"/>
        </xdr:cNvSpPr>
      </xdr:nvSpPr>
      <xdr:spPr bwMode="auto">
        <a:xfrm>
          <a:off x="1400175"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493" name="Text Box 14"/>
        <xdr:cNvSpPr txBox="1">
          <a:spLocks noChangeArrowheads="1"/>
        </xdr:cNvSpPr>
      </xdr:nvSpPr>
      <xdr:spPr bwMode="auto">
        <a:xfrm>
          <a:off x="2057400"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494" name="Text Box 15"/>
        <xdr:cNvSpPr txBox="1">
          <a:spLocks noChangeArrowheads="1"/>
        </xdr:cNvSpPr>
      </xdr:nvSpPr>
      <xdr:spPr bwMode="auto">
        <a:xfrm>
          <a:off x="2047875" y="251221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495" name="Text Box 16"/>
        <xdr:cNvSpPr txBox="1">
          <a:spLocks noChangeArrowheads="1"/>
        </xdr:cNvSpPr>
      </xdr:nvSpPr>
      <xdr:spPr bwMode="auto">
        <a:xfrm>
          <a:off x="6029325"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496" name="Text Box 18"/>
        <xdr:cNvSpPr txBox="1">
          <a:spLocks noChangeArrowheads="1"/>
        </xdr:cNvSpPr>
      </xdr:nvSpPr>
      <xdr:spPr bwMode="auto">
        <a:xfrm>
          <a:off x="1400175"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497" name="Text Box 14"/>
        <xdr:cNvSpPr txBox="1">
          <a:spLocks noChangeArrowheads="1"/>
        </xdr:cNvSpPr>
      </xdr:nvSpPr>
      <xdr:spPr bwMode="auto">
        <a:xfrm>
          <a:off x="2057400"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498" name="Text Box 15"/>
        <xdr:cNvSpPr txBox="1">
          <a:spLocks noChangeArrowheads="1"/>
        </xdr:cNvSpPr>
      </xdr:nvSpPr>
      <xdr:spPr bwMode="auto">
        <a:xfrm>
          <a:off x="2047875" y="251221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499" name="Text Box 16"/>
        <xdr:cNvSpPr txBox="1">
          <a:spLocks noChangeArrowheads="1"/>
        </xdr:cNvSpPr>
      </xdr:nvSpPr>
      <xdr:spPr bwMode="auto">
        <a:xfrm>
          <a:off x="6029325"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500" name="Text Box 18"/>
        <xdr:cNvSpPr txBox="1">
          <a:spLocks noChangeArrowheads="1"/>
        </xdr:cNvSpPr>
      </xdr:nvSpPr>
      <xdr:spPr bwMode="auto">
        <a:xfrm>
          <a:off x="1400175"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501" name="Text Box 14"/>
        <xdr:cNvSpPr txBox="1">
          <a:spLocks noChangeArrowheads="1"/>
        </xdr:cNvSpPr>
      </xdr:nvSpPr>
      <xdr:spPr bwMode="auto">
        <a:xfrm>
          <a:off x="2057400"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502" name="Text Box 15"/>
        <xdr:cNvSpPr txBox="1">
          <a:spLocks noChangeArrowheads="1"/>
        </xdr:cNvSpPr>
      </xdr:nvSpPr>
      <xdr:spPr bwMode="auto">
        <a:xfrm>
          <a:off x="2047875" y="251221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503" name="Text Box 16"/>
        <xdr:cNvSpPr txBox="1">
          <a:spLocks noChangeArrowheads="1"/>
        </xdr:cNvSpPr>
      </xdr:nvSpPr>
      <xdr:spPr bwMode="auto">
        <a:xfrm>
          <a:off x="6029325"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504" name="Text Box 18"/>
        <xdr:cNvSpPr txBox="1">
          <a:spLocks noChangeArrowheads="1"/>
        </xdr:cNvSpPr>
      </xdr:nvSpPr>
      <xdr:spPr bwMode="auto">
        <a:xfrm>
          <a:off x="1400175"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505" name="Text Box 14"/>
        <xdr:cNvSpPr txBox="1">
          <a:spLocks noChangeArrowheads="1"/>
        </xdr:cNvSpPr>
      </xdr:nvSpPr>
      <xdr:spPr bwMode="auto">
        <a:xfrm>
          <a:off x="2057400"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506" name="Text Box 15"/>
        <xdr:cNvSpPr txBox="1">
          <a:spLocks noChangeArrowheads="1"/>
        </xdr:cNvSpPr>
      </xdr:nvSpPr>
      <xdr:spPr bwMode="auto">
        <a:xfrm>
          <a:off x="2047875" y="251221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507" name="Text Box 16"/>
        <xdr:cNvSpPr txBox="1">
          <a:spLocks noChangeArrowheads="1"/>
        </xdr:cNvSpPr>
      </xdr:nvSpPr>
      <xdr:spPr bwMode="auto">
        <a:xfrm>
          <a:off x="6029325"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508" name="Text Box 18"/>
        <xdr:cNvSpPr txBox="1">
          <a:spLocks noChangeArrowheads="1"/>
        </xdr:cNvSpPr>
      </xdr:nvSpPr>
      <xdr:spPr bwMode="auto">
        <a:xfrm>
          <a:off x="1400175"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509" name="Text Box 14"/>
        <xdr:cNvSpPr txBox="1">
          <a:spLocks noChangeArrowheads="1"/>
        </xdr:cNvSpPr>
      </xdr:nvSpPr>
      <xdr:spPr bwMode="auto">
        <a:xfrm>
          <a:off x="2057400"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510" name="Text Box 15"/>
        <xdr:cNvSpPr txBox="1">
          <a:spLocks noChangeArrowheads="1"/>
        </xdr:cNvSpPr>
      </xdr:nvSpPr>
      <xdr:spPr bwMode="auto">
        <a:xfrm>
          <a:off x="2047875" y="252193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511" name="Text Box 16"/>
        <xdr:cNvSpPr txBox="1">
          <a:spLocks noChangeArrowheads="1"/>
        </xdr:cNvSpPr>
      </xdr:nvSpPr>
      <xdr:spPr bwMode="auto">
        <a:xfrm>
          <a:off x="6029325"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512" name="Text Box 18"/>
        <xdr:cNvSpPr txBox="1">
          <a:spLocks noChangeArrowheads="1"/>
        </xdr:cNvSpPr>
      </xdr:nvSpPr>
      <xdr:spPr bwMode="auto">
        <a:xfrm>
          <a:off x="1400175"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513" name="Text Box 14"/>
        <xdr:cNvSpPr txBox="1">
          <a:spLocks noChangeArrowheads="1"/>
        </xdr:cNvSpPr>
      </xdr:nvSpPr>
      <xdr:spPr bwMode="auto">
        <a:xfrm>
          <a:off x="2057400"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514" name="Text Box 15"/>
        <xdr:cNvSpPr txBox="1">
          <a:spLocks noChangeArrowheads="1"/>
        </xdr:cNvSpPr>
      </xdr:nvSpPr>
      <xdr:spPr bwMode="auto">
        <a:xfrm>
          <a:off x="2047875" y="252193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515" name="Text Box 16"/>
        <xdr:cNvSpPr txBox="1">
          <a:spLocks noChangeArrowheads="1"/>
        </xdr:cNvSpPr>
      </xdr:nvSpPr>
      <xdr:spPr bwMode="auto">
        <a:xfrm>
          <a:off x="6029325"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516" name="Text Box 18"/>
        <xdr:cNvSpPr txBox="1">
          <a:spLocks noChangeArrowheads="1"/>
        </xdr:cNvSpPr>
      </xdr:nvSpPr>
      <xdr:spPr bwMode="auto">
        <a:xfrm>
          <a:off x="1400175"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517" name="Text Box 14"/>
        <xdr:cNvSpPr txBox="1">
          <a:spLocks noChangeArrowheads="1"/>
        </xdr:cNvSpPr>
      </xdr:nvSpPr>
      <xdr:spPr bwMode="auto">
        <a:xfrm>
          <a:off x="2057400"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518" name="Text Box 15"/>
        <xdr:cNvSpPr txBox="1">
          <a:spLocks noChangeArrowheads="1"/>
        </xdr:cNvSpPr>
      </xdr:nvSpPr>
      <xdr:spPr bwMode="auto">
        <a:xfrm>
          <a:off x="2047875" y="252193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519" name="Text Box 16"/>
        <xdr:cNvSpPr txBox="1">
          <a:spLocks noChangeArrowheads="1"/>
        </xdr:cNvSpPr>
      </xdr:nvSpPr>
      <xdr:spPr bwMode="auto">
        <a:xfrm>
          <a:off x="6029325"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520" name="Text Box 18"/>
        <xdr:cNvSpPr txBox="1">
          <a:spLocks noChangeArrowheads="1"/>
        </xdr:cNvSpPr>
      </xdr:nvSpPr>
      <xdr:spPr bwMode="auto">
        <a:xfrm>
          <a:off x="1400175"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521" name="Text Box 14"/>
        <xdr:cNvSpPr txBox="1">
          <a:spLocks noChangeArrowheads="1"/>
        </xdr:cNvSpPr>
      </xdr:nvSpPr>
      <xdr:spPr bwMode="auto">
        <a:xfrm>
          <a:off x="2057400"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522" name="Text Box 15"/>
        <xdr:cNvSpPr txBox="1">
          <a:spLocks noChangeArrowheads="1"/>
        </xdr:cNvSpPr>
      </xdr:nvSpPr>
      <xdr:spPr bwMode="auto">
        <a:xfrm>
          <a:off x="2047875" y="252193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523" name="Text Box 16"/>
        <xdr:cNvSpPr txBox="1">
          <a:spLocks noChangeArrowheads="1"/>
        </xdr:cNvSpPr>
      </xdr:nvSpPr>
      <xdr:spPr bwMode="auto">
        <a:xfrm>
          <a:off x="6029325"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524" name="Text Box 18"/>
        <xdr:cNvSpPr txBox="1">
          <a:spLocks noChangeArrowheads="1"/>
        </xdr:cNvSpPr>
      </xdr:nvSpPr>
      <xdr:spPr bwMode="auto">
        <a:xfrm>
          <a:off x="1400175"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525" name="Text Box 14"/>
        <xdr:cNvSpPr txBox="1">
          <a:spLocks noChangeArrowheads="1"/>
        </xdr:cNvSpPr>
      </xdr:nvSpPr>
      <xdr:spPr bwMode="auto">
        <a:xfrm>
          <a:off x="2057400"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526" name="Text Box 15"/>
        <xdr:cNvSpPr txBox="1">
          <a:spLocks noChangeArrowheads="1"/>
        </xdr:cNvSpPr>
      </xdr:nvSpPr>
      <xdr:spPr bwMode="auto">
        <a:xfrm>
          <a:off x="2047875" y="253164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527" name="Text Box 16"/>
        <xdr:cNvSpPr txBox="1">
          <a:spLocks noChangeArrowheads="1"/>
        </xdr:cNvSpPr>
      </xdr:nvSpPr>
      <xdr:spPr bwMode="auto">
        <a:xfrm>
          <a:off x="602932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528" name="Text Box 18"/>
        <xdr:cNvSpPr txBox="1">
          <a:spLocks noChangeArrowheads="1"/>
        </xdr:cNvSpPr>
      </xdr:nvSpPr>
      <xdr:spPr bwMode="auto">
        <a:xfrm>
          <a:off x="140017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529" name="Text Box 14"/>
        <xdr:cNvSpPr txBox="1">
          <a:spLocks noChangeArrowheads="1"/>
        </xdr:cNvSpPr>
      </xdr:nvSpPr>
      <xdr:spPr bwMode="auto">
        <a:xfrm>
          <a:off x="2057400"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530" name="Text Box 15"/>
        <xdr:cNvSpPr txBox="1">
          <a:spLocks noChangeArrowheads="1"/>
        </xdr:cNvSpPr>
      </xdr:nvSpPr>
      <xdr:spPr bwMode="auto">
        <a:xfrm>
          <a:off x="2047875" y="253164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531" name="Text Box 16"/>
        <xdr:cNvSpPr txBox="1">
          <a:spLocks noChangeArrowheads="1"/>
        </xdr:cNvSpPr>
      </xdr:nvSpPr>
      <xdr:spPr bwMode="auto">
        <a:xfrm>
          <a:off x="602932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532" name="Text Box 18"/>
        <xdr:cNvSpPr txBox="1">
          <a:spLocks noChangeArrowheads="1"/>
        </xdr:cNvSpPr>
      </xdr:nvSpPr>
      <xdr:spPr bwMode="auto">
        <a:xfrm>
          <a:off x="140017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533" name="Text Box 14"/>
        <xdr:cNvSpPr txBox="1">
          <a:spLocks noChangeArrowheads="1"/>
        </xdr:cNvSpPr>
      </xdr:nvSpPr>
      <xdr:spPr bwMode="auto">
        <a:xfrm>
          <a:off x="2057400"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534" name="Text Box 15"/>
        <xdr:cNvSpPr txBox="1">
          <a:spLocks noChangeArrowheads="1"/>
        </xdr:cNvSpPr>
      </xdr:nvSpPr>
      <xdr:spPr bwMode="auto">
        <a:xfrm>
          <a:off x="2047875" y="253164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535" name="Text Box 16"/>
        <xdr:cNvSpPr txBox="1">
          <a:spLocks noChangeArrowheads="1"/>
        </xdr:cNvSpPr>
      </xdr:nvSpPr>
      <xdr:spPr bwMode="auto">
        <a:xfrm>
          <a:off x="602932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536" name="Text Box 18"/>
        <xdr:cNvSpPr txBox="1">
          <a:spLocks noChangeArrowheads="1"/>
        </xdr:cNvSpPr>
      </xdr:nvSpPr>
      <xdr:spPr bwMode="auto">
        <a:xfrm>
          <a:off x="140017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537" name="Text Box 14"/>
        <xdr:cNvSpPr txBox="1">
          <a:spLocks noChangeArrowheads="1"/>
        </xdr:cNvSpPr>
      </xdr:nvSpPr>
      <xdr:spPr bwMode="auto">
        <a:xfrm>
          <a:off x="2057400"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538" name="Text Box 15"/>
        <xdr:cNvSpPr txBox="1">
          <a:spLocks noChangeArrowheads="1"/>
        </xdr:cNvSpPr>
      </xdr:nvSpPr>
      <xdr:spPr bwMode="auto">
        <a:xfrm>
          <a:off x="2047875" y="253164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539" name="Text Box 16"/>
        <xdr:cNvSpPr txBox="1">
          <a:spLocks noChangeArrowheads="1"/>
        </xdr:cNvSpPr>
      </xdr:nvSpPr>
      <xdr:spPr bwMode="auto">
        <a:xfrm>
          <a:off x="602932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540" name="Text Box 18"/>
        <xdr:cNvSpPr txBox="1">
          <a:spLocks noChangeArrowheads="1"/>
        </xdr:cNvSpPr>
      </xdr:nvSpPr>
      <xdr:spPr bwMode="auto">
        <a:xfrm>
          <a:off x="140017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541" name="Text Box 14"/>
        <xdr:cNvSpPr txBox="1">
          <a:spLocks noChangeArrowheads="1"/>
        </xdr:cNvSpPr>
      </xdr:nvSpPr>
      <xdr:spPr bwMode="auto">
        <a:xfrm>
          <a:off x="2057400"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542" name="Text Box 15"/>
        <xdr:cNvSpPr txBox="1">
          <a:spLocks noChangeArrowheads="1"/>
        </xdr:cNvSpPr>
      </xdr:nvSpPr>
      <xdr:spPr bwMode="auto">
        <a:xfrm>
          <a:off x="2047875" y="253164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543" name="Text Box 16"/>
        <xdr:cNvSpPr txBox="1">
          <a:spLocks noChangeArrowheads="1"/>
        </xdr:cNvSpPr>
      </xdr:nvSpPr>
      <xdr:spPr bwMode="auto">
        <a:xfrm>
          <a:off x="602932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544" name="Text Box 18"/>
        <xdr:cNvSpPr txBox="1">
          <a:spLocks noChangeArrowheads="1"/>
        </xdr:cNvSpPr>
      </xdr:nvSpPr>
      <xdr:spPr bwMode="auto">
        <a:xfrm>
          <a:off x="140017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545" name="Text Box 14"/>
        <xdr:cNvSpPr txBox="1">
          <a:spLocks noChangeArrowheads="1"/>
        </xdr:cNvSpPr>
      </xdr:nvSpPr>
      <xdr:spPr bwMode="auto">
        <a:xfrm>
          <a:off x="2057400"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546" name="Text Box 15"/>
        <xdr:cNvSpPr txBox="1">
          <a:spLocks noChangeArrowheads="1"/>
        </xdr:cNvSpPr>
      </xdr:nvSpPr>
      <xdr:spPr bwMode="auto">
        <a:xfrm>
          <a:off x="2047875" y="253164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547" name="Text Box 16"/>
        <xdr:cNvSpPr txBox="1">
          <a:spLocks noChangeArrowheads="1"/>
        </xdr:cNvSpPr>
      </xdr:nvSpPr>
      <xdr:spPr bwMode="auto">
        <a:xfrm>
          <a:off x="602932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548" name="Text Box 18"/>
        <xdr:cNvSpPr txBox="1">
          <a:spLocks noChangeArrowheads="1"/>
        </xdr:cNvSpPr>
      </xdr:nvSpPr>
      <xdr:spPr bwMode="auto">
        <a:xfrm>
          <a:off x="140017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549" name="Text Box 14"/>
        <xdr:cNvSpPr txBox="1">
          <a:spLocks noChangeArrowheads="1"/>
        </xdr:cNvSpPr>
      </xdr:nvSpPr>
      <xdr:spPr bwMode="auto">
        <a:xfrm>
          <a:off x="2057400"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550" name="Text Box 15"/>
        <xdr:cNvSpPr txBox="1">
          <a:spLocks noChangeArrowheads="1"/>
        </xdr:cNvSpPr>
      </xdr:nvSpPr>
      <xdr:spPr bwMode="auto">
        <a:xfrm>
          <a:off x="2047875" y="253164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551" name="Text Box 16"/>
        <xdr:cNvSpPr txBox="1">
          <a:spLocks noChangeArrowheads="1"/>
        </xdr:cNvSpPr>
      </xdr:nvSpPr>
      <xdr:spPr bwMode="auto">
        <a:xfrm>
          <a:off x="602932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552" name="Text Box 18"/>
        <xdr:cNvSpPr txBox="1">
          <a:spLocks noChangeArrowheads="1"/>
        </xdr:cNvSpPr>
      </xdr:nvSpPr>
      <xdr:spPr bwMode="auto">
        <a:xfrm>
          <a:off x="140017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553" name="Text Box 14"/>
        <xdr:cNvSpPr txBox="1">
          <a:spLocks noChangeArrowheads="1"/>
        </xdr:cNvSpPr>
      </xdr:nvSpPr>
      <xdr:spPr bwMode="auto">
        <a:xfrm>
          <a:off x="2057400"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554" name="Text Box 15"/>
        <xdr:cNvSpPr txBox="1">
          <a:spLocks noChangeArrowheads="1"/>
        </xdr:cNvSpPr>
      </xdr:nvSpPr>
      <xdr:spPr bwMode="auto">
        <a:xfrm>
          <a:off x="2047875" y="253164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555" name="Text Box 16"/>
        <xdr:cNvSpPr txBox="1">
          <a:spLocks noChangeArrowheads="1"/>
        </xdr:cNvSpPr>
      </xdr:nvSpPr>
      <xdr:spPr bwMode="auto">
        <a:xfrm>
          <a:off x="602932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556" name="Text Box 18"/>
        <xdr:cNvSpPr txBox="1">
          <a:spLocks noChangeArrowheads="1"/>
        </xdr:cNvSpPr>
      </xdr:nvSpPr>
      <xdr:spPr bwMode="auto">
        <a:xfrm>
          <a:off x="140017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557" name="Text Box 14"/>
        <xdr:cNvSpPr txBox="1">
          <a:spLocks noChangeArrowheads="1"/>
        </xdr:cNvSpPr>
      </xdr:nvSpPr>
      <xdr:spPr bwMode="auto">
        <a:xfrm>
          <a:off x="2057400"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558" name="Text Box 15"/>
        <xdr:cNvSpPr txBox="1">
          <a:spLocks noChangeArrowheads="1"/>
        </xdr:cNvSpPr>
      </xdr:nvSpPr>
      <xdr:spPr bwMode="auto">
        <a:xfrm>
          <a:off x="2047875" y="25397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559" name="Text Box 16"/>
        <xdr:cNvSpPr txBox="1">
          <a:spLocks noChangeArrowheads="1"/>
        </xdr:cNvSpPr>
      </xdr:nvSpPr>
      <xdr:spPr bwMode="auto">
        <a:xfrm>
          <a:off x="6029325"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560" name="Text Box 18"/>
        <xdr:cNvSpPr txBox="1">
          <a:spLocks noChangeArrowheads="1"/>
        </xdr:cNvSpPr>
      </xdr:nvSpPr>
      <xdr:spPr bwMode="auto">
        <a:xfrm>
          <a:off x="1400175"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561" name="Text Box 14"/>
        <xdr:cNvSpPr txBox="1">
          <a:spLocks noChangeArrowheads="1"/>
        </xdr:cNvSpPr>
      </xdr:nvSpPr>
      <xdr:spPr bwMode="auto">
        <a:xfrm>
          <a:off x="2057400"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562" name="Text Box 15"/>
        <xdr:cNvSpPr txBox="1">
          <a:spLocks noChangeArrowheads="1"/>
        </xdr:cNvSpPr>
      </xdr:nvSpPr>
      <xdr:spPr bwMode="auto">
        <a:xfrm>
          <a:off x="2047875" y="25397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563" name="Text Box 16"/>
        <xdr:cNvSpPr txBox="1">
          <a:spLocks noChangeArrowheads="1"/>
        </xdr:cNvSpPr>
      </xdr:nvSpPr>
      <xdr:spPr bwMode="auto">
        <a:xfrm>
          <a:off x="6029325"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564" name="Text Box 18"/>
        <xdr:cNvSpPr txBox="1">
          <a:spLocks noChangeArrowheads="1"/>
        </xdr:cNvSpPr>
      </xdr:nvSpPr>
      <xdr:spPr bwMode="auto">
        <a:xfrm>
          <a:off x="1400175"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565" name="Text Box 14"/>
        <xdr:cNvSpPr txBox="1">
          <a:spLocks noChangeArrowheads="1"/>
        </xdr:cNvSpPr>
      </xdr:nvSpPr>
      <xdr:spPr bwMode="auto">
        <a:xfrm>
          <a:off x="2057400"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566" name="Text Box 15"/>
        <xdr:cNvSpPr txBox="1">
          <a:spLocks noChangeArrowheads="1"/>
        </xdr:cNvSpPr>
      </xdr:nvSpPr>
      <xdr:spPr bwMode="auto">
        <a:xfrm>
          <a:off x="2047875" y="25397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567" name="Text Box 16"/>
        <xdr:cNvSpPr txBox="1">
          <a:spLocks noChangeArrowheads="1"/>
        </xdr:cNvSpPr>
      </xdr:nvSpPr>
      <xdr:spPr bwMode="auto">
        <a:xfrm>
          <a:off x="6029325"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568" name="Text Box 18"/>
        <xdr:cNvSpPr txBox="1">
          <a:spLocks noChangeArrowheads="1"/>
        </xdr:cNvSpPr>
      </xdr:nvSpPr>
      <xdr:spPr bwMode="auto">
        <a:xfrm>
          <a:off x="1400175"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569" name="Text Box 14"/>
        <xdr:cNvSpPr txBox="1">
          <a:spLocks noChangeArrowheads="1"/>
        </xdr:cNvSpPr>
      </xdr:nvSpPr>
      <xdr:spPr bwMode="auto">
        <a:xfrm>
          <a:off x="2057400"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570" name="Text Box 15"/>
        <xdr:cNvSpPr txBox="1">
          <a:spLocks noChangeArrowheads="1"/>
        </xdr:cNvSpPr>
      </xdr:nvSpPr>
      <xdr:spPr bwMode="auto">
        <a:xfrm>
          <a:off x="2047875" y="25397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571" name="Text Box 16"/>
        <xdr:cNvSpPr txBox="1">
          <a:spLocks noChangeArrowheads="1"/>
        </xdr:cNvSpPr>
      </xdr:nvSpPr>
      <xdr:spPr bwMode="auto">
        <a:xfrm>
          <a:off x="6029325"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572" name="Text Box 18"/>
        <xdr:cNvSpPr txBox="1">
          <a:spLocks noChangeArrowheads="1"/>
        </xdr:cNvSpPr>
      </xdr:nvSpPr>
      <xdr:spPr bwMode="auto">
        <a:xfrm>
          <a:off x="1400175"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38100</xdr:rowOff>
    </xdr:to>
    <xdr:sp macro="" textlink="">
      <xdr:nvSpPr>
        <xdr:cNvPr id="22573" name="Text Box 14"/>
        <xdr:cNvSpPr txBox="1">
          <a:spLocks noChangeArrowheads="1"/>
        </xdr:cNvSpPr>
      </xdr:nvSpPr>
      <xdr:spPr bwMode="auto">
        <a:xfrm>
          <a:off x="2057400"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574" name="Text Box 15"/>
        <xdr:cNvSpPr txBox="1">
          <a:spLocks noChangeArrowheads="1"/>
        </xdr:cNvSpPr>
      </xdr:nvSpPr>
      <xdr:spPr bwMode="auto">
        <a:xfrm>
          <a:off x="2047875" y="254784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38100</xdr:rowOff>
    </xdr:to>
    <xdr:sp macro="" textlink="">
      <xdr:nvSpPr>
        <xdr:cNvPr id="22575" name="Text Box 16"/>
        <xdr:cNvSpPr txBox="1">
          <a:spLocks noChangeArrowheads="1"/>
        </xdr:cNvSpPr>
      </xdr:nvSpPr>
      <xdr:spPr bwMode="auto">
        <a:xfrm>
          <a:off x="6029325"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38100</xdr:rowOff>
    </xdr:to>
    <xdr:sp macro="" textlink="">
      <xdr:nvSpPr>
        <xdr:cNvPr id="22576" name="Text Box 18"/>
        <xdr:cNvSpPr txBox="1">
          <a:spLocks noChangeArrowheads="1"/>
        </xdr:cNvSpPr>
      </xdr:nvSpPr>
      <xdr:spPr bwMode="auto">
        <a:xfrm>
          <a:off x="1400175"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38100</xdr:rowOff>
    </xdr:to>
    <xdr:sp macro="" textlink="">
      <xdr:nvSpPr>
        <xdr:cNvPr id="22577" name="Text Box 14"/>
        <xdr:cNvSpPr txBox="1">
          <a:spLocks noChangeArrowheads="1"/>
        </xdr:cNvSpPr>
      </xdr:nvSpPr>
      <xdr:spPr bwMode="auto">
        <a:xfrm>
          <a:off x="2057400"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578" name="Text Box 15"/>
        <xdr:cNvSpPr txBox="1">
          <a:spLocks noChangeArrowheads="1"/>
        </xdr:cNvSpPr>
      </xdr:nvSpPr>
      <xdr:spPr bwMode="auto">
        <a:xfrm>
          <a:off x="2047875" y="254784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38100</xdr:rowOff>
    </xdr:to>
    <xdr:sp macro="" textlink="">
      <xdr:nvSpPr>
        <xdr:cNvPr id="22579" name="Text Box 16"/>
        <xdr:cNvSpPr txBox="1">
          <a:spLocks noChangeArrowheads="1"/>
        </xdr:cNvSpPr>
      </xdr:nvSpPr>
      <xdr:spPr bwMode="auto">
        <a:xfrm>
          <a:off x="6029325"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38100</xdr:rowOff>
    </xdr:to>
    <xdr:sp macro="" textlink="">
      <xdr:nvSpPr>
        <xdr:cNvPr id="22580" name="Text Box 18"/>
        <xdr:cNvSpPr txBox="1">
          <a:spLocks noChangeArrowheads="1"/>
        </xdr:cNvSpPr>
      </xdr:nvSpPr>
      <xdr:spPr bwMode="auto">
        <a:xfrm>
          <a:off x="1400175"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38100</xdr:rowOff>
    </xdr:to>
    <xdr:sp macro="" textlink="">
      <xdr:nvSpPr>
        <xdr:cNvPr id="22581" name="Text Box 14"/>
        <xdr:cNvSpPr txBox="1">
          <a:spLocks noChangeArrowheads="1"/>
        </xdr:cNvSpPr>
      </xdr:nvSpPr>
      <xdr:spPr bwMode="auto">
        <a:xfrm>
          <a:off x="2057400"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582" name="Text Box 15"/>
        <xdr:cNvSpPr txBox="1">
          <a:spLocks noChangeArrowheads="1"/>
        </xdr:cNvSpPr>
      </xdr:nvSpPr>
      <xdr:spPr bwMode="auto">
        <a:xfrm>
          <a:off x="2047875" y="254784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38100</xdr:rowOff>
    </xdr:to>
    <xdr:sp macro="" textlink="">
      <xdr:nvSpPr>
        <xdr:cNvPr id="22583" name="Text Box 16"/>
        <xdr:cNvSpPr txBox="1">
          <a:spLocks noChangeArrowheads="1"/>
        </xdr:cNvSpPr>
      </xdr:nvSpPr>
      <xdr:spPr bwMode="auto">
        <a:xfrm>
          <a:off x="6029325"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38100</xdr:rowOff>
    </xdr:to>
    <xdr:sp macro="" textlink="">
      <xdr:nvSpPr>
        <xdr:cNvPr id="22584" name="Text Box 18"/>
        <xdr:cNvSpPr txBox="1">
          <a:spLocks noChangeArrowheads="1"/>
        </xdr:cNvSpPr>
      </xdr:nvSpPr>
      <xdr:spPr bwMode="auto">
        <a:xfrm>
          <a:off x="1400175"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38100</xdr:rowOff>
    </xdr:to>
    <xdr:sp macro="" textlink="">
      <xdr:nvSpPr>
        <xdr:cNvPr id="22585" name="Text Box 14"/>
        <xdr:cNvSpPr txBox="1">
          <a:spLocks noChangeArrowheads="1"/>
        </xdr:cNvSpPr>
      </xdr:nvSpPr>
      <xdr:spPr bwMode="auto">
        <a:xfrm>
          <a:off x="2057400"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586" name="Text Box 15"/>
        <xdr:cNvSpPr txBox="1">
          <a:spLocks noChangeArrowheads="1"/>
        </xdr:cNvSpPr>
      </xdr:nvSpPr>
      <xdr:spPr bwMode="auto">
        <a:xfrm>
          <a:off x="2047875" y="254784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38100</xdr:rowOff>
    </xdr:to>
    <xdr:sp macro="" textlink="">
      <xdr:nvSpPr>
        <xdr:cNvPr id="22587" name="Text Box 16"/>
        <xdr:cNvSpPr txBox="1">
          <a:spLocks noChangeArrowheads="1"/>
        </xdr:cNvSpPr>
      </xdr:nvSpPr>
      <xdr:spPr bwMode="auto">
        <a:xfrm>
          <a:off x="6029325"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38100</xdr:rowOff>
    </xdr:to>
    <xdr:sp macro="" textlink="">
      <xdr:nvSpPr>
        <xdr:cNvPr id="22588" name="Text Box 18"/>
        <xdr:cNvSpPr txBox="1">
          <a:spLocks noChangeArrowheads="1"/>
        </xdr:cNvSpPr>
      </xdr:nvSpPr>
      <xdr:spPr bwMode="auto">
        <a:xfrm>
          <a:off x="1400175"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38100</xdr:rowOff>
    </xdr:to>
    <xdr:sp macro="" textlink="">
      <xdr:nvSpPr>
        <xdr:cNvPr id="22589" name="Text Box 14"/>
        <xdr:cNvSpPr txBox="1">
          <a:spLocks noChangeArrowheads="1"/>
        </xdr:cNvSpPr>
      </xdr:nvSpPr>
      <xdr:spPr bwMode="auto">
        <a:xfrm>
          <a:off x="2057400"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590" name="Text Box 15"/>
        <xdr:cNvSpPr txBox="1">
          <a:spLocks noChangeArrowheads="1"/>
        </xdr:cNvSpPr>
      </xdr:nvSpPr>
      <xdr:spPr bwMode="auto">
        <a:xfrm>
          <a:off x="2047875" y="254784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38100</xdr:rowOff>
    </xdr:to>
    <xdr:sp macro="" textlink="">
      <xdr:nvSpPr>
        <xdr:cNvPr id="22591" name="Text Box 16"/>
        <xdr:cNvSpPr txBox="1">
          <a:spLocks noChangeArrowheads="1"/>
        </xdr:cNvSpPr>
      </xdr:nvSpPr>
      <xdr:spPr bwMode="auto">
        <a:xfrm>
          <a:off x="6029325"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38100</xdr:rowOff>
    </xdr:to>
    <xdr:sp macro="" textlink="">
      <xdr:nvSpPr>
        <xdr:cNvPr id="22592" name="Text Box 18"/>
        <xdr:cNvSpPr txBox="1">
          <a:spLocks noChangeArrowheads="1"/>
        </xdr:cNvSpPr>
      </xdr:nvSpPr>
      <xdr:spPr bwMode="auto">
        <a:xfrm>
          <a:off x="1400175"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38100</xdr:rowOff>
    </xdr:to>
    <xdr:sp macro="" textlink="">
      <xdr:nvSpPr>
        <xdr:cNvPr id="22593" name="Text Box 14"/>
        <xdr:cNvSpPr txBox="1">
          <a:spLocks noChangeArrowheads="1"/>
        </xdr:cNvSpPr>
      </xdr:nvSpPr>
      <xdr:spPr bwMode="auto">
        <a:xfrm>
          <a:off x="2057400"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594" name="Text Box 15"/>
        <xdr:cNvSpPr txBox="1">
          <a:spLocks noChangeArrowheads="1"/>
        </xdr:cNvSpPr>
      </xdr:nvSpPr>
      <xdr:spPr bwMode="auto">
        <a:xfrm>
          <a:off x="2047875" y="254784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38100</xdr:rowOff>
    </xdr:to>
    <xdr:sp macro="" textlink="">
      <xdr:nvSpPr>
        <xdr:cNvPr id="22595" name="Text Box 16"/>
        <xdr:cNvSpPr txBox="1">
          <a:spLocks noChangeArrowheads="1"/>
        </xdr:cNvSpPr>
      </xdr:nvSpPr>
      <xdr:spPr bwMode="auto">
        <a:xfrm>
          <a:off x="6029325"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38100</xdr:rowOff>
    </xdr:to>
    <xdr:sp macro="" textlink="">
      <xdr:nvSpPr>
        <xdr:cNvPr id="22596" name="Text Box 18"/>
        <xdr:cNvSpPr txBox="1">
          <a:spLocks noChangeArrowheads="1"/>
        </xdr:cNvSpPr>
      </xdr:nvSpPr>
      <xdr:spPr bwMode="auto">
        <a:xfrm>
          <a:off x="1400175"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38100</xdr:rowOff>
    </xdr:to>
    <xdr:sp macro="" textlink="">
      <xdr:nvSpPr>
        <xdr:cNvPr id="22597" name="Text Box 14"/>
        <xdr:cNvSpPr txBox="1">
          <a:spLocks noChangeArrowheads="1"/>
        </xdr:cNvSpPr>
      </xdr:nvSpPr>
      <xdr:spPr bwMode="auto">
        <a:xfrm>
          <a:off x="2057400"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598" name="Text Box 15"/>
        <xdr:cNvSpPr txBox="1">
          <a:spLocks noChangeArrowheads="1"/>
        </xdr:cNvSpPr>
      </xdr:nvSpPr>
      <xdr:spPr bwMode="auto">
        <a:xfrm>
          <a:off x="2047875" y="254784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38100</xdr:rowOff>
    </xdr:to>
    <xdr:sp macro="" textlink="">
      <xdr:nvSpPr>
        <xdr:cNvPr id="22599" name="Text Box 16"/>
        <xdr:cNvSpPr txBox="1">
          <a:spLocks noChangeArrowheads="1"/>
        </xdr:cNvSpPr>
      </xdr:nvSpPr>
      <xdr:spPr bwMode="auto">
        <a:xfrm>
          <a:off x="6029325"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38100</xdr:rowOff>
    </xdr:to>
    <xdr:sp macro="" textlink="">
      <xdr:nvSpPr>
        <xdr:cNvPr id="22600" name="Text Box 18"/>
        <xdr:cNvSpPr txBox="1">
          <a:spLocks noChangeArrowheads="1"/>
        </xdr:cNvSpPr>
      </xdr:nvSpPr>
      <xdr:spPr bwMode="auto">
        <a:xfrm>
          <a:off x="1400175"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38100</xdr:rowOff>
    </xdr:to>
    <xdr:sp macro="" textlink="">
      <xdr:nvSpPr>
        <xdr:cNvPr id="22601" name="Text Box 14"/>
        <xdr:cNvSpPr txBox="1">
          <a:spLocks noChangeArrowheads="1"/>
        </xdr:cNvSpPr>
      </xdr:nvSpPr>
      <xdr:spPr bwMode="auto">
        <a:xfrm>
          <a:off x="2057400"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602" name="Text Box 15"/>
        <xdr:cNvSpPr txBox="1">
          <a:spLocks noChangeArrowheads="1"/>
        </xdr:cNvSpPr>
      </xdr:nvSpPr>
      <xdr:spPr bwMode="auto">
        <a:xfrm>
          <a:off x="2047875" y="254784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38100</xdr:rowOff>
    </xdr:to>
    <xdr:sp macro="" textlink="">
      <xdr:nvSpPr>
        <xdr:cNvPr id="22603" name="Text Box 16"/>
        <xdr:cNvSpPr txBox="1">
          <a:spLocks noChangeArrowheads="1"/>
        </xdr:cNvSpPr>
      </xdr:nvSpPr>
      <xdr:spPr bwMode="auto">
        <a:xfrm>
          <a:off x="6029325"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38100</xdr:rowOff>
    </xdr:to>
    <xdr:sp macro="" textlink="">
      <xdr:nvSpPr>
        <xdr:cNvPr id="22604" name="Text Box 18"/>
        <xdr:cNvSpPr txBox="1">
          <a:spLocks noChangeArrowheads="1"/>
        </xdr:cNvSpPr>
      </xdr:nvSpPr>
      <xdr:spPr bwMode="auto">
        <a:xfrm>
          <a:off x="1400175" y="254784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605" name="Text Box 14"/>
        <xdr:cNvSpPr txBox="1">
          <a:spLocks noChangeArrowheads="1"/>
        </xdr:cNvSpPr>
      </xdr:nvSpPr>
      <xdr:spPr bwMode="auto">
        <a:xfrm>
          <a:off x="2057400" y="25543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606" name="Text Box 15"/>
        <xdr:cNvSpPr txBox="1">
          <a:spLocks noChangeArrowheads="1"/>
        </xdr:cNvSpPr>
      </xdr:nvSpPr>
      <xdr:spPr bwMode="auto">
        <a:xfrm>
          <a:off x="2047875" y="255431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607" name="Text Box 16"/>
        <xdr:cNvSpPr txBox="1">
          <a:spLocks noChangeArrowheads="1"/>
        </xdr:cNvSpPr>
      </xdr:nvSpPr>
      <xdr:spPr bwMode="auto">
        <a:xfrm>
          <a:off x="6029325" y="25543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608" name="Text Box 18"/>
        <xdr:cNvSpPr txBox="1">
          <a:spLocks noChangeArrowheads="1"/>
        </xdr:cNvSpPr>
      </xdr:nvSpPr>
      <xdr:spPr bwMode="auto">
        <a:xfrm>
          <a:off x="1400175" y="25543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609" name="Text Box 14"/>
        <xdr:cNvSpPr txBox="1">
          <a:spLocks noChangeArrowheads="1"/>
        </xdr:cNvSpPr>
      </xdr:nvSpPr>
      <xdr:spPr bwMode="auto">
        <a:xfrm>
          <a:off x="2057400" y="25543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610" name="Text Box 15"/>
        <xdr:cNvSpPr txBox="1">
          <a:spLocks noChangeArrowheads="1"/>
        </xdr:cNvSpPr>
      </xdr:nvSpPr>
      <xdr:spPr bwMode="auto">
        <a:xfrm>
          <a:off x="2047875" y="255431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611" name="Text Box 16"/>
        <xdr:cNvSpPr txBox="1">
          <a:spLocks noChangeArrowheads="1"/>
        </xdr:cNvSpPr>
      </xdr:nvSpPr>
      <xdr:spPr bwMode="auto">
        <a:xfrm>
          <a:off x="6029325" y="25543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612" name="Text Box 18"/>
        <xdr:cNvSpPr txBox="1">
          <a:spLocks noChangeArrowheads="1"/>
        </xdr:cNvSpPr>
      </xdr:nvSpPr>
      <xdr:spPr bwMode="auto">
        <a:xfrm>
          <a:off x="1400175" y="25543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613" name="Text Box 14"/>
        <xdr:cNvSpPr txBox="1">
          <a:spLocks noChangeArrowheads="1"/>
        </xdr:cNvSpPr>
      </xdr:nvSpPr>
      <xdr:spPr bwMode="auto">
        <a:xfrm>
          <a:off x="2057400" y="25543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614" name="Text Box 15"/>
        <xdr:cNvSpPr txBox="1">
          <a:spLocks noChangeArrowheads="1"/>
        </xdr:cNvSpPr>
      </xdr:nvSpPr>
      <xdr:spPr bwMode="auto">
        <a:xfrm>
          <a:off x="2047875" y="255431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615" name="Text Box 16"/>
        <xdr:cNvSpPr txBox="1">
          <a:spLocks noChangeArrowheads="1"/>
        </xdr:cNvSpPr>
      </xdr:nvSpPr>
      <xdr:spPr bwMode="auto">
        <a:xfrm>
          <a:off x="6029325" y="25543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616" name="Text Box 18"/>
        <xdr:cNvSpPr txBox="1">
          <a:spLocks noChangeArrowheads="1"/>
        </xdr:cNvSpPr>
      </xdr:nvSpPr>
      <xdr:spPr bwMode="auto">
        <a:xfrm>
          <a:off x="1400175" y="25543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617" name="Text Box 14"/>
        <xdr:cNvSpPr txBox="1">
          <a:spLocks noChangeArrowheads="1"/>
        </xdr:cNvSpPr>
      </xdr:nvSpPr>
      <xdr:spPr bwMode="auto">
        <a:xfrm>
          <a:off x="2057400" y="25543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618" name="Text Box 15"/>
        <xdr:cNvSpPr txBox="1">
          <a:spLocks noChangeArrowheads="1"/>
        </xdr:cNvSpPr>
      </xdr:nvSpPr>
      <xdr:spPr bwMode="auto">
        <a:xfrm>
          <a:off x="2047875" y="255431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619" name="Text Box 16"/>
        <xdr:cNvSpPr txBox="1">
          <a:spLocks noChangeArrowheads="1"/>
        </xdr:cNvSpPr>
      </xdr:nvSpPr>
      <xdr:spPr bwMode="auto">
        <a:xfrm>
          <a:off x="6029325" y="25543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620" name="Text Box 18"/>
        <xdr:cNvSpPr txBox="1">
          <a:spLocks noChangeArrowheads="1"/>
        </xdr:cNvSpPr>
      </xdr:nvSpPr>
      <xdr:spPr bwMode="auto">
        <a:xfrm>
          <a:off x="1400175" y="255431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621" name="Text Box 14"/>
        <xdr:cNvSpPr txBox="1">
          <a:spLocks noChangeArrowheads="1"/>
        </xdr:cNvSpPr>
      </xdr:nvSpPr>
      <xdr:spPr bwMode="auto">
        <a:xfrm>
          <a:off x="2057400" y="256079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622" name="Text Box 15"/>
        <xdr:cNvSpPr txBox="1">
          <a:spLocks noChangeArrowheads="1"/>
        </xdr:cNvSpPr>
      </xdr:nvSpPr>
      <xdr:spPr bwMode="auto">
        <a:xfrm>
          <a:off x="2047875" y="256079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623" name="Text Box 16"/>
        <xdr:cNvSpPr txBox="1">
          <a:spLocks noChangeArrowheads="1"/>
        </xdr:cNvSpPr>
      </xdr:nvSpPr>
      <xdr:spPr bwMode="auto">
        <a:xfrm>
          <a:off x="6029325" y="256079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624" name="Text Box 18"/>
        <xdr:cNvSpPr txBox="1">
          <a:spLocks noChangeArrowheads="1"/>
        </xdr:cNvSpPr>
      </xdr:nvSpPr>
      <xdr:spPr bwMode="auto">
        <a:xfrm>
          <a:off x="1400175" y="256079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625" name="Text Box 14"/>
        <xdr:cNvSpPr txBox="1">
          <a:spLocks noChangeArrowheads="1"/>
        </xdr:cNvSpPr>
      </xdr:nvSpPr>
      <xdr:spPr bwMode="auto">
        <a:xfrm>
          <a:off x="2057400" y="256079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626" name="Text Box 15"/>
        <xdr:cNvSpPr txBox="1">
          <a:spLocks noChangeArrowheads="1"/>
        </xdr:cNvSpPr>
      </xdr:nvSpPr>
      <xdr:spPr bwMode="auto">
        <a:xfrm>
          <a:off x="2047875" y="256079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627" name="Text Box 16"/>
        <xdr:cNvSpPr txBox="1">
          <a:spLocks noChangeArrowheads="1"/>
        </xdr:cNvSpPr>
      </xdr:nvSpPr>
      <xdr:spPr bwMode="auto">
        <a:xfrm>
          <a:off x="6029325" y="256079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628" name="Text Box 18"/>
        <xdr:cNvSpPr txBox="1">
          <a:spLocks noChangeArrowheads="1"/>
        </xdr:cNvSpPr>
      </xdr:nvSpPr>
      <xdr:spPr bwMode="auto">
        <a:xfrm>
          <a:off x="1400175" y="256079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629" name="Text Box 14"/>
        <xdr:cNvSpPr txBox="1">
          <a:spLocks noChangeArrowheads="1"/>
        </xdr:cNvSpPr>
      </xdr:nvSpPr>
      <xdr:spPr bwMode="auto">
        <a:xfrm>
          <a:off x="2057400" y="256079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630" name="Text Box 15"/>
        <xdr:cNvSpPr txBox="1">
          <a:spLocks noChangeArrowheads="1"/>
        </xdr:cNvSpPr>
      </xdr:nvSpPr>
      <xdr:spPr bwMode="auto">
        <a:xfrm>
          <a:off x="2047875" y="256079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631" name="Text Box 16"/>
        <xdr:cNvSpPr txBox="1">
          <a:spLocks noChangeArrowheads="1"/>
        </xdr:cNvSpPr>
      </xdr:nvSpPr>
      <xdr:spPr bwMode="auto">
        <a:xfrm>
          <a:off x="6029325" y="256079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632" name="Text Box 18"/>
        <xdr:cNvSpPr txBox="1">
          <a:spLocks noChangeArrowheads="1"/>
        </xdr:cNvSpPr>
      </xdr:nvSpPr>
      <xdr:spPr bwMode="auto">
        <a:xfrm>
          <a:off x="1400175" y="256079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633" name="Text Box 14"/>
        <xdr:cNvSpPr txBox="1">
          <a:spLocks noChangeArrowheads="1"/>
        </xdr:cNvSpPr>
      </xdr:nvSpPr>
      <xdr:spPr bwMode="auto">
        <a:xfrm>
          <a:off x="2057400" y="256079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634" name="Text Box 15"/>
        <xdr:cNvSpPr txBox="1">
          <a:spLocks noChangeArrowheads="1"/>
        </xdr:cNvSpPr>
      </xdr:nvSpPr>
      <xdr:spPr bwMode="auto">
        <a:xfrm>
          <a:off x="2047875" y="256079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635" name="Text Box 16"/>
        <xdr:cNvSpPr txBox="1">
          <a:spLocks noChangeArrowheads="1"/>
        </xdr:cNvSpPr>
      </xdr:nvSpPr>
      <xdr:spPr bwMode="auto">
        <a:xfrm>
          <a:off x="6029325" y="256079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636" name="Text Box 18"/>
        <xdr:cNvSpPr txBox="1">
          <a:spLocks noChangeArrowheads="1"/>
        </xdr:cNvSpPr>
      </xdr:nvSpPr>
      <xdr:spPr bwMode="auto">
        <a:xfrm>
          <a:off x="1400175" y="256079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637" name="Text Box 14"/>
        <xdr:cNvSpPr txBox="1">
          <a:spLocks noChangeArrowheads="1"/>
        </xdr:cNvSpPr>
      </xdr:nvSpPr>
      <xdr:spPr bwMode="auto">
        <a:xfrm>
          <a:off x="2057400" y="256727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638" name="Text Box 15"/>
        <xdr:cNvSpPr txBox="1">
          <a:spLocks noChangeArrowheads="1"/>
        </xdr:cNvSpPr>
      </xdr:nvSpPr>
      <xdr:spPr bwMode="auto">
        <a:xfrm>
          <a:off x="2047875" y="256727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639" name="Text Box 16"/>
        <xdr:cNvSpPr txBox="1">
          <a:spLocks noChangeArrowheads="1"/>
        </xdr:cNvSpPr>
      </xdr:nvSpPr>
      <xdr:spPr bwMode="auto">
        <a:xfrm>
          <a:off x="6029325" y="256727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640" name="Text Box 18"/>
        <xdr:cNvSpPr txBox="1">
          <a:spLocks noChangeArrowheads="1"/>
        </xdr:cNvSpPr>
      </xdr:nvSpPr>
      <xdr:spPr bwMode="auto">
        <a:xfrm>
          <a:off x="1400175" y="256727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641" name="Text Box 14"/>
        <xdr:cNvSpPr txBox="1">
          <a:spLocks noChangeArrowheads="1"/>
        </xdr:cNvSpPr>
      </xdr:nvSpPr>
      <xdr:spPr bwMode="auto">
        <a:xfrm>
          <a:off x="2057400" y="256727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642" name="Text Box 15"/>
        <xdr:cNvSpPr txBox="1">
          <a:spLocks noChangeArrowheads="1"/>
        </xdr:cNvSpPr>
      </xdr:nvSpPr>
      <xdr:spPr bwMode="auto">
        <a:xfrm>
          <a:off x="2047875" y="256727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643" name="Text Box 16"/>
        <xdr:cNvSpPr txBox="1">
          <a:spLocks noChangeArrowheads="1"/>
        </xdr:cNvSpPr>
      </xdr:nvSpPr>
      <xdr:spPr bwMode="auto">
        <a:xfrm>
          <a:off x="6029325" y="256727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644" name="Text Box 18"/>
        <xdr:cNvSpPr txBox="1">
          <a:spLocks noChangeArrowheads="1"/>
        </xdr:cNvSpPr>
      </xdr:nvSpPr>
      <xdr:spPr bwMode="auto">
        <a:xfrm>
          <a:off x="1400175" y="256727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645" name="Text Box 14"/>
        <xdr:cNvSpPr txBox="1">
          <a:spLocks noChangeArrowheads="1"/>
        </xdr:cNvSpPr>
      </xdr:nvSpPr>
      <xdr:spPr bwMode="auto">
        <a:xfrm>
          <a:off x="2057400" y="256727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646" name="Text Box 15"/>
        <xdr:cNvSpPr txBox="1">
          <a:spLocks noChangeArrowheads="1"/>
        </xdr:cNvSpPr>
      </xdr:nvSpPr>
      <xdr:spPr bwMode="auto">
        <a:xfrm>
          <a:off x="2047875" y="256727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647" name="Text Box 16"/>
        <xdr:cNvSpPr txBox="1">
          <a:spLocks noChangeArrowheads="1"/>
        </xdr:cNvSpPr>
      </xdr:nvSpPr>
      <xdr:spPr bwMode="auto">
        <a:xfrm>
          <a:off x="6029325" y="256727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648" name="Text Box 18"/>
        <xdr:cNvSpPr txBox="1">
          <a:spLocks noChangeArrowheads="1"/>
        </xdr:cNvSpPr>
      </xdr:nvSpPr>
      <xdr:spPr bwMode="auto">
        <a:xfrm>
          <a:off x="1400175" y="256727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649" name="Text Box 14"/>
        <xdr:cNvSpPr txBox="1">
          <a:spLocks noChangeArrowheads="1"/>
        </xdr:cNvSpPr>
      </xdr:nvSpPr>
      <xdr:spPr bwMode="auto">
        <a:xfrm>
          <a:off x="2057400" y="256727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650" name="Text Box 15"/>
        <xdr:cNvSpPr txBox="1">
          <a:spLocks noChangeArrowheads="1"/>
        </xdr:cNvSpPr>
      </xdr:nvSpPr>
      <xdr:spPr bwMode="auto">
        <a:xfrm>
          <a:off x="2047875" y="2567273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651" name="Text Box 16"/>
        <xdr:cNvSpPr txBox="1">
          <a:spLocks noChangeArrowheads="1"/>
        </xdr:cNvSpPr>
      </xdr:nvSpPr>
      <xdr:spPr bwMode="auto">
        <a:xfrm>
          <a:off x="6029325" y="256727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652" name="Text Box 18"/>
        <xdr:cNvSpPr txBox="1">
          <a:spLocks noChangeArrowheads="1"/>
        </xdr:cNvSpPr>
      </xdr:nvSpPr>
      <xdr:spPr bwMode="auto">
        <a:xfrm>
          <a:off x="1400175" y="256727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653" name="Text Box 14"/>
        <xdr:cNvSpPr txBox="1">
          <a:spLocks noChangeArrowheads="1"/>
        </xdr:cNvSpPr>
      </xdr:nvSpPr>
      <xdr:spPr bwMode="auto">
        <a:xfrm>
          <a:off x="2057400" y="256917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654" name="Text Box 15"/>
        <xdr:cNvSpPr txBox="1">
          <a:spLocks noChangeArrowheads="1"/>
        </xdr:cNvSpPr>
      </xdr:nvSpPr>
      <xdr:spPr bwMode="auto">
        <a:xfrm>
          <a:off x="2047875" y="256917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655" name="Text Box 16"/>
        <xdr:cNvSpPr txBox="1">
          <a:spLocks noChangeArrowheads="1"/>
        </xdr:cNvSpPr>
      </xdr:nvSpPr>
      <xdr:spPr bwMode="auto">
        <a:xfrm>
          <a:off x="6029325" y="256917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656" name="Text Box 18"/>
        <xdr:cNvSpPr txBox="1">
          <a:spLocks noChangeArrowheads="1"/>
        </xdr:cNvSpPr>
      </xdr:nvSpPr>
      <xdr:spPr bwMode="auto">
        <a:xfrm>
          <a:off x="1400175" y="256917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657" name="Text Box 14"/>
        <xdr:cNvSpPr txBox="1">
          <a:spLocks noChangeArrowheads="1"/>
        </xdr:cNvSpPr>
      </xdr:nvSpPr>
      <xdr:spPr bwMode="auto">
        <a:xfrm>
          <a:off x="2057400" y="256917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658" name="Text Box 15"/>
        <xdr:cNvSpPr txBox="1">
          <a:spLocks noChangeArrowheads="1"/>
        </xdr:cNvSpPr>
      </xdr:nvSpPr>
      <xdr:spPr bwMode="auto">
        <a:xfrm>
          <a:off x="2047875" y="256917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659" name="Text Box 16"/>
        <xdr:cNvSpPr txBox="1">
          <a:spLocks noChangeArrowheads="1"/>
        </xdr:cNvSpPr>
      </xdr:nvSpPr>
      <xdr:spPr bwMode="auto">
        <a:xfrm>
          <a:off x="6029325" y="256917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660" name="Text Box 18"/>
        <xdr:cNvSpPr txBox="1">
          <a:spLocks noChangeArrowheads="1"/>
        </xdr:cNvSpPr>
      </xdr:nvSpPr>
      <xdr:spPr bwMode="auto">
        <a:xfrm>
          <a:off x="1400175" y="256917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661" name="Text Box 14"/>
        <xdr:cNvSpPr txBox="1">
          <a:spLocks noChangeArrowheads="1"/>
        </xdr:cNvSpPr>
      </xdr:nvSpPr>
      <xdr:spPr bwMode="auto">
        <a:xfrm>
          <a:off x="2057400" y="256917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662" name="Text Box 15"/>
        <xdr:cNvSpPr txBox="1">
          <a:spLocks noChangeArrowheads="1"/>
        </xdr:cNvSpPr>
      </xdr:nvSpPr>
      <xdr:spPr bwMode="auto">
        <a:xfrm>
          <a:off x="2047875" y="256917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663" name="Text Box 16"/>
        <xdr:cNvSpPr txBox="1">
          <a:spLocks noChangeArrowheads="1"/>
        </xdr:cNvSpPr>
      </xdr:nvSpPr>
      <xdr:spPr bwMode="auto">
        <a:xfrm>
          <a:off x="6029325" y="256917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664" name="Text Box 18"/>
        <xdr:cNvSpPr txBox="1">
          <a:spLocks noChangeArrowheads="1"/>
        </xdr:cNvSpPr>
      </xdr:nvSpPr>
      <xdr:spPr bwMode="auto">
        <a:xfrm>
          <a:off x="1400175" y="256917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665" name="Text Box 14"/>
        <xdr:cNvSpPr txBox="1">
          <a:spLocks noChangeArrowheads="1"/>
        </xdr:cNvSpPr>
      </xdr:nvSpPr>
      <xdr:spPr bwMode="auto">
        <a:xfrm>
          <a:off x="2057400" y="256917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666" name="Text Box 15"/>
        <xdr:cNvSpPr txBox="1">
          <a:spLocks noChangeArrowheads="1"/>
        </xdr:cNvSpPr>
      </xdr:nvSpPr>
      <xdr:spPr bwMode="auto">
        <a:xfrm>
          <a:off x="2047875" y="256917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667" name="Text Box 16"/>
        <xdr:cNvSpPr txBox="1">
          <a:spLocks noChangeArrowheads="1"/>
        </xdr:cNvSpPr>
      </xdr:nvSpPr>
      <xdr:spPr bwMode="auto">
        <a:xfrm>
          <a:off x="6029325" y="256917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668" name="Text Box 18"/>
        <xdr:cNvSpPr txBox="1">
          <a:spLocks noChangeArrowheads="1"/>
        </xdr:cNvSpPr>
      </xdr:nvSpPr>
      <xdr:spPr bwMode="auto">
        <a:xfrm>
          <a:off x="1400175" y="256917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669" name="Text Box 14"/>
        <xdr:cNvSpPr txBox="1">
          <a:spLocks noChangeArrowheads="1"/>
        </xdr:cNvSpPr>
      </xdr:nvSpPr>
      <xdr:spPr bwMode="auto">
        <a:xfrm>
          <a:off x="2057400"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670" name="Text Box 15"/>
        <xdr:cNvSpPr txBox="1">
          <a:spLocks noChangeArrowheads="1"/>
        </xdr:cNvSpPr>
      </xdr:nvSpPr>
      <xdr:spPr bwMode="auto">
        <a:xfrm>
          <a:off x="2047875" y="2575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671" name="Text Box 16"/>
        <xdr:cNvSpPr txBox="1">
          <a:spLocks noChangeArrowheads="1"/>
        </xdr:cNvSpPr>
      </xdr:nvSpPr>
      <xdr:spPr bwMode="auto">
        <a:xfrm>
          <a:off x="6029325"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672" name="Text Box 18"/>
        <xdr:cNvSpPr txBox="1">
          <a:spLocks noChangeArrowheads="1"/>
        </xdr:cNvSpPr>
      </xdr:nvSpPr>
      <xdr:spPr bwMode="auto">
        <a:xfrm>
          <a:off x="1400175"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673" name="Text Box 14"/>
        <xdr:cNvSpPr txBox="1">
          <a:spLocks noChangeArrowheads="1"/>
        </xdr:cNvSpPr>
      </xdr:nvSpPr>
      <xdr:spPr bwMode="auto">
        <a:xfrm>
          <a:off x="2057400"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674" name="Text Box 15"/>
        <xdr:cNvSpPr txBox="1">
          <a:spLocks noChangeArrowheads="1"/>
        </xdr:cNvSpPr>
      </xdr:nvSpPr>
      <xdr:spPr bwMode="auto">
        <a:xfrm>
          <a:off x="2047875" y="2575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675" name="Text Box 16"/>
        <xdr:cNvSpPr txBox="1">
          <a:spLocks noChangeArrowheads="1"/>
        </xdr:cNvSpPr>
      </xdr:nvSpPr>
      <xdr:spPr bwMode="auto">
        <a:xfrm>
          <a:off x="6029325"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676" name="Text Box 18"/>
        <xdr:cNvSpPr txBox="1">
          <a:spLocks noChangeArrowheads="1"/>
        </xdr:cNvSpPr>
      </xdr:nvSpPr>
      <xdr:spPr bwMode="auto">
        <a:xfrm>
          <a:off x="1400175"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677" name="Text Box 14"/>
        <xdr:cNvSpPr txBox="1">
          <a:spLocks noChangeArrowheads="1"/>
        </xdr:cNvSpPr>
      </xdr:nvSpPr>
      <xdr:spPr bwMode="auto">
        <a:xfrm>
          <a:off x="2057400"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678" name="Text Box 15"/>
        <xdr:cNvSpPr txBox="1">
          <a:spLocks noChangeArrowheads="1"/>
        </xdr:cNvSpPr>
      </xdr:nvSpPr>
      <xdr:spPr bwMode="auto">
        <a:xfrm>
          <a:off x="2047875" y="2575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679" name="Text Box 16"/>
        <xdr:cNvSpPr txBox="1">
          <a:spLocks noChangeArrowheads="1"/>
        </xdr:cNvSpPr>
      </xdr:nvSpPr>
      <xdr:spPr bwMode="auto">
        <a:xfrm>
          <a:off x="6029325"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680" name="Text Box 18"/>
        <xdr:cNvSpPr txBox="1">
          <a:spLocks noChangeArrowheads="1"/>
        </xdr:cNvSpPr>
      </xdr:nvSpPr>
      <xdr:spPr bwMode="auto">
        <a:xfrm>
          <a:off x="1400175"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681" name="Text Box 14"/>
        <xdr:cNvSpPr txBox="1">
          <a:spLocks noChangeArrowheads="1"/>
        </xdr:cNvSpPr>
      </xdr:nvSpPr>
      <xdr:spPr bwMode="auto">
        <a:xfrm>
          <a:off x="2057400"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682" name="Text Box 15"/>
        <xdr:cNvSpPr txBox="1">
          <a:spLocks noChangeArrowheads="1"/>
        </xdr:cNvSpPr>
      </xdr:nvSpPr>
      <xdr:spPr bwMode="auto">
        <a:xfrm>
          <a:off x="2047875" y="2575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683" name="Text Box 16"/>
        <xdr:cNvSpPr txBox="1">
          <a:spLocks noChangeArrowheads="1"/>
        </xdr:cNvSpPr>
      </xdr:nvSpPr>
      <xdr:spPr bwMode="auto">
        <a:xfrm>
          <a:off x="6029325"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684" name="Text Box 18"/>
        <xdr:cNvSpPr txBox="1">
          <a:spLocks noChangeArrowheads="1"/>
        </xdr:cNvSpPr>
      </xdr:nvSpPr>
      <xdr:spPr bwMode="auto">
        <a:xfrm>
          <a:off x="1400175" y="2575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685" name="Text Box 14"/>
        <xdr:cNvSpPr txBox="1">
          <a:spLocks noChangeArrowheads="1"/>
        </xdr:cNvSpPr>
      </xdr:nvSpPr>
      <xdr:spPr bwMode="auto">
        <a:xfrm>
          <a:off x="2057400" y="239382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2686" name="Text Box 16"/>
        <xdr:cNvSpPr txBox="1">
          <a:spLocks noChangeArrowheads="1"/>
        </xdr:cNvSpPr>
      </xdr:nvSpPr>
      <xdr:spPr bwMode="auto">
        <a:xfrm>
          <a:off x="6029325" y="239382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687" name="Text Box 18"/>
        <xdr:cNvSpPr txBox="1">
          <a:spLocks noChangeArrowheads="1"/>
        </xdr:cNvSpPr>
      </xdr:nvSpPr>
      <xdr:spPr bwMode="auto">
        <a:xfrm>
          <a:off x="1400175" y="239382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688" name="Text Box 14"/>
        <xdr:cNvSpPr txBox="1">
          <a:spLocks noChangeArrowheads="1"/>
        </xdr:cNvSpPr>
      </xdr:nvSpPr>
      <xdr:spPr bwMode="auto">
        <a:xfrm>
          <a:off x="2057400" y="239382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689" name="Text Box 15"/>
        <xdr:cNvSpPr txBox="1">
          <a:spLocks noChangeArrowheads="1"/>
        </xdr:cNvSpPr>
      </xdr:nvSpPr>
      <xdr:spPr bwMode="auto">
        <a:xfrm>
          <a:off x="2047875" y="239382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690" name="Text Box 16"/>
        <xdr:cNvSpPr txBox="1">
          <a:spLocks noChangeArrowheads="1"/>
        </xdr:cNvSpPr>
      </xdr:nvSpPr>
      <xdr:spPr bwMode="auto">
        <a:xfrm>
          <a:off x="6029325" y="239382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691" name="Text Box 18"/>
        <xdr:cNvSpPr txBox="1">
          <a:spLocks noChangeArrowheads="1"/>
        </xdr:cNvSpPr>
      </xdr:nvSpPr>
      <xdr:spPr bwMode="auto">
        <a:xfrm>
          <a:off x="1400175" y="239382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692" name="Text Box 14"/>
        <xdr:cNvSpPr txBox="1">
          <a:spLocks noChangeArrowheads="1"/>
        </xdr:cNvSpPr>
      </xdr:nvSpPr>
      <xdr:spPr bwMode="auto">
        <a:xfrm>
          <a:off x="2057400" y="239382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693" name="Text Box 15"/>
        <xdr:cNvSpPr txBox="1">
          <a:spLocks noChangeArrowheads="1"/>
        </xdr:cNvSpPr>
      </xdr:nvSpPr>
      <xdr:spPr bwMode="auto">
        <a:xfrm>
          <a:off x="2047875" y="239382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694" name="Text Box 16"/>
        <xdr:cNvSpPr txBox="1">
          <a:spLocks noChangeArrowheads="1"/>
        </xdr:cNvSpPr>
      </xdr:nvSpPr>
      <xdr:spPr bwMode="auto">
        <a:xfrm>
          <a:off x="6029325" y="239382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695" name="Text Box 18"/>
        <xdr:cNvSpPr txBox="1">
          <a:spLocks noChangeArrowheads="1"/>
        </xdr:cNvSpPr>
      </xdr:nvSpPr>
      <xdr:spPr bwMode="auto">
        <a:xfrm>
          <a:off x="1400175" y="239382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696" name="Text Box 14"/>
        <xdr:cNvSpPr txBox="1">
          <a:spLocks noChangeArrowheads="1"/>
        </xdr:cNvSpPr>
      </xdr:nvSpPr>
      <xdr:spPr bwMode="auto">
        <a:xfrm>
          <a:off x="2057400" y="239382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697" name="Text Box 15"/>
        <xdr:cNvSpPr txBox="1">
          <a:spLocks noChangeArrowheads="1"/>
        </xdr:cNvSpPr>
      </xdr:nvSpPr>
      <xdr:spPr bwMode="auto">
        <a:xfrm>
          <a:off x="2047875" y="239382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698" name="Text Box 16"/>
        <xdr:cNvSpPr txBox="1">
          <a:spLocks noChangeArrowheads="1"/>
        </xdr:cNvSpPr>
      </xdr:nvSpPr>
      <xdr:spPr bwMode="auto">
        <a:xfrm>
          <a:off x="6029325" y="239382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699" name="Text Box 15"/>
        <xdr:cNvSpPr txBox="1">
          <a:spLocks noChangeArrowheads="1"/>
        </xdr:cNvSpPr>
      </xdr:nvSpPr>
      <xdr:spPr bwMode="auto">
        <a:xfrm>
          <a:off x="2047875" y="24281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700" name="Text Box 16"/>
        <xdr:cNvSpPr txBox="1">
          <a:spLocks noChangeArrowheads="1"/>
        </xdr:cNvSpPr>
      </xdr:nvSpPr>
      <xdr:spPr bwMode="auto">
        <a:xfrm>
          <a:off x="6029325" y="24281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701" name="Text Box 18"/>
        <xdr:cNvSpPr txBox="1">
          <a:spLocks noChangeArrowheads="1"/>
        </xdr:cNvSpPr>
      </xdr:nvSpPr>
      <xdr:spPr bwMode="auto">
        <a:xfrm>
          <a:off x="1400175" y="24281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702" name="Text Box 14"/>
        <xdr:cNvSpPr txBox="1">
          <a:spLocks noChangeArrowheads="1"/>
        </xdr:cNvSpPr>
      </xdr:nvSpPr>
      <xdr:spPr bwMode="auto">
        <a:xfrm>
          <a:off x="2057400" y="24281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703" name="Text Box 15"/>
        <xdr:cNvSpPr txBox="1">
          <a:spLocks noChangeArrowheads="1"/>
        </xdr:cNvSpPr>
      </xdr:nvSpPr>
      <xdr:spPr bwMode="auto">
        <a:xfrm>
          <a:off x="2047875" y="24281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704" name="Text Box 16"/>
        <xdr:cNvSpPr txBox="1">
          <a:spLocks noChangeArrowheads="1"/>
        </xdr:cNvSpPr>
      </xdr:nvSpPr>
      <xdr:spPr bwMode="auto">
        <a:xfrm>
          <a:off x="6029325" y="24281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705" name="Text Box 18"/>
        <xdr:cNvSpPr txBox="1">
          <a:spLocks noChangeArrowheads="1"/>
        </xdr:cNvSpPr>
      </xdr:nvSpPr>
      <xdr:spPr bwMode="auto">
        <a:xfrm>
          <a:off x="1400175" y="24281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706" name="Text Box 14"/>
        <xdr:cNvSpPr txBox="1">
          <a:spLocks noChangeArrowheads="1"/>
        </xdr:cNvSpPr>
      </xdr:nvSpPr>
      <xdr:spPr bwMode="auto">
        <a:xfrm>
          <a:off x="2057400" y="24281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707" name="Text Box 15"/>
        <xdr:cNvSpPr txBox="1">
          <a:spLocks noChangeArrowheads="1"/>
        </xdr:cNvSpPr>
      </xdr:nvSpPr>
      <xdr:spPr bwMode="auto">
        <a:xfrm>
          <a:off x="2047875" y="24281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708" name="Text Box 16"/>
        <xdr:cNvSpPr txBox="1">
          <a:spLocks noChangeArrowheads="1"/>
        </xdr:cNvSpPr>
      </xdr:nvSpPr>
      <xdr:spPr bwMode="auto">
        <a:xfrm>
          <a:off x="6029325" y="24281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709" name="Text Box 18"/>
        <xdr:cNvSpPr txBox="1">
          <a:spLocks noChangeArrowheads="1"/>
        </xdr:cNvSpPr>
      </xdr:nvSpPr>
      <xdr:spPr bwMode="auto">
        <a:xfrm>
          <a:off x="1400175" y="24281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710" name="Text Box 14"/>
        <xdr:cNvSpPr txBox="1">
          <a:spLocks noChangeArrowheads="1"/>
        </xdr:cNvSpPr>
      </xdr:nvSpPr>
      <xdr:spPr bwMode="auto">
        <a:xfrm>
          <a:off x="2057400" y="24281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711" name="Text Box 15"/>
        <xdr:cNvSpPr txBox="1">
          <a:spLocks noChangeArrowheads="1"/>
        </xdr:cNvSpPr>
      </xdr:nvSpPr>
      <xdr:spPr bwMode="auto">
        <a:xfrm>
          <a:off x="2047875" y="242811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712" name="Text Box 16"/>
        <xdr:cNvSpPr txBox="1">
          <a:spLocks noChangeArrowheads="1"/>
        </xdr:cNvSpPr>
      </xdr:nvSpPr>
      <xdr:spPr bwMode="auto">
        <a:xfrm>
          <a:off x="6029325" y="24281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713" name="Text Box 18"/>
        <xdr:cNvSpPr txBox="1">
          <a:spLocks noChangeArrowheads="1"/>
        </xdr:cNvSpPr>
      </xdr:nvSpPr>
      <xdr:spPr bwMode="auto">
        <a:xfrm>
          <a:off x="1400175" y="242811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714" name="Text Box 14"/>
        <xdr:cNvSpPr txBox="1">
          <a:spLocks noChangeArrowheads="1"/>
        </xdr:cNvSpPr>
      </xdr:nvSpPr>
      <xdr:spPr bwMode="auto">
        <a:xfrm>
          <a:off x="2057400" y="24364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715" name="Text Box 15"/>
        <xdr:cNvSpPr txBox="1">
          <a:spLocks noChangeArrowheads="1"/>
        </xdr:cNvSpPr>
      </xdr:nvSpPr>
      <xdr:spPr bwMode="auto">
        <a:xfrm>
          <a:off x="2047875" y="24364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716" name="Text Box 16"/>
        <xdr:cNvSpPr txBox="1">
          <a:spLocks noChangeArrowheads="1"/>
        </xdr:cNvSpPr>
      </xdr:nvSpPr>
      <xdr:spPr bwMode="auto">
        <a:xfrm>
          <a:off x="6029325" y="24364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717" name="Text Box 18"/>
        <xdr:cNvSpPr txBox="1">
          <a:spLocks noChangeArrowheads="1"/>
        </xdr:cNvSpPr>
      </xdr:nvSpPr>
      <xdr:spPr bwMode="auto">
        <a:xfrm>
          <a:off x="1400175" y="24364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718" name="Text Box 14"/>
        <xdr:cNvSpPr txBox="1">
          <a:spLocks noChangeArrowheads="1"/>
        </xdr:cNvSpPr>
      </xdr:nvSpPr>
      <xdr:spPr bwMode="auto">
        <a:xfrm>
          <a:off x="2057400" y="24364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719" name="Text Box 15"/>
        <xdr:cNvSpPr txBox="1">
          <a:spLocks noChangeArrowheads="1"/>
        </xdr:cNvSpPr>
      </xdr:nvSpPr>
      <xdr:spPr bwMode="auto">
        <a:xfrm>
          <a:off x="2047875" y="24364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720" name="Text Box 16"/>
        <xdr:cNvSpPr txBox="1">
          <a:spLocks noChangeArrowheads="1"/>
        </xdr:cNvSpPr>
      </xdr:nvSpPr>
      <xdr:spPr bwMode="auto">
        <a:xfrm>
          <a:off x="6029325" y="24364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0</xdr:rowOff>
    </xdr:to>
    <xdr:sp macro="" textlink="">
      <xdr:nvSpPr>
        <xdr:cNvPr id="22721" name="Text Box 18"/>
        <xdr:cNvSpPr txBox="1">
          <a:spLocks noChangeArrowheads="1"/>
        </xdr:cNvSpPr>
      </xdr:nvSpPr>
      <xdr:spPr bwMode="auto">
        <a:xfrm>
          <a:off x="1400175" y="244297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722" name="Text Box 14"/>
        <xdr:cNvSpPr txBox="1">
          <a:spLocks noChangeArrowheads="1"/>
        </xdr:cNvSpPr>
      </xdr:nvSpPr>
      <xdr:spPr bwMode="auto">
        <a:xfrm>
          <a:off x="2057400" y="24364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723" name="Text Box 15"/>
        <xdr:cNvSpPr txBox="1">
          <a:spLocks noChangeArrowheads="1"/>
        </xdr:cNvSpPr>
      </xdr:nvSpPr>
      <xdr:spPr bwMode="auto">
        <a:xfrm>
          <a:off x="2047875" y="24364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724" name="Text Box 16"/>
        <xdr:cNvSpPr txBox="1">
          <a:spLocks noChangeArrowheads="1"/>
        </xdr:cNvSpPr>
      </xdr:nvSpPr>
      <xdr:spPr bwMode="auto">
        <a:xfrm>
          <a:off x="6029325" y="24364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725" name="Text Box 14"/>
        <xdr:cNvSpPr txBox="1">
          <a:spLocks noChangeArrowheads="1"/>
        </xdr:cNvSpPr>
      </xdr:nvSpPr>
      <xdr:spPr bwMode="auto">
        <a:xfrm>
          <a:off x="2057400" y="24364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726" name="Text Box 15"/>
        <xdr:cNvSpPr txBox="1">
          <a:spLocks noChangeArrowheads="1"/>
        </xdr:cNvSpPr>
      </xdr:nvSpPr>
      <xdr:spPr bwMode="auto">
        <a:xfrm>
          <a:off x="2047875" y="24364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727" name="Text Box 16"/>
        <xdr:cNvSpPr txBox="1">
          <a:spLocks noChangeArrowheads="1"/>
        </xdr:cNvSpPr>
      </xdr:nvSpPr>
      <xdr:spPr bwMode="auto">
        <a:xfrm>
          <a:off x="6029325" y="24364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728" name="Text Box 14"/>
        <xdr:cNvSpPr txBox="1">
          <a:spLocks noChangeArrowheads="1"/>
        </xdr:cNvSpPr>
      </xdr:nvSpPr>
      <xdr:spPr bwMode="auto">
        <a:xfrm>
          <a:off x="2057400" y="24429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729" name="Text Box 15"/>
        <xdr:cNvSpPr txBox="1">
          <a:spLocks noChangeArrowheads="1"/>
        </xdr:cNvSpPr>
      </xdr:nvSpPr>
      <xdr:spPr bwMode="auto">
        <a:xfrm>
          <a:off x="2047875" y="244297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730" name="Text Box 16"/>
        <xdr:cNvSpPr txBox="1">
          <a:spLocks noChangeArrowheads="1"/>
        </xdr:cNvSpPr>
      </xdr:nvSpPr>
      <xdr:spPr bwMode="auto">
        <a:xfrm>
          <a:off x="6029325" y="24429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731" name="Text Box 14"/>
        <xdr:cNvSpPr txBox="1">
          <a:spLocks noChangeArrowheads="1"/>
        </xdr:cNvSpPr>
      </xdr:nvSpPr>
      <xdr:spPr bwMode="auto">
        <a:xfrm>
          <a:off x="2057400" y="24429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732" name="Text Box 15"/>
        <xdr:cNvSpPr txBox="1">
          <a:spLocks noChangeArrowheads="1"/>
        </xdr:cNvSpPr>
      </xdr:nvSpPr>
      <xdr:spPr bwMode="auto">
        <a:xfrm>
          <a:off x="2047875" y="244297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733" name="Text Box 16"/>
        <xdr:cNvSpPr txBox="1">
          <a:spLocks noChangeArrowheads="1"/>
        </xdr:cNvSpPr>
      </xdr:nvSpPr>
      <xdr:spPr bwMode="auto">
        <a:xfrm>
          <a:off x="6029325" y="24429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xdr:colOff>
      <xdr:row>95</xdr:row>
      <xdr:rowOff>0</xdr:rowOff>
    </xdr:from>
    <xdr:to>
      <xdr:col>2</xdr:col>
      <xdr:colOff>104775</xdr:colOff>
      <xdr:row>95</xdr:row>
      <xdr:rowOff>0</xdr:rowOff>
    </xdr:to>
    <xdr:sp macro="" textlink="">
      <xdr:nvSpPr>
        <xdr:cNvPr id="22734" name="Text Box 18"/>
        <xdr:cNvSpPr txBox="1">
          <a:spLocks noChangeArrowheads="1"/>
        </xdr:cNvSpPr>
      </xdr:nvSpPr>
      <xdr:spPr bwMode="auto">
        <a:xfrm>
          <a:off x="1428750" y="2448496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735" name="Text Box 14"/>
        <xdr:cNvSpPr txBox="1">
          <a:spLocks noChangeArrowheads="1"/>
        </xdr:cNvSpPr>
      </xdr:nvSpPr>
      <xdr:spPr bwMode="auto">
        <a:xfrm>
          <a:off x="2057400" y="24429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736" name="Text Box 15"/>
        <xdr:cNvSpPr txBox="1">
          <a:spLocks noChangeArrowheads="1"/>
        </xdr:cNvSpPr>
      </xdr:nvSpPr>
      <xdr:spPr bwMode="auto">
        <a:xfrm>
          <a:off x="2047875" y="244297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737" name="Text Box 16"/>
        <xdr:cNvSpPr txBox="1">
          <a:spLocks noChangeArrowheads="1"/>
        </xdr:cNvSpPr>
      </xdr:nvSpPr>
      <xdr:spPr bwMode="auto">
        <a:xfrm>
          <a:off x="6029325" y="24429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738" name="Text Box 14"/>
        <xdr:cNvSpPr txBox="1">
          <a:spLocks noChangeArrowheads="1"/>
        </xdr:cNvSpPr>
      </xdr:nvSpPr>
      <xdr:spPr bwMode="auto">
        <a:xfrm>
          <a:off x="2057400" y="24429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739" name="Text Box 15"/>
        <xdr:cNvSpPr txBox="1">
          <a:spLocks noChangeArrowheads="1"/>
        </xdr:cNvSpPr>
      </xdr:nvSpPr>
      <xdr:spPr bwMode="auto">
        <a:xfrm>
          <a:off x="2047875" y="244297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740" name="Text Box 16"/>
        <xdr:cNvSpPr txBox="1">
          <a:spLocks noChangeArrowheads="1"/>
        </xdr:cNvSpPr>
      </xdr:nvSpPr>
      <xdr:spPr bwMode="auto">
        <a:xfrm>
          <a:off x="6029325" y="244297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741" name="Text Box 14"/>
        <xdr:cNvSpPr txBox="1">
          <a:spLocks noChangeArrowheads="1"/>
        </xdr:cNvSpPr>
      </xdr:nvSpPr>
      <xdr:spPr bwMode="auto">
        <a:xfrm>
          <a:off x="2057400" y="24494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742" name="Text Box 15"/>
        <xdr:cNvSpPr txBox="1">
          <a:spLocks noChangeArrowheads="1"/>
        </xdr:cNvSpPr>
      </xdr:nvSpPr>
      <xdr:spPr bwMode="auto">
        <a:xfrm>
          <a:off x="2047875" y="244944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743" name="Text Box 16"/>
        <xdr:cNvSpPr txBox="1">
          <a:spLocks noChangeArrowheads="1"/>
        </xdr:cNvSpPr>
      </xdr:nvSpPr>
      <xdr:spPr bwMode="auto">
        <a:xfrm>
          <a:off x="6029325" y="24494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744" name="Text Box 18"/>
        <xdr:cNvSpPr txBox="1">
          <a:spLocks noChangeArrowheads="1"/>
        </xdr:cNvSpPr>
      </xdr:nvSpPr>
      <xdr:spPr bwMode="auto">
        <a:xfrm>
          <a:off x="1400175" y="24494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745" name="Text Box 14"/>
        <xdr:cNvSpPr txBox="1">
          <a:spLocks noChangeArrowheads="1"/>
        </xdr:cNvSpPr>
      </xdr:nvSpPr>
      <xdr:spPr bwMode="auto">
        <a:xfrm>
          <a:off x="2057400" y="24494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746" name="Text Box 15"/>
        <xdr:cNvSpPr txBox="1">
          <a:spLocks noChangeArrowheads="1"/>
        </xdr:cNvSpPr>
      </xdr:nvSpPr>
      <xdr:spPr bwMode="auto">
        <a:xfrm>
          <a:off x="2047875" y="244944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747" name="Text Box 16"/>
        <xdr:cNvSpPr txBox="1">
          <a:spLocks noChangeArrowheads="1"/>
        </xdr:cNvSpPr>
      </xdr:nvSpPr>
      <xdr:spPr bwMode="auto">
        <a:xfrm>
          <a:off x="6029325" y="24494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748" name="Text Box 18"/>
        <xdr:cNvSpPr txBox="1">
          <a:spLocks noChangeArrowheads="1"/>
        </xdr:cNvSpPr>
      </xdr:nvSpPr>
      <xdr:spPr bwMode="auto">
        <a:xfrm>
          <a:off x="1400175" y="24494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749" name="Text Box 14"/>
        <xdr:cNvSpPr txBox="1">
          <a:spLocks noChangeArrowheads="1"/>
        </xdr:cNvSpPr>
      </xdr:nvSpPr>
      <xdr:spPr bwMode="auto">
        <a:xfrm>
          <a:off x="2057400" y="24494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750" name="Text Box 15"/>
        <xdr:cNvSpPr txBox="1">
          <a:spLocks noChangeArrowheads="1"/>
        </xdr:cNvSpPr>
      </xdr:nvSpPr>
      <xdr:spPr bwMode="auto">
        <a:xfrm>
          <a:off x="2047875" y="244944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751" name="Text Box 16"/>
        <xdr:cNvSpPr txBox="1">
          <a:spLocks noChangeArrowheads="1"/>
        </xdr:cNvSpPr>
      </xdr:nvSpPr>
      <xdr:spPr bwMode="auto">
        <a:xfrm>
          <a:off x="6029325" y="24494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752" name="Text Box 18"/>
        <xdr:cNvSpPr txBox="1">
          <a:spLocks noChangeArrowheads="1"/>
        </xdr:cNvSpPr>
      </xdr:nvSpPr>
      <xdr:spPr bwMode="auto">
        <a:xfrm>
          <a:off x="1400175" y="24494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753" name="Text Box 14"/>
        <xdr:cNvSpPr txBox="1">
          <a:spLocks noChangeArrowheads="1"/>
        </xdr:cNvSpPr>
      </xdr:nvSpPr>
      <xdr:spPr bwMode="auto">
        <a:xfrm>
          <a:off x="2057400" y="24494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754" name="Text Box 15"/>
        <xdr:cNvSpPr txBox="1">
          <a:spLocks noChangeArrowheads="1"/>
        </xdr:cNvSpPr>
      </xdr:nvSpPr>
      <xdr:spPr bwMode="auto">
        <a:xfrm>
          <a:off x="2047875" y="244944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755" name="Text Box 16"/>
        <xdr:cNvSpPr txBox="1">
          <a:spLocks noChangeArrowheads="1"/>
        </xdr:cNvSpPr>
      </xdr:nvSpPr>
      <xdr:spPr bwMode="auto">
        <a:xfrm>
          <a:off x="6029325" y="24494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756" name="Text Box 18"/>
        <xdr:cNvSpPr txBox="1">
          <a:spLocks noChangeArrowheads="1"/>
        </xdr:cNvSpPr>
      </xdr:nvSpPr>
      <xdr:spPr bwMode="auto">
        <a:xfrm>
          <a:off x="1400175" y="24494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757" name="Text Box 14"/>
        <xdr:cNvSpPr txBox="1">
          <a:spLocks noChangeArrowheads="1"/>
        </xdr:cNvSpPr>
      </xdr:nvSpPr>
      <xdr:spPr bwMode="auto">
        <a:xfrm>
          <a:off x="2057400" y="245592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758" name="Text Box 15"/>
        <xdr:cNvSpPr txBox="1">
          <a:spLocks noChangeArrowheads="1"/>
        </xdr:cNvSpPr>
      </xdr:nvSpPr>
      <xdr:spPr bwMode="auto">
        <a:xfrm>
          <a:off x="2047875" y="245592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759" name="Text Box 16"/>
        <xdr:cNvSpPr txBox="1">
          <a:spLocks noChangeArrowheads="1"/>
        </xdr:cNvSpPr>
      </xdr:nvSpPr>
      <xdr:spPr bwMode="auto">
        <a:xfrm>
          <a:off x="6029325" y="245592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760" name="Text Box 18"/>
        <xdr:cNvSpPr txBox="1">
          <a:spLocks noChangeArrowheads="1"/>
        </xdr:cNvSpPr>
      </xdr:nvSpPr>
      <xdr:spPr bwMode="auto">
        <a:xfrm>
          <a:off x="1400175" y="245592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761" name="Text Box 14"/>
        <xdr:cNvSpPr txBox="1">
          <a:spLocks noChangeArrowheads="1"/>
        </xdr:cNvSpPr>
      </xdr:nvSpPr>
      <xdr:spPr bwMode="auto">
        <a:xfrm>
          <a:off x="2057400" y="245592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762" name="Text Box 15"/>
        <xdr:cNvSpPr txBox="1">
          <a:spLocks noChangeArrowheads="1"/>
        </xdr:cNvSpPr>
      </xdr:nvSpPr>
      <xdr:spPr bwMode="auto">
        <a:xfrm>
          <a:off x="2047875" y="245592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763" name="Text Box 16"/>
        <xdr:cNvSpPr txBox="1">
          <a:spLocks noChangeArrowheads="1"/>
        </xdr:cNvSpPr>
      </xdr:nvSpPr>
      <xdr:spPr bwMode="auto">
        <a:xfrm>
          <a:off x="6029325" y="245592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764" name="Text Box 18"/>
        <xdr:cNvSpPr txBox="1">
          <a:spLocks noChangeArrowheads="1"/>
        </xdr:cNvSpPr>
      </xdr:nvSpPr>
      <xdr:spPr bwMode="auto">
        <a:xfrm>
          <a:off x="1400175" y="245592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765" name="Text Box 15"/>
        <xdr:cNvSpPr txBox="1">
          <a:spLocks noChangeArrowheads="1"/>
        </xdr:cNvSpPr>
      </xdr:nvSpPr>
      <xdr:spPr bwMode="auto">
        <a:xfrm>
          <a:off x="2047875" y="245592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766" name="Text Box 16"/>
        <xdr:cNvSpPr txBox="1">
          <a:spLocks noChangeArrowheads="1"/>
        </xdr:cNvSpPr>
      </xdr:nvSpPr>
      <xdr:spPr bwMode="auto">
        <a:xfrm>
          <a:off x="6029325" y="245592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767" name="Text Box 18"/>
        <xdr:cNvSpPr txBox="1">
          <a:spLocks noChangeArrowheads="1"/>
        </xdr:cNvSpPr>
      </xdr:nvSpPr>
      <xdr:spPr bwMode="auto">
        <a:xfrm>
          <a:off x="1400175" y="245592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768" name="Text Box 14"/>
        <xdr:cNvSpPr txBox="1">
          <a:spLocks noChangeArrowheads="1"/>
        </xdr:cNvSpPr>
      </xdr:nvSpPr>
      <xdr:spPr bwMode="auto">
        <a:xfrm>
          <a:off x="2057400" y="245592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769" name="Text Box 15"/>
        <xdr:cNvSpPr txBox="1">
          <a:spLocks noChangeArrowheads="1"/>
        </xdr:cNvSpPr>
      </xdr:nvSpPr>
      <xdr:spPr bwMode="auto">
        <a:xfrm>
          <a:off x="2047875" y="245592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770" name="Text Box 16"/>
        <xdr:cNvSpPr txBox="1">
          <a:spLocks noChangeArrowheads="1"/>
        </xdr:cNvSpPr>
      </xdr:nvSpPr>
      <xdr:spPr bwMode="auto">
        <a:xfrm>
          <a:off x="6029325" y="245592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771" name="Text Box 18"/>
        <xdr:cNvSpPr txBox="1">
          <a:spLocks noChangeArrowheads="1"/>
        </xdr:cNvSpPr>
      </xdr:nvSpPr>
      <xdr:spPr bwMode="auto">
        <a:xfrm>
          <a:off x="1400175" y="245592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2772" name="Text Box 16"/>
        <xdr:cNvSpPr txBox="1">
          <a:spLocks noChangeArrowheads="1"/>
        </xdr:cNvSpPr>
      </xdr:nvSpPr>
      <xdr:spPr bwMode="auto">
        <a:xfrm>
          <a:off x="6029325" y="24578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773" name="Text Box 18"/>
        <xdr:cNvSpPr txBox="1">
          <a:spLocks noChangeArrowheads="1"/>
        </xdr:cNvSpPr>
      </xdr:nvSpPr>
      <xdr:spPr bwMode="auto">
        <a:xfrm>
          <a:off x="1400175" y="24578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774" name="Text Box 14"/>
        <xdr:cNvSpPr txBox="1">
          <a:spLocks noChangeArrowheads="1"/>
        </xdr:cNvSpPr>
      </xdr:nvSpPr>
      <xdr:spPr bwMode="auto">
        <a:xfrm>
          <a:off x="2057400" y="24578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2775" name="Text Box 16"/>
        <xdr:cNvSpPr txBox="1">
          <a:spLocks noChangeArrowheads="1"/>
        </xdr:cNvSpPr>
      </xdr:nvSpPr>
      <xdr:spPr bwMode="auto">
        <a:xfrm>
          <a:off x="6029325" y="24578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776" name="Text Box 18"/>
        <xdr:cNvSpPr txBox="1">
          <a:spLocks noChangeArrowheads="1"/>
        </xdr:cNvSpPr>
      </xdr:nvSpPr>
      <xdr:spPr bwMode="auto">
        <a:xfrm>
          <a:off x="1400175" y="24578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777" name="Text Box 14"/>
        <xdr:cNvSpPr txBox="1">
          <a:spLocks noChangeArrowheads="1"/>
        </xdr:cNvSpPr>
      </xdr:nvSpPr>
      <xdr:spPr bwMode="auto">
        <a:xfrm>
          <a:off x="2057400" y="24578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2778" name="Text Box 16"/>
        <xdr:cNvSpPr txBox="1">
          <a:spLocks noChangeArrowheads="1"/>
        </xdr:cNvSpPr>
      </xdr:nvSpPr>
      <xdr:spPr bwMode="auto">
        <a:xfrm>
          <a:off x="6029325" y="24578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779" name="Text Box 18"/>
        <xdr:cNvSpPr txBox="1">
          <a:spLocks noChangeArrowheads="1"/>
        </xdr:cNvSpPr>
      </xdr:nvSpPr>
      <xdr:spPr bwMode="auto">
        <a:xfrm>
          <a:off x="1400175" y="24578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2780" name="Text Box 16"/>
        <xdr:cNvSpPr txBox="1">
          <a:spLocks noChangeArrowheads="1"/>
        </xdr:cNvSpPr>
      </xdr:nvSpPr>
      <xdr:spPr bwMode="auto">
        <a:xfrm>
          <a:off x="6029325" y="24578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781" name="Text Box 18"/>
        <xdr:cNvSpPr txBox="1">
          <a:spLocks noChangeArrowheads="1"/>
        </xdr:cNvSpPr>
      </xdr:nvSpPr>
      <xdr:spPr bwMode="auto">
        <a:xfrm>
          <a:off x="1400175" y="245783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782" name="Text Box 15"/>
        <xdr:cNvSpPr txBox="1">
          <a:spLocks noChangeArrowheads="1"/>
        </xdr:cNvSpPr>
      </xdr:nvSpPr>
      <xdr:spPr bwMode="auto">
        <a:xfrm>
          <a:off x="2047875" y="246916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95</xdr:row>
      <xdr:rowOff>0</xdr:rowOff>
    </xdr:from>
    <xdr:ext cx="18531" cy="318036"/>
    <xdr:sp macro="" textlink="">
      <xdr:nvSpPr>
        <xdr:cNvPr id="22783" name="Text Box 15"/>
        <xdr:cNvSpPr txBox="1">
          <a:spLocks noChangeArrowheads="1"/>
        </xdr:cNvSpPr>
      </xdr:nvSpPr>
      <xdr:spPr bwMode="auto">
        <a:xfrm>
          <a:off x="2047875" y="246916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95</xdr:row>
      <xdr:rowOff>0</xdr:rowOff>
    </xdr:from>
    <xdr:ext cx="18531" cy="318036"/>
    <xdr:sp macro="" textlink="">
      <xdr:nvSpPr>
        <xdr:cNvPr id="22784" name="Text Box 15"/>
        <xdr:cNvSpPr txBox="1">
          <a:spLocks noChangeArrowheads="1"/>
        </xdr:cNvSpPr>
      </xdr:nvSpPr>
      <xdr:spPr bwMode="auto">
        <a:xfrm>
          <a:off x="2047875" y="246916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785" name="Text Box 16"/>
        <xdr:cNvSpPr txBox="1">
          <a:spLocks noChangeArrowheads="1"/>
        </xdr:cNvSpPr>
      </xdr:nvSpPr>
      <xdr:spPr bwMode="auto">
        <a:xfrm>
          <a:off x="6029325" y="246268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2786" name="Text Box 16"/>
        <xdr:cNvSpPr txBox="1">
          <a:spLocks noChangeArrowheads="1"/>
        </xdr:cNvSpPr>
      </xdr:nvSpPr>
      <xdr:spPr bwMode="auto">
        <a:xfrm>
          <a:off x="6029325" y="246268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2787" name="Text Box 16"/>
        <xdr:cNvSpPr txBox="1">
          <a:spLocks noChangeArrowheads="1"/>
        </xdr:cNvSpPr>
      </xdr:nvSpPr>
      <xdr:spPr bwMode="auto">
        <a:xfrm>
          <a:off x="6029325" y="246268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2788" name="Text Box 16"/>
        <xdr:cNvSpPr txBox="1">
          <a:spLocks noChangeArrowheads="1"/>
        </xdr:cNvSpPr>
      </xdr:nvSpPr>
      <xdr:spPr bwMode="auto">
        <a:xfrm>
          <a:off x="6029325" y="246268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789" name="Text Box 14"/>
        <xdr:cNvSpPr txBox="1">
          <a:spLocks noChangeArrowheads="1"/>
        </xdr:cNvSpPr>
      </xdr:nvSpPr>
      <xdr:spPr bwMode="auto">
        <a:xfrm>
          <a:off x="2057400" y="246916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790" name="Text Box 15"/>
        <xdr:cNvSpPr txBox="1">
          <a:spLocks noChangeArrowheads="1"/>
        </xdr:cNvSpPr>
      </xdr:nvSpPr>
      <xdr:spPr bwMode="auto">
        <a:xfrm>
          <a:off x="2047875" y="246916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791" name="Text Box 16"/>
        <xdr:cNvSpPr txBox="1">
          <a:spLocks noChangeArrowheads="1"/>
        </xdr:cNvSpPr>
      </xdr:nvSpPr>
      <xdr:spPr bwMode="auto">
        <a:xfrm>
          <a:off x="6029325" y="246916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792" name="Text Box 18"/>
        <xdr:cNvSpPr txBox="1">
          <a:spLocks noChangeArrowheads="1"/>
        </xdr:cNvSpPr>
      </xdr:nvSpPr>
      <xdr:spPr bwMode="auto">
        <a:xfrm>
          <a:off x="1400175" y="246916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793" name="Text Box 14"/>
        <xdr:cNvSpPr txBox="1">
          <a:spLocks noChangeArrowheads="1"/>
        </xdr:cNvSpPr>
      </xdr:nvSpPr>
      <xdr:spPr bwMode="auto">
        <a:xfrm>
          <a:off x="2057400" y="246916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794" name="Text Box 15"/>
        <xdr:cNvSpPr txBox="1">
          <a:spLocks noChangeArrowheads="1"/>
        </xdr:cNvSpPr>
      </xdr:nvSpPr>
      <xdr:spPr bwMode="auto">
        <a:xfrm>
          <a:off x="2047875" y="246916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795" name="Text Box 16"/>
        <xdr:cNvSpPr txBox="1">
          <a:spLocks noChangeArrowheads="1"/>
        </xdr:cNvSpPr>
      </xdr:nvSpPr>
      <xdr:spPr bwMode="auto">
        <a:xfrm>
          <a:off x="6029325" y="246916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796" name="Text Box 18"/>
        <xdr:cNvSpPr txBox="1">
          <a:spLocks noChangeArrowheads="1"/>
        </xdr:cNvSpPr>
      </xdr:nvSpPr>
      <xdr:spPr bwMode="auto">
        <a:xfrm>
          <a:off x="1400175" y="246916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797" name="Text Box 14"/>
        <xdr:cNvSpPr txBox="1">
          <a:spLocks noChangeArrowheads="1"/>
        </xdr:cNvSpPr>
      </xdr:nvSpPr>
      <xdr:spPr bwMode="auto">
        <a:xfrm>
          <a:off x="2057400" y="246916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798" name="Text Box 15"/>
        <xdr:cNvSpPr txBox="1">
          <a:spLocks noChangeArrowheads="1"/>
        </xdr:cNvSpPr>
      </xdr:nvSpPr>
      <xdr:spPr bwMode="auto">
        <a:xfrm>
          <a:off x="2047875" y="246916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799" name="Text Box 16"/>
        <xdr:cNvSpPr txBox="1">
          <a:spLocks noChangeArrowheads="1"/>
        </xdr:cNvSpPr>
      </xdr:nvSpPr>
      <xdr:spPr bwMode="auto">
        <a:xfrm>
          <a:off x="6029325" y="246916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800" name="Text Box 18"/>
        <xdr:cNvSpPr txBox="1">
          <a:spLocks noChangeArrowheads="1"/>
        </xdr:cNvSpPr>
      </xdr:nvSpPr>
      <xdr:spPr bwMode="auto">
        <a:xfrm>
          <a:off x="1400175" y="246916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801" name="Text Box 14"/>
        <xdr:cNvSpPr txBox="1">
          <a:spLocks noChangeArrowheads="1"/>
        </xdr:cNvSpPr>
      </xdr:nvSpPr>
      <xdr:spPr bwMode="auto">
        <a:xfrm>
          <a:off x="2057400" y="246916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802" name="Text Box 15"/>
        <xdr:cNvSpPr txBox="1">
          <a:spLocks noChangeArrowheads="1"/>
        </xdr:cNvSpPr>
      </xdr:nvSpPr>
      <xdr:spPr bwMode="auto">
        <a:xfrm>
          <a:off x="2047875" y="246916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803" name="Text Box 16"/>
        <xdr:cNvSpPr txBox="1">
          <a:spLocks noChangeArrowheads="1"/>
        </xdr:cNvSpPr>
      </xdr:nvSpPr>
      <xdr:spPr bwMode="auto">
        <a:xfrm>
          <a:off x="6029325" y="246916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804" name="Text Box 18"/>
        <xdr:cNvSpPr txBox="1">
          <a:spLocks noChangeArrowheads="1"/>
        </xdr:cNvSpPr>
      </xdr:nvSpPr>
      <xdr:spPr bwMode="auto">
        <a:xfrm>
          <a:off x="1400175" y="246916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805" name="Text Box 14"/>
        <xdr:cNvSpPr txBox="1">
          <a:spLocks noChangeArrowheads="1"/>
        </xdr:cNvSpPr>
      </xdr:nvSpPr>
      <xdr:spPr bwMode="auto">
        <a:xfrm>
          <a:off x="2057400" y="2477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806" name="Text Box 15"/>
        <xdr:cNvSpPr txBox="1">
          <a:spLocks noChangeArrowheads="1"/>
        </xdr:cNvSpPr>
      </xdr:nvSpPr>
      <xdr:spPr bwMode="auto">
        <a:xfrm>
          <a:off x="2047875" y="247792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807" name="Text Box 16"/>
        <xdr:cNvSpPr txBox="1">
          <a:spLocks noChangeArrowheads="1"/>
        </xdr:cNvSpPr>
      </xdr:nvSpPr>
      <xdr:spPr bwMode="auto">
        <a:xfrm>
          <a:off x="6029325" y="2477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808" name="Text Box 18"/>
        <xdr:cNvSpPr txBox="1">
          <a:spLocks noChangeArrowheads="1"/>
        </xdr:cNvSpPr>
      </xdr:nvSpPr>
      <xdr:spPr bwMode="auto">
        <a:xfrm>
          <a:off x="1400175" y="2477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809" name="Text Box 14"/>
        <xdr:cNvSpPr txBox="1">
          <a:spLocks noChangeArrowheads="1"/>
        </xdr:cNvSpPr>
      </xdr:nvSpPr>
      <xdr:spPr bwMode="auto">
        <a:xfrm>
          <a:off x="2057400" y="2477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810" name="Text Box 15"/>
        <xdr:cNvSpPr txBox="1">
          <a:spLocks noChangeArrowheads="1"/>
        </xdr:cNvSpPr>
      </xdr:nvSpPr>
      <xdr:spPr bwMode="auto">
        <a:xfrm>
          <a:off x="2047875" y="247792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811" name="Text Box 16"/>
        <xdr:cNvSpPr txBox="1">
          <a:spLocks noChangeArrowheads="1"/>
        </xdr:cNvSpPr>
      </xdr:nvSpPr>
      <xdr:spPr bwMode="auto">
        <a:xfrm>
          <a:off x="6029325" y="2477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812" name="Text Box 18"/>
        <xdr:cNvSpPr txBox="1">
          <a:spLocks noChangeArrowheads="1"/>
        </xdr:cNvSpPr>
      </xdr:nvSpPr>
      <xdr:spPr bwMode="auto">
        <a:xfrm>
          <a:off x="1400175" y="2477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813" name="Text Box 14"/>
        <xdr:cNvSpPr txBox="1">
          <a:spLocks noChangeArrowheads="1"/>
        </xdr:cNvSpPr>
      </xdr:nvSpPr>
      <xdr:spPr bwMode="auto">
        <a:xfrm>
          <a:off x="2057400" y="2477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814" name="Text Box 15"/>
        <xdr:cNvSpPr txBox="1">
          <a:spLocks noChangeArrowheads="1"/>
        </xdr:cNvSpPr>
      </xdr:nvSpPr>
      <xdr:spPr bwMode="auto">
        <a:xfrm>
          <a:off x="2047875" y="247792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815" name="Text Box 16"/>
        <xdr:cNvSpPr txBox="1">
          <a:spLocks noChangeArrowheads="1"/>
        </xdr:cNvSpPr>
      </xdr:nvSpPr>
      <xdr:spPr bwMode="auto">
        <a:xfrm>
          <a:off x="6029325" y="2477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816" name="Text Box 18"/>
        <xdr:cNvSpPr txBox="1">
          <a:spLocks noChangeArrowheads="1"/>
        </xdr:cNvSpPr>
      </xdr:nvSpPr>
      <xdr:spPr bwMode="auto">
        <a:xfrm>
          <a:off x="1400175" y="2477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817" name="Text Box 14"/>
        <xdr:cNvSpPr txBox="1">
          <a:spLocks noChangeArrowheads="1"/>
        </xdr:cNvSpPr>
      </xdr:nvSpPr>
      <xdr:spPr bwMode="auto">
        <a:xfrm>
          <a:off x="2057400" y="2477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818" name="Text Box 15"/>
        <xdr:cNvSpPr txBox="1">
          <a:spLocks noChangeArrowheads="1"/>
        </xdr:cNvSpPr>
      </xdr:nvSpPr>
      <xdr:spPr bwMode="auto">
        <a:xfrm>
          <a:off x="2047875" y="247792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819" name="Text Box 16"/>
        <xdr:cNvSpPr txBox="1">
          <a:spLocks noChangeArrowheads="1"/>
        </xdr:cNvSpPr>
      </xdr:nvSpPr>
      <xdr:spPr bwMode="auto">
        <a:xfrm>
          <a:off x="6029325" y="2477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820" name="Text Box 18"/>
        <xdr:cNvSpPr txBox="1">
          <a:spLocks noChangeArrowheads="1"/>
        </xdr:cNvSpPr>
      </xdr:nvSpPr>
      <xdr:spPr bwMode="auto">
        <a:xfrm>
          <a:off x="1400175" y="2477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821" name="Text Box 14"/>
        <xdr:cNvSpPr txBox="1">
          <a:spLocks noChangeArrowheads="1"/>
        </xdr:cNvSpPr>
      </xdr:nvSpPr>
      <xdr:spPr bwMode="auto">
        <a:xfrm>
          <a:off x="2057400" y="248440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822" name="Text Box 15"/>
        <xdr:cNvSpPr txBox="1">
          <a:spLocks noChangeArrowheads="1"/>
        </xdr:cNvSpPr>
      </xdr:nvSpPr>
      <xdr:spPr bwMode="auto">
        <a:xfrm>
          <a:off x="2047875" y="248440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823" name="Text Box 16"/>
        <xdr:cNvSpPr txBox="1">
          <a:spLocks noChangeArrowheads="1"/>
        </xdr:cNvSpPr>
      </xdr:nvSpPr>
      <xdr:spPr bwMode="auto">
        <a:xfrm>
          <a:off x="6029325" y="248440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824" name="Text Box 18"/>
        <xdr:cNvSpPr txBox="1">
          <a:spLocks noChangeArrowheads="1"/>
        </xdr:cNvSpPr>
      </xdr:nvSpPr>
      <xdr:spPr bwMode="auto">
        <a:xfrm>
          <a:off x="1400175" y="248440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825" name="Text Box 14"/>
        <xdr:cNvSpPr txBox="1">
          <a:spLocks noChangeArrowheads="1"/>
        </xdr:cNvSpPr>
      </xdr:nvSpPr>
      <xdr:spPr bwMode="auto">
        <a:xfrm>
          <a:off x="2057400" y="248440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826" name="Text Box 15"/>
        <xdr:cNvSpPr txBox="1">
          <a:spLocks noChangeArrowheads="1"/>
        </xdr:cNvSpPr>
      </xdr:nvSpPr>
      <xdr:spPr bwMode="auto">
        <a:xfrm>
          <a:off x="2047875" y="248440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827" name="Text Box 16"/>
        <xdr:cNvSpPr txBox="1">
          <a:spLocks noChangeArrowheads="1"/>
        </xdr:cNvSpPr>
      </xdr:nvSpPr>
      <xdr:spPr bwMode="auto">
        <a:xfrm>
          <a:off x="6029325" y="248440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828" name="Text Box 18"/>
        <xdr:cNvSpPr txBox="1">
          <a:spLocks noChangeArrowheads="1"/>
        </xdr:cNvSpPr>
      </xdr:nvSpPr>
      <xdr:spPr bwMode="auto">
        <a:xfrm>
          <a:off x="1400175" y="248440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829" name="Text Box 14"/>
        <xdr:cNvSpPr txBox="1">
          <a:spLocks noChangeArrowheads="1"/>
        </xdr:cNvSpPr>
      </xdr:nvSpPr>
      <xdr:spPr bwMode="auto">
        <a:xfrm>
          <a:off x="2057400" y="248440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830" name="Text Box 15"/>
        <xdr:cNvSpPr txBox="1">
          <a:spLocks noChangeArrowheads="1"/>
        </xdr:cNvSpPr>
      </xdr:nvSpPr>
      <xdr:spPr bwMode="auto">
        <a:xfrm>
          <a:off x="2047875" y="248440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831" name="Text Box 16"/>
        <xdr:cNvSpPr txBox="1">
          <a:spLocks noChangeArrowheads="1"/>
        </xdr:cNvSpPr>
      </xdr:nvSpPr>
      <xdr:spPr bwMode="auto">
        <a:xfrm>
          <a:off x="6029325" y="248440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832" name="Text Box 18"/>
        <xdr:cNvSpPr txBox="1">
          <a:spLocks noChangeArrowheads="1"/>
        </xdr:cNvSpPr>
      </xdr:nvSpPr>
      <xdr:spPr bwMode="auto">
        <a:xfrm>
          <a:off x="1400175" y="248440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833" name="Text Box 14"/>
        <xdr:cNvSpPr txBox="1">
          <a:spLocks noChangeArrowheads="1"/>
        </xdr:cNvSpPr>
      </xdr:nvSpPr>
      <xdr:spPr bwMode="auto">
        <a:xfrm>
          <a:off x="2057400" y="248440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834" name="Text Box 15"/>
        <xdr:cNvSpPr txBox="1">
          <a:spLocks noChangeArrowheads="1"/>
        </xdr:cNvSpPr>
      </xdr:nvSpPr>
      <xdr:spPr bwMode="auto">
        <a:xfrm>
          <a:off x="2047875" y="248440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835" name="Text Box 16"/>
        <xdr:cNvSpPr txBox="1">
          <a:spLocks noChangeArrowheads="1"/>
        </xdr:cNvSpPr>
      </xdr:nvSpPr>
      <xdr:spPr bwMode="auto">
        <a:xfrm>
          <a:off x="6029325" y="248440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836" name="Text Box 18"/>
        <xdr:cNvSpPr txBox="1">
          <a:spLocks noChangeArrowheads="1"/>
        </xdr:cNvSpPr>
      </xdr:nvSpPr>
      <xdr:spPr bwMode="auto">
        <a:xfrm>
          <a:off x="1400175" y="248440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837" name="Text Box 14"/>
        <xdr:cNvSpPr txBox="1">
          <a:spLocks noChangeArrowheads="1"/>
        </xdr:cNvSpPr>
      </xdr:nvSpPr>
      <xdr:spPr bwMode="auto">
        <a:xfrm>
          <a:off x="2057400" y="249088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838" name="Text Box 15"/>
        <xdr:cNvSpPr txBox="1">
          <a:spLocks noChangeArrowheads="1"/>
        </xdr:cNvSpPr>
      </xdr:nvSpPr>
      <xdr:spPr bwMode="auto">
        <a:xfrm>
          <a:off x="2047875" y="249088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839" name="Text Box 16"/>
        <xdr:cNvSpPr txBox="1">
          <a:spLocks noChangeArrowheads="1"/>
        </xdr:cNvSpPr>
      </xdr:nvSpPr>
      <xdr:spPr bwMode="auto">
        <a:xfrm>
          <a:off x="6029325" y="249088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840" name="Text Box 18"/>
        <xdr:cNvSpPr txBox="1">
          <a:spLocks noChangeArrowheads="1"/>
        </xdr:cNvSpPr>
      </xdr:nvSpPr>
      <xdr:spPr bwMode="auto">
        <a:xfrm>
          <a:off x="1400175" y="249088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841" name="Text Box 14"/>
        <xdr:cNvSpPr txBox="1">
          <a:spLocks noChangeArrowheads="1"/>
        </xdr:cNvSpPr>
      </xdr:nvSpPr>
      <xdr:spPr bwMode="auto">
        <a:xfrm>
          <a:off x="2057400" y="249088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842" name="Text Box 15"/>
        <xdr:cNvSpPr txBox="1">
          <a:spLocks noChangeArrowheads="1"/>
        </xdr:cNvSpPr>
      </xdr:nvSpPr>
      <xdr:spPr bwMode="auto">
        <a:xfrm>
          <a:off x="2047875" y="249088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843" name="Text Box 16"/>
        <xdr:cNvSpPr txBox="1">
          <a:spLocks noChangeArrowheads="1"/>
        </xdr:cNvSpPr>
      </xdr:nvSpPr>
      <xdr:spPr bwMode="auto">
        <a:xfrm>
          <a:off x="6029325" y="249088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844" name="Text Box 18"/>
        <xdr:cNvSpPr txBox="1">
          <a:spLocks noChangeArrowheads="1"/>
        </xdr:cNvSpPr>
      </xdr:nvSpPr>
      <xdr:spPr bwMode="auto">
        <a:xfrm>
          <a:off x="1400175" y="249088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845" name="Text Box 14"/>
        <xdr:cNvSpPr txBox="1">
          <a:spLocks noChangeArrowheads="1"/>
        </xdr:cNvSpPr>
      </xdr:nvSpPr>
      <xdr:spPr bwMode="auto">
        <a:xfrm>
          <a:off x="2057400" y="249088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846" name="Text Box 15"/>
        <xdr:cNvSpPr txBox="1">
          <a:spLocks noChangeArrowheads="1"/>
        </xdr:cNvSpPr>
      </xdr:nvSpPr>
      <xdr:spPr bwMode="auto">
        <a:xfrm>
          <a:off x="2047875" y="249088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847" name="Text Box 16"/>
        <xdr:cNvSpPr txBox="1">
          <a:spLocks noChangeArrowheads="1"/>
        </xdr:cNvSpPr>
      </xdr:nvSpPr>
      <xdr:spPr bwMode="auto">
        <a:xfrm>
          <a:off x="6029325" y="249088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848" name="Text Box 18"/>
        <xdr:cNvSpPr txBox="1">
          <a:spLocks noChangeArrowheads="1"/>
        </xdr:cNvSpPr>
      </xdr:nvSpPr>
      <xdr:spPr bwMode="auto">
        <a:xfrm>
          <a:off x="1400175" y="249088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849" name="Text Box 14"/>
        <xdr:cNvSpPr txBox="1">
          <a:spLocks noChangeArrowheads="1"/>
        </xdr:cNvSpPr>
      </xdr:nvSpPr>
      <xdr:spPr bwMode="auto">
        <a:xfrm>
          <a:off x="2057400" y="249088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850" name="Text Box 15"/>
        <xdr:cNvSpPr txBox="1">
          <a:spLocks noChangeArrowheads="1"/>
        </xdr:cNvSpPr>
      </xdr:nvSpPr>
      <xdr:spPr bwMode="auto">
        <a:xfrm>
          <a:off x="2047875" y="249088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851" name="Text Box 16"/>
        <xdr:cNvSpPr txBox="1">
          <a:spLocks noChangeArrowheads="1"/>
        </xdr:cNvSpPr>
      </xdr:nvSpPr>
      <xdr:spPr bwMode="auto">
        <a:xfrm>
          <a:off x="6029325" y="249088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852" name="Text Box 18"/>
        <xdr:cNvSpPr txBox="1">
          <a:spLocks noChangeArrowheads="1"/>
        </xdr:cNvSpPr>
      </xdr:nvSpPr>
      <xdr:spPr bwMode="auto">
        <a:xfrm>
          <a:off x="1400175" y="249088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853" name="Text Box 15"/>
        <xdr:cNvSpPr txBox="1">
          <a:spLocks noChangeArrowheads="1"/>
        </xdr:cNvSpPr>
      </xdr:nvSpPr>
      <xdr:spPr bwMode="auto">
        <a:xfrm>
          <a:off x="2047875" y="25397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854" name="Text Box 16"/>
        <xdr:cNvSpPr txBox="1">
          <a:spLocks noChangeArrowheads="1"/>
        </xdr:cNvSpPr>
      </xdr:nvSpPr>
      <xdr:spPr bwMode="auto">
        <a:xfrm>
          <a:off x="6029325"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855" name="Text Box 18"/>
        <xdr:cNvSpPr txBox="1">
          <a:spLocks noChangeArrowheads="1"/>
        </xdr:cNvSpPr>
      </xdr:nvSpPr>
      <xdr:spPr bwMode="auto">
        <a:xfrm>
          <a:off x="1400175"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856" name="Text Box 14"/>
        <xdr:cNvSpPr txBox="1">
          <a:spLocks noChangeArrowheads="1"/>
        </xdr:cNvSpPr>
      </xdr:nvSpPr>
      <xdr:spPr bwMode="auto">
        <a:xfrm>
          <a:off x="2057400"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857" name="Text Box 15"/>
        <xdr:cNvSpPr txBox="1">
          <a:spLocks noChangeArrowheads="1"/>
        </xdr:cNvSpPr>
      </xdr:nvSpPr>
      <xdr:spPr bwMode="auto">
        <a:xfrm>
          <a:off x="2047875" y="25397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858" name="Text Box 16"/>
        <xdr:cNvSpPr txBox="1">
          <a:spLocks noChangeArrowheads="1"/>
        </xdr:cNvSpPr>
      </xdr:nvSpPr>
      <xdr:spPr bwMode="auto">
        <a:xfrm>
          <a:off x="6029325"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859" name="Text Box 18"/>
        <xdr:cNvSpPr txBox="1">
          <a:spLocks noChangeArrowheads="1"/>
        </xdr:cNvSpPr>
      </xdr:nvSpPr>
      <xdr:spPr bwMode="auto">
        <a:xfrm>
          <a:off x="1400175"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860" name="Text Box 14"/>
        <xdr:cNvSpPr txBox="1">
          <a:spLocks noChangeArrowheads="1"/>
        </xdr:cNvSpPr>
      </xdr:nvSpPr>
      <xdr:spPr bwMode="auto">
        <a:xfrm>
          <a:off x="2057400"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861" name="Text Box 15"/>
        <xdr:cNvSpPr txBox="1">
          <a:spLocks noChangeArrowheads="1"/>
        </xdr:cNvSpPr>
      </xdr:nvSpPr>
      <xdr:spPr bwMode="auto">
        <a:xfrm>
          <a:off x="2047875" y="25397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862" name="Text Box 16"/>
        <xdr:cNvSpPr txBox="1">
          <a:spLocks noChangeArrowheads="1"/>
        </xdr:cNvSpPr>
      </xdr:nvSpPr>
      <xdr:spPr bwMode="auto">
        <a:xfrm>
          <a:off x="6029325"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863" name="Text Box 18"/>
        <xdr:cNvSpPr txBox="1">
          <a:spLocks noChangeArrowheads="1"/>
        </xdr:cNvSpPr>
      </xdr:nvSpPr>
      <xdr:spPr bwMode="auto">
        <a:xfrm>
          <a:off x="1400175"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864" name="Text Box 14"/>
        <xdr:cNvSpPr txBox="1">
          <a:spLocks noChangeArrowheads="1"/>
        </xdr:cNvSpPr>
      </xdr:nvSpPr>
      <xdr:spPr bwMode="auto">
        <a:xfrm>
          <a:off x="2057400"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865" name="Text Box 15"/>
        <xdr:cNvSpPr txBox="1">
          <a:spLocks noChangeArrowheads="1"/>
        </xdr:cNvSpPr>
      </xdr:nvSpPr>
      <xdr:spPr bwMode="auto">
        <a:xfrm>
          <a:off x="2047875" y="253974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866" name="Text Box 16"/>
        <xdr:cNvSpPr txBox="1">
          <a:spLocks noChangeArrowheads="1"/>
        </xdr:cNvSpPr>
      </xdr:nvSpPr>
      <xdr:spPr bwMode="auto">
        <a:xfrm>
          <a:off x="6029325"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867" name="Text Box 18"/>
        <xdr:cNvSpPr txBox="1">
          <a:spLocks noChangeArrowheads="1"/>
        </xdr:cNvSpPr>
      </xdr:nvSpPr>
      <xdr:spPr bwMode="auto">
        <a:xfrm>
          <a:off x="1400175" y="253974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868" name="Text Box 14"/>
        <xdr:cNvSpPr txBox="1">
          <a:spLocks noChangeArrowheads="1"/>
        </xdr:cNvSpPr>
      </xdr:nvSpPr>
      <xdr:spPr bwMode="auto">
        <a:xfrm>
          <a:off x="2057400"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869" name="Text Box 15"/>
        <xdr:cNvSpPr txBox="1">
          <a:spLocks noChangeArrowheads="1"/>
        </xdr:cNvSpPr>
      </xdr:nvSpPr>
      <xdr:spPr bwMode="auto">
        <a:xfrm>
          <a:off x="2047875" y="251221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870" name="Text Box 16"/>
        <xdr:cNvSpPr txBox="1">
          <a:spLocks noChangeArrowheads="1"/>
        </xdr:cNvSpPr>
      </xdr:nvSpPr>
      <xdr:spPr bwMode="auto">
        <a:xfrm>
          <a:off x="6029325"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152400</xdr:colOff>
      <xdr:row>95</xdr:row>
      <xdr:rowOff>0</xdr:rowOff>
    </xdr:from>
    <xdr:to>
      <xdr:col>2</xdr:col>
      <xdr:colOff>228600</xdr:colOff>
      <xdr:row>95</xdr:row>
      <xdr:rowOff>0</xdr:rowOff>
    </xdr:to>
    <xdr:sp macro="" textlink="">
      <xdr:nvSpPr>
        <xdr:cNvPr id="22871" name="Text Box 18"/>
        <xdr:cNvSpPr txBox="1">
          <a:spLocks noChangeArrowheads="1"/>
        </xdr:cNvSpPr>
      </xdr:nvSpPr>
      <xdr:spPr bwMode="auto">
        <a:xfrm>
          <a:off x="1552575" y="252031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872" name="Text Box 14"/>
        <xdr:cNvSpPr txBox="1">
          <a:spLocks noChangeArrowheads="1"/>
        </xdr:cNvSpPr>
      </xdr:nvSpPr>
      <xdr:spPr bwMode="auto">
        <a:xfrm>
          <a:off x="2057400"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873" name="Text Box 15"/>
        <xdr:cNvSpPr txBox="1">
          <a:spLocks noChangeArrowheads="1"/>
        </xdr:cNvSpPr>
      </xdr:nvSpPr>
      <xdr:spPr bwMode="auto">
        <a:xfrm>
          <a:off x="2047875" y="251221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874" name="Text Box 16"/>
        <xdr:cNvSpPr txBox="1">
          <a:spLocks noChangeArrowheads="1"/>
        </xdr:cNvSpPr>
      </xdr:nvSpPr>
      <xdr:spPr bwMode="auto">
        <a:xfrm>
          <a:off x="6029325"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875" name="Text Box 18"/>
        <xdr:cNvSpPr txBox="1">
          <a:spLocks noChangeArrowheads="1"/>
        </xdr:cNvSpPr>
      </xdr:nvSpPr>
      <xdr:spPr bwMode="auto">
        <a:xfrm>
          <a:off x="1400175"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876" name="Text Box 14"/>
        <xdr:cNvSpPr txBox="1">
          <a:spLocks noChangeArrowheads="1"/>
        </xdr:cNvSpPr>
      </xdr:nvSpPr>
      <xdr:spPr bwMode="auto">
        <a:xfrm>
          <a:off x="2057400"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877" name="Text Box 15"/>
        <xdr:cNvSpPr txBox="1">
          <a:spLocks noChangeArrowheads="1"/>
        </xdr:cNvSpPr>
      </xdr:nvSpPr>
      <xdr:spPr bwMode="auto">
        <a:xfrm>
          <a:off x="2047875" y="251221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878" name="Text Box 16"/>
        <xdr:cNvSpPr txBox="1">
          <a:spLocks noChangeArrowheads="1"/>
        </xdr:cNvSpPr>
      </xdr:nvSpPr>
      <xdr:spPr bwMode="auto">
        <a:xfrm>
          <a:off x="6029325"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879" name="Text Box 18"/>
        <xdr:cNvSpPr txBox="1">
          <a:spLocks noChangeArrowheads="1"/>
        </xdr:cNvSpPr>
      </xdr:nvSpPr>
      <xdr:spPr bwMode="auto">
        <a:xfrm>
          <a:off x="1400175"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880" name="Text Box 14"/>
        <xdr:cNvSpPr txBox="1">
          <a:spLocks noChangeArrowheads="1"/>
        </xdr:cNvSpPr>
      </xdr:nvSpPr>
      <xdr:spPr bwMode="auto">
        <a:xfrm>
          <a:off x="2057400"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881" name="Text Box 15"/>
        <xdr:cNvSpPr txBox="1">
          <a:spLocks noChangeArrowheads="1"/>
        </xdr:cNvSpPr>
      </xdr:nvSpPr>
      <xdr:spPr bwMode="auto">
        <a:xfrm>
          <a:off x="2047875" y="251221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882" name="Text Box 16"/>
        <xdr:cNvSpPr txBox="1">
          <a:spLocks noChangeArrowheads="1"/>
        </xdr:cNvSpPr>
      </xdr:nvSpPr>
      <xdr:spPr bwMode="auto">
        <a:xfrm>
          <a:off x="6029325"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883" name="Text Box 18"/>
        <xdr:cNvSpPr txBox="1">
          <a:spLocks noChangeArrowheads="1"/>
        </xdr:cNvSpPr>
      </xdr:nvSpPr>
      <xdr:spPr bwMode="auto">
        <a:xfrm>
          <a:off x="1400175" y="251221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884" name="Text Box 14"/>
        <xdr:cNvSpPr txBox="1">
          <a:spLocks noChangeArrowheads="1"/>
        </xdr:cNvSpPr>
      </xdr:nvSpPr>
      <xdr:spPr bwMode="auto">
        <a:xfrm>
          <a:off x="2057400"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885" name="Text Box 15"/>
        <xdr:cNvSpPr txBox="1">
          <a:spLocks noChangeArrowheads="1"/>
        </xdr:cNvSpPr>
      </xdr:nvSpPr>
      <xdr:spPr bwMode="auto">
        <a:xfrm>
          <a:off x="2047875" y="252193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886" name="Text Box 16"/>
        <xdr:cNvSpPr txBox="1">
          <a:spLocks noChangeArrowheads="1"/>
        </xdr:cNvSpPr>
      </xdr:nvSpPr>
      <xdr:spPr bwMode="auto">
        <a:xfrm>
          <a:off x="6029325"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887" name="Text Box 18"/>
        <xdr:cNvSpPr txBox="1">
          <a:spLocks noChangeArrowheads="1"/>
        </xdr:cNvSpPr>
      </xdr:nvSpPr>
      <xdr:spPr bwMode="auto">
        <a:xfrm>
          <a:off x="1400175"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888" name="Text Box 14"/>
        <xdr:cNvSpPr txBox="1">
          <a:spLocks noChangeArrowheads="1"/>
        </xdr:cNvSpPr>
      </xdr:nvSpPr>
      <xdr:spPr bwMode="auto">
        <a:xfrm>
          <a:off x="2057400"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889" name="Text Box 15"/>
        <xdr:cNvSpPr txBox="1">
          <a:spLocks noChangeArrowheads="1"/>
        </xdr:cNvSpPr>
      </xdr:nvSpPr>
      <xdr:spPr bwMode="auto">
        <a:xfrm>
          <a:off x="2047875" y="252193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890" name="Text Box 16"/>
        <xdr:cNvSpPr txBox="1">
          <a:spLocks noChangeArrowheads="1"/>
        </xdr:cNvSpPr>
      </xdr:nvSpPr>
      <xdr:spPr bwMode="auto">
        <a:xfrm>
          <a:off x="6029325"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891" name="Text Box 18"/>
        <xdr:cNvSpPr txBox="1">
          <a:spLocks noChangeArrowheads="1"/>
        </xdr:cNvSpPr>
      </xdr:nvSpPr>
      <xdr:spPr bwMode="auto">
        <a:xfrm>
          <a:off x="1400175"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892" name="Text Box 14"/>
        <xdr:cNvSpPr txBox="1">
          <a:spLocks noChangeArrowheads="1"/>
        </xdr:cNvSpPr>
      </xdr:nvSpPr>
      <xdr:spPr bwMode="auto">
        <a:xfrm>
          <a:off x="2057400"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893" name="Text Box 15"/>
        <xdr:cNvSpPr txBox="1">
          <a:spLocks noChangeArrowheads="1"/>
        </xdr:cNvSpPr>
      </xdr:nvSpPr>
      <xdr:spPr bwMode="auto">
        <a:xfrm>
          <a:off x="2047875" y="252193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894" name="Text Box 16"/>
        <xdr:cNvSpPr txBox="1">
          <a:spLocks noChangeArrowheads="1"/>
        </xdr:cNvSpPr>
      </xdr:nvSpPr>
      <xdr:spPr bwMode="auto">
        <a:xfrm>
          <a:off x="6029325"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895" name="Text Box 18"/>
        <xdr:cNvSpPr txBox="1">
          <a:spLocks noChangeArrowheads="1"/>
        </xdr:cNvSpPr>
      </xdr:nvSpPr>
      <xdr:spPr bwMode="auto">
        <a:xfrm>
          <a:off x="1400175"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896" name="Text Box 14"/>
        <xdr:cNvSpPr txBox="1">
          <a:spLocks noChangeArrowheads="1"/>
        </xdr:cNvSpPr>
      </xdr:nvSpPr>
      <xdr:spPr bwMode="auto">
        <a:xfrm>
          <a:off x="2057400"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897" name="Text Box 15"/>
        <xdr:cNvSpPr txBox="1">
          <a:spLocks noChangeArrowheads="1"/>
        </xdr:cNvSpPr>
      </xdr:nvSpPr>
      <xdr:spPr bwMode="auto">
        <a:xfrm>
          <a:off x="2047875" y="252193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898" name="Text Box 16"/>
        <xdr:cNvSpPr txBox="1">
          <a:spLocks noChangeArrowheads="1"/>
        </xdr:cNvSpPr>
      </xdr:nvSpPr>
      <xdr:spPr bwMode="auto">
        <a:xfrm>
          <a:off x="6029325"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899" name="Text Box 18"/>
        <xdr:cNvSpPr txBox="1">
          <a:spLocks noChangeArrowheads="1"/>
        </xdr:cNvSpPr>
      </xdr:nvSpPr>
      <xdr:spPr bwMode="auto">
        <a:xfrm>
          <a:off x="1400175" y="2521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900" name="Text Box 14"/>
        <xdr:cNvSpPr txBox="1">
          <a:spLocks noChangeArrowheads="1"/>
        </xdr:cNvSpPr>
      </xdr:nvSpPr>
      <xdr:spPr bwMode="auto">
        <a:xfrm>
          <a:off x="2057400"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901" name="Text Box 15"/>
        <xdr:cNvSpPr txBox="1">
          <a:spLocks noChangeArrowheads="1"/>
        </xdr:cNvSpPr>
      </xdr:nvSpPr>
      <xdr:spPr bwMode="auto">
        <a:xfrm>
          <a:off x="2047875" y="253164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902" name="Text Box 16"/>
        <xdr:cNvSpPr txBox="1">
          <a:spLocks noChangeArrowheads="1"/>
        </xdr:cNvSpPr>
      </xdr:nvSpPr>
      <xdr:spPr bwMode="auto">
        <a:xfrm>
          <a:off x="602932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903" name="Text Box 18"/>
        <xdr:cNvSpPr txBox="1">
          <a:spLocks noChangeArrowheads="1"/>
        </xdr:cNvSpPr>
      </xdr:nvSpPr>
      <xdr:spPr bwMode="auto">
        <a:xfrm>
          <a:off x="140017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904" name="Text Box 14"/>
        <xdr:cNvSpPr txBox="1">
          <a:spLocks noChangeArrowheads="1"/>
        </xdr:cNvSpPr>
      </xdr:nvSpPr>
      <xdr:spPr bwMode="auto">
        <a:xfrm>
          <a:off x="2057400"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905" name="Text Box 15"/>
        <xdr:cNvSpPr txBox="1">
          <a:spLocks noChangeArrowheads="1"/>
        </xdr:cNvSpPr>
      </xdr:nvSpPr>
      <xdr:spPr bwMode="auto">
        <a:xfrm>
          <a:off x="2047875" y="253164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906" name="Text Box 16"/>
        <xdr:cNvSpPr txBox="1">
          <a:spLocks noChangeArrowheads="1"/>
        </xdr:cNvSpPr>
      </xdr:nvSpPr>
      <xdr:spPr bwMode="auto">
        <a:xfrm>
          <a:off x="602932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907" name="Text Box 18"/>
        <xdr:cNvSpPr txBox="1">
          <a:spLocks noChangeArrowheads="1"/>
        </xdr:cNvSpPr>
      </xdr:nvSpPr>
      <xdr:spPr bwMode="auto">
        <a:xfrm>
          <a:off x="140017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908" name="Text Box 14"/>
        <xdr:cNvSpPr txBox="1">
          <a:spLocks noChangeArrowheads="1"/>
        </xdr:cNvSpPr>
      </xdr:nvSpPr>
      <xdr:spPr bwMode="auto">
        <a:xfrm>
          <a:off x="2057400"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909" name="Text Box 15"/>
        <xdr:cNvSpPr txBox="1">
          <a:spLocks noChangeArrowheads="1"/>
        </xdr:cNvSpPr>
      </xdr:nvSpPr>
      <xdr:spPr bwMode="auto">
        <a:xfrm>
          <a:off x="2047875" y="253164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910" name="Text Box 16"/>
        <xdr:cNvSpPr txBox="1">
          <a:spLocks noChangeArrowheads="1"/>
        </xdr:cNvSpPr>
      </xdr:nvSpPr>
      <xdr:spPr bwMode="auto">
        <a:xfrm>
          <a:off x="602932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911" name="Text Box 18"/>
        <xdr:cNvSpPr txBox="1">
          <a:spLocks noChangeArrowheads="1"/>
        </xdr:cNvSpPr>
      </xdr:nvSpPr>
      <xdr:spPr bwMode="auto">
        <a:xfrm>
          <a:off x="140017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912" name="Text Box 14"/>
        <xdr:cNvSpPr txBox="1">
          <a:spLocks noChangeArrowheads="1"/>
        </xdr:cNvSpPr>
      </xdr:nvSpPr>
      <xdr:spPr bwMode="auto">
        <a:xfrm>
          <a:off x="2057400"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913" name="Text Box 15"/>
        <xdr:cNvSpPr txBox="1">
          <a:spLocks noChangeArrowheads="1"/>
        </xdr:cNvSpPr>
      </xdr:nvSpPr>
      <xdr:spPr bwMode="auto">
        <a:xfrm>
          <a:off x="2047875" y="253164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914" name="Text Box 16"/>
        <xdr:cNvSpPr txBox="1">
          <a:spLocks noChangeArrowheads="1"/>
        </xdr:cNvSpPr>
      </xdr:nvSpPr>
      <xdr:spPr bwMode="auto">
        <a:xfrm>
          <a:off x="602932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915" name="Text Box 18"/>
        <xdr:cNvSpPr txBox="1">
          <a:spLocks noChangeArrowheads="1"/>
        </xdr:cNvSpPr>
      </xdr:nvSpPr>
      <xdr:spPr bwMode="auto">
        <a:xfrm>
          <a:off x="1400175" y="2531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916" name="Text Box 14"/>
        <xdr:cNvSpPr txBox="1">
          <a:spLocks noChangeArrowheads="1"/>
        </xdr:cNvSpPr>
      </xdr:nvSpPr>
      <xdr:spPr bwMode="auto">
        <a:xfrm>
          <a:off x="2057400" y="2359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917" name="Text Box 15"/>
        <xdr:cNvSpPr txBox="1">
          <a:spLocks noChangeArrowheads="1"/>
        </xdr:cNvSpPr>
      </xdr:nvSpPr>
      <xdr:spPr bwMode="auto">
        <a:xfrm>
          <a:off x="2047875" y="235953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918" name="Text Box 16"/>
        <xdr:cNvSpPr txBox="1">
          <a:spLocks noChangeArrowheads="1"/>
        </xdr:cNvSpPr>
      </xdr:nvSpPr>
      <xdr:spPr bwMode="auto">
        <a:xfrm>
          <a:off x="6029325" y="2359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919" name="Text Box 18"/>
        <xdr:cNvSpPr txBox="1">
          <a:spLocks noChangeArrowheads="1"/>
        </xdr:cNvSpPr>
      </xdr:nvSpPr>
      <xdr:spPr bwMode="auto">
        <a:xfrm>
          <a:off x="1400175" y="2359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920" name="Text Box 14"/>
        <xdr:cNvSpPr txBox="1">
          <a:spLocks noChangeArrowheads="1"/>
        </xdr:cNvSpPr>
      </xdr:nvSpPr>
      <xdr:spPr bwMode="auto">
        <a:xfrm>
          <a:off x="2057400" y="2359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921" name="Text Box 15"/>
        <xdr:cNvSpPr txBox="1">
          <a:spLocks noChangeArrowheads="1"/>
        </xdr:cNvSpPr>
      </xdr:nvSpPr>
      <xdr:spPr bwMode="auto">
        <a:xfrm>
          <a:off x="2047875" y="235953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922" name="Text Box 16"/>
        <xdr:cNvSpPr txBox="1">
          <a:spLocks noChangeArrowheads="1"/>
        </xdr:cNvSpPr>
      </xdr:nvSpPr>
      <xdr:spPr bwMode="auto">
        <a:xfrm>
          <a:off x="6029325" y="2359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923" name="Text Box 18"/>
        <xdr:cNvSpPr txBox="1">
          <a:spLocks noChangeArrowheads="1"/>
        </xdr:cNvSpPr>
      </xdr:nvSpPr>
      <xdr:spPr bwMode="auto">
        <a:xfrm>
          <a:off x="1400175" y="2359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924" name="Text Box 14"/>
        <xdr:cNvSpPr txBox="1">
          <a:spLocks noChangeArrowheads="1"/>
        </xdr:cNvSpPr>
      </xdr:nvSpPr>
      <xdr:spPr bwMode="auto">
        <a:xfrm>
          <a:off x="2057400" y="2359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925" name="Text Box 15"/>
        <xdr:cNvSpPr txBox="1">
          <a:spLocks noChangeArrowheads="1"/>
        </xdr:cNvSpPr>
      </xdr:nvSpPr>
      <xdr:spPr bwMode="auto">
        <a:xfrm>
          <a:off x="2047875" y="235953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926" name="Text Box 16"/>
        <xdr:cNvSpPr txBox="1">
          <a:spLocks noChangeArrowheads="1"/>
        </xdr:cNvSpPr>
      </xdr:nvSpPr>
      <xdr:spPr bwMode="auto">
        <a:xfrm>
          <a:off x="6029325" y="2359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927" name="Text Box 18"/>
        <xdr:cNvSpPr txBox="1">
          <a:spLocks noChangeArrowheads="1"/>
        </xdr:cNvSpPr>
      </xdr:nvSpPr>
      <xdr:spPr bwMode="auto">
        <a:xfrm>
          <a:off x="1400175" y="2359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928" name="Text Box 14"/>
        <xdr:cNvSpPr txBox="1">
          <a:spLocks noChangeArrowheads="1"/>
        </xdr:cNvSpPr>
      </xdr:nvSpPr>
      <xdr:spPr bwMode="auto">
        <a:xfrm>
          <a:off x="2057400" y="2359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929" name="Text Box 15"/>
        <xdr:cNvSpPr txBox="1">
          <a:spLocks noChangeArrowheads="1"/>
        </xdr:cNvSpPr>
      </xdr:nvSpPr>
      <xdr:spPr bwMode="auto">
        <a:xfrm>
          <a:off x="2047875" y="235953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930" name="Text Box 16"/>
        <xdr:cNvSpPr txBox="1">
          <a:spLocks noChangeArrowheads="1"/>
        </xdr:cNvSpPr>
      </xdr:nvSpPr>
      <xdr:spPr bwMode="auto">
        <a:xfrm>
          <a:off x="6029325" y="2359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931" name="Text Box 18"/>
        <xdr:cNvSpPr txBox="1">
          <a:spLocks noChangeArrowheads="1"/>
        </xdr:cNvSpPr>
      </xdr:nvSpPr>
      <xdr:spPr bwMode="auto">
        <a:xfrm>
          <a:off x="1400175" y="2359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932" name="Text Box 14"/>
        <xdr:cNvSpPr txBox="1">
          <a:spLocks noChangeArrowheads="1"/>
        </xdr:cNvSpPr>
      </xdr:nvSpPr>
      <xdr:spPr bwMode="auto">
        <a:xfrm>
          <a:off x="2057400" y="23627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933" name="Text Box 15"/>
        <xdr:cNvSpPr txBox="1">
          <a:spLocks noChangeArrowheads="1"/>
        </xdr:cNvSpPr>
      </xdr:nvSpPr>
      <xdr:spPr bwMode="auto">
        <a:xfrm>
          <a:off x="2047875" y="236277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934" name="Text Box 16"/>
        <xdr:cNvSpPr txBox="1">
          <a:spLocks noChangeArrowheads="1"/>
        </xdr:cNvSpPr>
      </xdr:nvSpPr>
      <xdr:spPr bwMode="auto">
        <a:xfrm>
          <a:off x="6029325" y="23627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935" name="Text Box 18"/>
        <xdr:cNvSpPr txBox="1">
          <a:spLocks noChangeArrowheads="1"/>
        </xdr:cNvSpPr>
      </xdr:nvSpPr>
      <xdr:spPr bwMode="auto">
        <a:xfrm>
          <a:off x="1400175" y="23627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936" name="Text Box 14"/>
        <xdr:cNvSpPr txBox="1">
          <a:spLocks noChangeArrowheads="1"/>
        </xdr:cNvSpPr>
      </xdr:nvSpPr>
      <xdr:spPr bwMode="auto">
        <a:xfrm>
          <a:off x="2057400" y="23627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937" name="Text Box 15"/>
        <xdr:cNvSpPr txBox="1">
          <a:spLocks noChangeArrowheads="1"/>
        </xdr:cNvSpPr>
      </xdr:nvSpPr>
      <xdr:spPr bwMode="auto">
        <a:xfrm>
          <a:off x="2047875" y="236277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938" name="Text Box 16"/>
        <xdr:cNvSpPr txBox="1">
          <a:spLocks noChangeArrowheads="1"/>
        </xdr:cNvSpPr>
      </xdr:nvSpPr>
      <xdr:spPr bwMode="auto">
        <a:xfrm>
          <a:off x="6029325" y="23627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939" name="Text Box 18"/>
        <xdr:cNvSpPr txBox="1">
          <a:spLocks noChangeArrowheads="1"/>
        </xdr:cNvSpPr>
      </xdr:nvSpPr>
      <xdr:spPr bwMode="auto">
        <a:xfrm>
          <a:off x="1400175" y="23627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940" name="Text Box 14"/>
        <xdr:cNvSpPr txBox="1">
          <a:spLocks noChangeArrowheads="1"/>
        </xdr:cNvSpPr>
      </xdr:nvSpPr>
      <xdr:spPr bwMode="auto">
        <a:xfrm>
          <a:off x="2057400" y="23627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941" name="Text Box 15"/>
        <xdr:cNvSpPr txBox="1">
          <a:spLocks noChangeArrowheads="1"/>
        </xdr:cNvSpPr>
      </xdr:nvSpPr>
      <xdr:spPr bwMode="auto">
        <a:xfrm>
          <a:off x="2047875" y="236277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942" name="Text Box 16"/>
        <xdr:cNvSpPr txBox="1">
          <a:spLocks noChangeArrowheads="1"/>
        </xdr:cNvSpPr>
      </xdr:nvSpPr>
      <xdr:spPr bwMode="auto">
        <a:xfrm>
          <a:off x="6029325" y="23627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943" name="Text Box 18"/>
        <xdr:cNvSpPr txBox="1">
          <a:spLocks noChangeArrowheads="1"/>
        </xdr:cNvSpPr>
      </xdr:nvSpPr>
      <xdr:spPr bwMode="auto">
        <a:xfrm>
          <a:off x="1400175" y="23627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944" name="Text Box 14"/>
        <xdr:cNvSpPr txBox="1">
          <a:spLocks noChangeArrowheads="1"/>
        </xdr:cNvSpPr>
      </xdr:nvSpPr>
      <xdr:spPr bwMode="auto">
        <a:xfrm>
          <a:off x="2057400" y="23627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945" name="Text Box 15"/>
        <xdr:cNvSpPr txBox="1">
          <a:spLocks noChangeArrowheads="1"/>
        </xdr:cNvSpPr>
      </xdr:nvSpPr>
      <xdr:spPr bwMode="auto">
        <a:xfrm>
          <a:off x="2047875" y="236277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946" name="Text Box 16"/>
        <xdr:cNvSpPr txBox="1">
          <a:spLocks noChangeArrowheads="1"/>
        </xdr:cNvSpPr>
      </xdr:nvSpPr>
      <xdr:spPr bwMode="auto">
        <a:xfrm>
          <a:off x="6029325" y="23627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947" name="Text Box 18"/>
        <xdr:cNvSpPr txBox="1">
          <a:spLocks noChangeArrowheads="1"/>
        </xdr:cNvSpPr>
      </xdr:nvSpPr>
      <xdr:spPr bwMode="auto">
        <a:xfrm>
          <a:off x="1400175" y="23627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948" name="Text Box 14"/>
        <xdr:cNvSpPr txBox="1">
          <a:spLocks noChangeArrowheads="1"/>
        </xdr:cNvSpPr>
      </xdr:nvSpPr>
      <xdr:spPr bwMode="auto">
        <a:xfrm>
          <a:off x="2057400" y="23660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949" name="Text Box 15"/>
        <xdr:cNvSpPr txBox="1">
          <a:spLocks noChangeArrowheads="1"/>
        </xdr:cNvSpPr>
      </xdr:nvSpPr>
      <xdr:spPr bwMode="auto">
        <a:xfrm>
          <a:off x="2047875" y="236601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950" name="Text Box 16"/>
        <xdr:cNvSpPr txBox="1">
          <a:spLocks noChangeArrowheads="1"/>
        </xdr:cNvSpPr>
      </xdr:nvSpPr>
      <xdr:spPr bwMode="auto">
        <a:xfrm>
          <a:off x="6029325" y="23660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951" name="Text Box 18"/>
        <xdr:cNvSpPr txBox="1">
          <a:spLocks noChangeArrowheads="1"/>
        </xdr:cNvSpPr>
      </xdr:nvSpPr>
      <xdr:spPr bwMode="auto">
        <a:xfrm>
          <a:off x="1400175" y="23660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952" name="Text Box 14"/>
        <xdr:cNvSpPr txBox="1">
          <a:spLocks noChangeArrowheads="1"/>
        </xdr:cNvSpPr>
      </xdr:nvSpPr>
      <xdr:spPr bwMode="auto">
        <a:xfrm>
          <a:off x="2057400" y="23660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953" name="Text Box 15"/>
        <xdr:cNvSpPr txBox="1">
          <a:spLocks noChangeArrowheads="1"/>
        </xdr:cNvSpPr>
      </xdr:nvSpPr>
      <xdr:spPr bwMode="auto">
        <a:xfrm>
          <a:off x="2047875" y="236601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954" name="Text Box 16"/>
        <xdr:cNvSpPr txBox="1">
          <a:spLocks noChangeArrowheads="1"/>
        </xdr:cNvSpPr>
      </xdr:nvSpPr>
      <xdr:spPr bwMode="auto">
        <a:xfrm>
          <a:off x="6029325" y="23660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955" name="Text Box 18"/>
        <xdr:cNvSpPr txBox="1">
          <a:spLocks noChangeArrowheads="1"/>
        </xdr:cNvSpPr>
      </xdr:nvSpPr>
      <xdr:spPr bwMode="auto">
        <a:xfrm>
          <a:off x="1400175" y="23660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956" name="Text Box 14"/>
        <xdr:cNvSpPr txBox="1">
          <a:spLocks noChangeArrowheads="1"/>
        </xdr:cNvSpPr>
      </xdr:nvSpPr>
      <xdr:spPr bwMode="auto">
        <a:xfrm>
          <a:off x="2057400" y="23660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957" name="Text Box 15"/>
        <xdr:cNvSpPr txBox="1">
          <a:spLocks noChangeArrowheads="1"/>
        </xdr:cNvSpPr>
      </xdr:nvSpPr>
      <xdr:spPr bwMode="auto">
        <a:xfrm>
          <a:off x="2047875" y="236601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958" name="Text Box 16"/>
        <xdr:cNvSpPr txBox="1">
          <a:spLocks noChangeArrowheads="1"/>
        </xdr:cNvSpPr>
      </xdr:nvSpPr>
      <xdr:spPr bwMode="auto">
        <a:xfrm>
          <a:off x="6029325" y="23660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959" name="Text Box 18"/>
        <xdr:cNvSpPr txBox="1">
          <a:spLocks noChangeArrowheads="1"/>
        </xdr:cNvSpPr>
      </xdr:nvSpPr>
      <xdr:spPr bwMode="auto">
        <a:xfrm>
          <a:off x="1400175" y="23660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960" name="Text Box 14"/>
        <xdr:cNvSpPr txBox="1">
          <a:spLocks noChangeArrowheads="1"/>
        </xdr:cNvSpPr>
      </xdr:nvSpPr>
      <xdr:spPr bwMode="auto">
        <a:xfrm>
          <a:off x="2057400" y="23660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961" name="Text Box 15"/>
        <xdr:cNvSpPr txBox="1">
          <a:spLocks noChangeArrowheads="1"/>
        </xdr:cNvSpPr>
      </xdr:nvSpPr>
      <xdr:spPr bwMode="auto">
        <a:xfrm>
          <a:off x="2047875" y="236601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962" name="Text Box 16"/>
        <xdr:cNvSpPr txBox="1">
          <a:spLocks noChangeArrowheads="1"/>
        </xdr:cNvSpPr>
      </xdr:nvSpPr>
      <xdr:spPr bwMode="auto">
        <a:xfrm>
          <a:off x="6029325" y="23660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963" name="Text Box 18"/>
        <xdr:cNvSpPr txBox="1">
          <a:spLocks noChangeArrowheads="1"/>
        </xdr:cNvSpPr>
      </xdr:nvSpPr>
      <xdr:spPr bwMode="auto">
        <a:xfrm>
          <a:off x="1400175" y="23660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964" name="Text Box 14"/>
        <xdr:cNvSpPr txBox="1">
          <a:spLocks noChangeArrowheads="1"/>
        </xdr:cNvSpPr>
      </xdr:nvSpPr>
      <xdr:spPr bwMode="auto">
        <a:xfrm>
          <a:off x="2057400" y="236924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965" name="Text Box 15"/>
        <xdr:cNvSpPr txBox="1">
          <a:spLocks noChangeArrowheads="1"/>
        </xdr:cNvSpPr>
      </xdr:nvSpPr>
      <xdr:spPr bwMode="auto">
        <a:xfrm>
          <a:off x="2047875" y="236924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966" name="Text Box 16"/>
        <xdr:cNvSpPr txBox="1">
          <a:spLocks noChangeArrowheads="1"/>
        </xdr:cNvSpPr>
      </xdr:nvSpPr>
      <xdr:spPr bwMode="auto">
        <a:xfrm>
          <a:off x="6029325" y="236924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967" name="Text Box 18"/>
        <xdr:cNvSpPr txBox="1">
          <a:spLocks noChangeArrowheads="1"/>
        </xdr:cNvSpPr>
      </xdr:nvSpPr>
      <xdr:spPr bwMode="auto">
        <a:xfrm>
          <a:off x="1400175" y="236924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968" name="Text Box 14"/>
        <xdr:cNvSpPr txBox="1">
          <a:spLocks noChangeArrowheads="1"/>
        </xdr:cNvSpPr>
      </xdr:nvSpPr>
      <xdr:spPr bwMode="auto">
        <a:xfrm>
          <a:off x="2057400" y="236924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969" name="Text Box 15"/>
        <xdr:cNvSpPr txBox="1">
          <a:spLocks noChangeArrowheads="1"/>
        </xdr:cNvSpPr>
      </xdr:nvSpPr>
      <xdr:spPr bwMode="auto">
        <a:xfrm>
          <a:off x="2047875" y="236924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970" name="Text Box 16"/>
        <xdr:cNvSpPr txBox="1">
          <a:spLocks noChangeArrowheads="1"/>
        </xdr:cNvSpPr>
      </xdr:nvSpPr>
      <xdr:spPr bwMode="auto">
        <a:xfrm>
          <a:off x="6029325" y="236924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971" name="Text Box 18"/>
        <xdr:cNvSpPr txBox="1">
          <a:spLocks noChangeArrowheads="1"/>
        </xdr:cNvSpPr>
      </xdr:nvSpPr>
      <xdr:spPr bwMode="auto">
        <a:xfrm>
          <a:off x="1400175" y="236924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972" name="Text Box 14"/>
        <xdr:cNvSpPr txBox="1">
          <a:spLocks noChangeArrowheads="1"/>
        </xdr:cNvSpPr>
      </xdr:nvSpPr>
      <xdr:spPr bwMode="auto">
        <a:xfrm>
          <a:off x="2057400" y="236924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973" name="Text Box 15"/>
        <xdr:cNvSpPr txBox="1">
          <a:spLocks noChangeArrowheads="1"/>
        </xdr:cNvSpPr>
      </xdr:nvSpPr>
      <xdr:spPr bwMode="auto">
        <a:xfrm>
          <a:off x="2047875" y="236924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974" name="Text Box 16"/>
        <xdr:cNvSpPr txBox="1">
          <a:spLocks noChangeArrowheads="1"/>
        </xdr:cNvSpPr>
      </xdr:nvSpPr>
      <xdr:spPr bwMode="auto">
        <a:xfrm>
          <a:off x="6029325" y="236924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975" name="Text Box 18"/>
        <xdr:cNvSpPr txBox="1">
          <a:spLocks noChangeArrowheads="1"/>
        </xdr:cNvSpPr>
      </xdr:nvSpPr>
      <xdr:spPr bwMode="auto">
        <a:xfrm>
          <a:off x="1400175" y="236924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976" name="Text Box 14"/>
        <xdr:cNvSpPr txBox="1">
          <a:spLocks noChangeArrowheads="1"/>
        </xdr:cNvSpPr>
      </xdr:nvSpPr>
      <xdr:spPr bwMode="auto">
        <a:xfrm>
          <a:off x="2057400" y="236924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977" name="Text Box 15"/>
        <xdr:cNvSpPr txBox="1">
          <a:spLocks noChangeArrowheads="1"/>
        </xdr:cNvSpPr>
      </xdr:nvSpPr>
      <xdr:spPr bwMode="auto">
        <a:xfrm>
          <a:off x="2047875" y="236924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978" name="Text Box 16"/>
        <xdr:cNvSpPr txBox="1">
          <a:spLocks noChangeArrowheads="1"/>
        </xdr:cNvSpPr>
      </xdr:nvSpPr>
      <xdr:spPr bwMode="auto">
        <a:xfrm>
          <a:off x="6029325" y="236924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979" name="Text Box 18"/>
        <xdr:cNvSpPr txBox="1">
          <a:spLocks noChangeArrowheads="1"/>
        </xdr:cNvSpPr>
      </xdr:nvSpPr>
      <xdr:spPr bwMode="auto">
        <a:xfrm>
          <a:off x="1400175" y="236924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980" name="Text Box 14"/>
        <xdr:cNvSpPr txBox="1">
          <a:spLocks noChangeArrowheads="1"/>
        </xdr:cNvSpPr>
      </xdr:nvSpPr>
      <xdr:spPr bwMode="auto">
        <a:xfrm>
          <a:off x="2057400"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981" name="Text Box 15"/>
        <xdr:cNvSpPr txBox="1">
          <a:spLocks noChangeArrowheads="1"/>
        </xdr:cNvSpPr>
      </xdr:nvSpPr>
      <xdr:spPr bwMode="auto">
        <a:xfrm>
          <a:off x="2047875" y="235629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982" name="Text Box 16"/>
        <xdr:cNvSpPr txBox="1">
          <a:spLocks noChangeArrowheads="1"/>
        </xdr:cNvSpPr>
      </xdr:nvSpPr>
      <xdr:spPr bwMode="auto">
        <a:xfrm>
          <a:off x="6029325"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983" name="Text Box 18"/>
        <xdr:cNvSpPr txBox="1">
          <a:spLocks noChangeArrowheads="1"/>
        </xdr:cNvSpPr>
      </xdr:nvSpPr>
      <xdr:spPr bwMode="auto">
        <a:xfrm>
          <a:off x="1400175"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984" name="Text Box 14"/>
        <xdr:cNvSpPr txBox="1">
          <a:spLocks noChangeArrowheads="1"/>
        </xdr:cNvSpPr>
      </xdr:nvSpPr>
      <xdr:spPr bwMode="auto">
        <a:xfrm>
          <a:off x="2057400"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985" name="Text Box 15"/>
        <xdr:cNvSpPr txBox="1">
          <a:spLocks noChangeArrowheads="1"/>
        </xdr:cNvSpPr>
      </xdr:nvSpPr>
      <xdr:spPr bwMode="auto">
        <a:xfrm>
          <a:off x="2047875" y="235629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986" name="Text Box 16"/>
        <xdr:cNvSpPr txBox="1">
          <a:spLocks noChangeArrowheads="1"/>
        </xdr:cNvSpPr>
      </xdr:nvSpPr>
      <xdr:spPr bwMode="auto">
        <a:xfrm>
          <a:off x="6029325"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987" name="Text Box 18"/>
        <xdr:cNvSpPr txBox="1">
          <a:spLocks noChangeArrowheads="1"/>
        </xdr:cNvSpPr>
      </xdr:nvSpPr>
      <xdr:spPr bwMode="auto">
        <a:xfrm>
          <a:off x="1400175"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988" name="Text Box 14"/>
        <xdr:cNvSpPr txBox="1">
          <a:spLocks noChangeArrowheads="1"/>
        </xdr:cNvSpPr>
      </xdr:nvSpPr>
      <xdr:spPr bwMode="auto">
        <a:xfrm>
          <a:off x="2057400"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989" name="Text Box 15"/>
        <xdr:cNvSpPr txBox="1">
          <a:spLocks noChangeArrowheads="1"/>
        </xdr:cNvSpPr>
      </xdr:nvSpPr>
      <xdr:spPr bwMode="auto">
        <a:xfrm>
          <a:off x="2047875" y="235629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990" name="Text Box 16"/>
        <xdr:cNvSpPr txBox="1">
          <a:spLocks noChangeArrowheads="1"/>
        </xdr:cNvSpPr>
      </xdr:nvSpPr>
      <xdr:spPr bwMode="auto">
        <a:xfrm>
          <a:off x="6029325"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991" name="Text Box 18"/>
        <xdr:cNvSpPr txBox="1">
          <a:spLocks noChangeArrowheads="1"/>
        </xdr:cNvSpPr>
      </xdr:nvSpPr>
      <xdr:spPr bwMode="auto">
        <a:xfrm>
          <a:off x="1400175"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992" name="Text Box 14"/>
        <xdr:cNvSpPr txBox="1">
          <a:spLocks noChangeArrowheads="1"/>
        </xdr:cNvSpPr>
      </xdr:nvSpPr>
      <xdr:spPr bwMode="auto">
        <a:xfrm>
          <a:off x="2057400"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993" name="Text Box 15"/>
        <xdr:cNvSpPr txBox="1">
          <a:spLocks noChangeArrowheads="1"/>
        </xdr:cNvSpPr>
      </xdr:nvSpPr>
      <xdr:spPr bwMode="auto">
        <a:xfrm>
          <a:off x="2047875" y="235629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994" name="Text Box 16"/>
        <xdr:cNvSpPr txBox="1">
          <a:spLocks noChangeArrowheads="1"/>
        </xdr:cNvSpPr>
      </xdr:nvSpPr>
      <xdr:spPr bwMode="auto">
        <a:xfrm>
          <a:off x="6029325"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995" name="Text Box 18"/>
        <xdr:cNvSpPr txBox="1">
          <a:spLocks noChangeArrowheads="1"/>
        </xdr:cNvSpPr>
      </xdr:nvSpPr>
      <xdr:spPr bwMode="auto">
        <a:xfrm>
          <a:off x="1400175"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2996" name="Text Box 14"/>
        <xdr:cNvSpPr txBox="1">
          <a:spLocks noChangeArrowheads="1"/>
        </xdr:cNvSpPr>
      </xdr:nvSpPr>
      <xdr:spPr bwMode="auto">
        <a:xfrm>
          <a:off x="2057400"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2997" name="Text Box 15"/>
        <xdr:cNvSpPr txBox="1">
          <a:spLocks noChangeArrowheads="1"/>
        </xdr:cNvSpPr>
      </xdr:nvSpPr>
      <xdr:spPr bwMode="auto">
        <a:xfrm>
          <a:off x="2047875" y="231876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2998" name="Text Box 16"/>
        <xdr:cNvSpPr txBox="1">
          <a:spLocks noChangeArrowheads="1"/>
        </xdr:cNvSpPr>
      </xdr:nvSpPr>
      <xdr:spPr bwMode="auto">
        <a:xfrm>
          <a:off x="6029325"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2999" name="Text Box 18"/>
        <xdr:cNvSpPr txBox="1">
          <a:spLocks noChangeArrowheads="1"/>
        </xdr:cNvSpPr>
      </xdr:nvSpPr>
      <xdr:spPr bwMode="auto">
        <a:xfrm>
          <a:off x="1400175"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000" name="Text Box 14"/>
        <xdr:cNvSpPr txBox="1">
          <a:spLocks noChangeArrowheads="1"/>
        </xdr:cNvSpPr>
      </xdr:nvSpPr>
      <xdr:spPr bwMode="auto">
        <a:xfrm>
          <a:off x="2057400"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001" name="Text Box 15"/>
        <xdr:cNvSpPr txBox="1">
          <a:spLocks noChangeArrowheads="1"/>
        </xdr:cNvSpPr>
      </xdr:nvSpPr>
      <xdr:spPr bwMode="auto">
        <a:xfrm>
          <a:off x="2047875" y="231876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002" name="Text Box 16"/>
        <xdr:cNvSpPr txBox="1">
          <a:spLocks noChangeArrowheads="1"/>
        </xdr:cNvSpPr>
      </xdr:nvSpPr>
      <xdr:spPr bwMode="auto">
        <a:xfrm>
          <a:off x="6029325"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003" name="Text Box 18"/>
        <xdr:cNvSpPr txBox="1">
          <a:spLocks noChangeArrowheads="1"/>
        </xdr:cNvSpPr>
      </xdr:nvSpPr>
      <xdr:spPr bwMode="auto">
        <a:xfrm>
          <a:off x="1400175"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004" name="Text Box 14"/>
        <xdr:cNvSpPr txBox="1">
          <a:spLocks noChangeArrowheads="1"/>
        </xdr:cNvSpPr>
      </xdr:nvSpPr>
      <xdr:spPr bwMode="auto">
        <a:xfrm>
          <a:off x="2057400"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005" name="Text Box 15"/>
        <xdr:cNvSpPr txBox="1">
          <a:spLocks noChangeArrowheads="1"/>
        </xdr:cNvSpPr>
      </xdr:nvSpPr>
      <xdr:spPr bwMode="auto">
        <a:xfrm>
          <a:off x="2047875" y="231876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006" name="Text Box 16"/>
        <xdr:cNvSpPr txBox="1">
          <a:spLocks noChangeArrowheads="1"/>
        </xdr:cNvSpPr>
      </xdr:nvSpPr>
      <xdr:spPr bwMode="auto">
        <a:xfrm>
          <a:off x="6029325"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007" name="Text Box 18"/>
        <xdr:cNvSpPr txBox="1">
          <a:spLocks noChangeArrowheads="1"/>
        </xdr:cNvSpPr>
      </xdr:nvSpPr>
      <xdr:spPr bwMode="auto">
        <a:xfrm>
          <a:off x="1400175"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008" name="Text Box 14"/>
        <xdr:cNvSpPr txBox="1">
          <a:spLocks noChangeArrowheads="1"/>
        </xdr:cNvSpPr>
      </xdr:nvSpPr>
      <xdr:spPr bwMode="auto">
        <a:xfrm>
          <a:off x="2057400"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009" name="Text Box 15"/>
        <xdr:cNvSpPr txBox="1">
          <a:spLocks noChangeArrowheads="1"/>
        </xdr:cNvSpPr>
      </xdr:nvSpPr>
      <xdr:spPr bwMode="auto">
        <a:xfrm>
          <a:off x="2047875" y="231876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010" name="Text Box 16"/>
        <xdr:cNvSpPr txBox="1">
          <a:spLocks noChangeArrowheads="1"/>
        </xdr:cNvSpPr>
      </xdr:nvSpPr>
      <xdr:spPr bwMode="auto">
        <a:xfrm>
          <a:off x="6029325"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011" name="Text Box 18"/>
        <xdr:cNvSpPr txBox="1">
          <a:spLocks noChangeArrowheads="1"/>
        </xdr:cNvSpPr>
      </xdr:nvSpPr>
      <xdr:spPr bwMode="auto">
        <a:xfrm>
          <a:off x="1400175"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012" name="Text Box 14"/>
        <xdr:cNvSpPr txBox="1">
          <a:spLocks noChangeArrowheads="1"/>
        </xdr:cNvSpPr>
      </xdr:nvSpPr>
      <xdr:spPr bwMode="auto">
        <a:xfrm>
          <a:off x="2057400"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013" name="Text Box 15"/>
        <xdr:cNvSpPr txBox="1">
          <a:spLocks noChangeArrowheads="1"/>
        </xdr:cNvSpPr>
      </xdr:nvSpPr>
      <xdr:spPr bwMode="auto">
        <a:xfrm>
          <a:off x="2047875" y="232200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014" name="Text Box 16"/>
        <xdr:cNvSpPr txBox="1">
          <a:spLocks noChangeArrowheads="1"/>
        </xdr:cNvSpPr>
      </xdr:nvSpPr>
      <xdr:spPr bwMode="auto">
        <a:xfrm>
          <a:off x="6029325"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015" name="Text Box 18"/>
        <xdr:cNvSpPr txBox="1">
          <a:spLocks noChangeArrowheads="1"/>
        </xdr:cNvSpPr>
      </xdr:nvSpPr>
      <xdr:spPr bwMode="auto">
        <a:xfrm>
          <a:off x="1400175"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016" name="Text Box 14"/>
        <xdr:cNvSpPr txBox="1">
          <a:spLocks noChangeArrowheads="1"/>
        </xdr:cNvSpPr>
      </xdr:nvSpPr>
      <xdr:spPr bwMode="auto">
        <a:xfrm>
          <a:off x="2057400"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017" name="Text Box 15"/>
        <xdr:cNvSpPr txBox="1">
          <a:spLocks noChangeArrowheads="1"/>
        </xdr:cNvSpPr>
      </xdr:nvSpPr>
      <xdr:spPr bwMode="auto">
        <a:xfrm>
          <a:off x="2047875" y="232200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018" name="Text Box 16"/>
        <xdr:cNvSpPr txBox="1">
          <a:spLocks noChangeArrowheads="1"/>
        </xdr:cNvSpPr>
      </xdr:nvSpPr>
      <xdr:spPr bwMode="auto">
        <a:xfrm>
          <a:off x="6029325"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019" name="Text Box 18"/>
        <xdr:cNvSpPr txBox="1">
          <a:spLocks noChangeArrowheads="1"/>
        </xdr:cNvSpPr>
      </xdr:nvSpPr>
      <xdr:spPr bwMode="auto">
        <a:xfrm>
          <a:off x="1400175"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020" name="Text Box 14"/>
        <xdr:cNvSpPr txBox="1">
          <a:spLocks noChangeArrowheads="1"/>
        </xdr:cNvSpPr>
      </xdr:nvSpPr>
      <xdr:spPr bwMode="auto">
        <a:xfrm>
          <a:off x="2057400"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021" name="Text Box 15"/>
        <xdr:cNvSpPr txBox="1">
          <a:spLocks noChangeArrowheads="1"/>
        </xdr:cNvSpPr>
      </xdr:nvSpPr>
      <xdr:spPr bwMode="auto">
        <a:xfrm>
          <a:off x="2047875" y="232200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022" name="Text Box 16"/>
        <xdr:cNvSpPr txBox="1">
          <a:spLocks noChangeArrowheads="1"/>
        </xdr:cNvSpPr>
      </xdr:nvSpPr>
      <xdr:spPr bwMode="auto">
        <a:xfrm>
          <a:off x="6029325"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023" name="Text Box 18"/>
        <xdr:cNvSpPr txBox="1">
          <a:spLocks noChangeArrowheads="1"/>
        </xdr:cNvSpPr>
      </xdr:nvSpPr>
      <xdr:spPr bwMode="auto">
        <a:xfrm>
          <a:off x="1400175"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024" name="Text Box 14"/>
        <xdr:cNvSpPr txBox="1">
          <a:spLocks noChangeArrowheads="1"/>
        </xdr:cNvSpPr>
      </xdr:nvSpPr>
      <xdr:spPr bwMode="auto">
        <a:xfrm>
          <a:off x="2057400"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025" name="Text Box 15"/>
        <xdr:cNvSpPr txBox="1">
          <a:spLocks noChangeArrowheads="1"/>
        </xdr:cNvSpPr>
      </xdr:nvSpPr>
      <xdr:spPr bwMode="auto">
        <a:xfrm>
          <a:off x="2047875" y="232200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026" name="Text Box 16"/>
        <xdr:cNvSpPr txBox="1">
          <a:spLocks noChangeArrowheads="1"/>
        </xdr:cNvSpPr>
      </xdr:nvSpPr>
      <xdr:spPr bwMode="auto">
        <a:xfrm>
          <a:off x="6029325"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027" name="Text Box 18"/>
        <xdr:cNvSpPr txBox="1">
          <a:spLocks noChangeArrowheads="1"/>
        </xdr:cNvSpPr>
      </xdr:nvSpPr>
      <xdr:spPr bwMode="auto">
        <a:xfrm>
          <a:off x="1400175"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028" name="Text Box 14"/>
        <xdr:cNvSpPr txBox="1">
          <a:spLocks noChangeArrowheads="1"/>
        </xdr:cNvSpPr>
      </xdr:nvSpPr>
      <xdr:spPr bwMode="auto">
        <a:xfrm>
          <a:off x="2057400"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029" name="Text Box 15"/>
        <xdr:cNvSpPr txBox="1">
          <a:spLocks noChangeArrowheads="1"/>
        </xdr:cNvSpPr>
      </xdr:nvSpPr>
      <xdr:spPr bwMode="auto">
        <a:xfrm>
          <a:off x="2047875" y="232524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030" name="Text Box 16"/>
        <xdr:cNvSpPr txBox="1">
          <a:spLocks noChangeArrowheads="1"/>
        </xdr:cNvSpPr>
      </xdr:nvSpPr>
      <xdr:spPr bwMode="auto">
        <a:xfrm>
          <a:off x="602932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031" name="Text Box 18"/>
        <xdr:cNvSpPr txBox="1">
          <a:spLocks noChangeArrowheads="1"/>
        </xdr:cNvSpPr>
      </xdr:nvSpPr>
      <xdr:spPr bwMode="auto">
        <a:xfrm>
          <a:off x="140017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032" name="Text Box 14"/>
        <xdr:cNvSpPr txBox="1">
          <a:spLocks noChangeArrowheads="1"/>
        </xdr:cNvSpPr>
      </xdr:nvSpPr>
      <xdr:spPr bwMode="auto">
        <a:xfrm>
          <a:off x="2057400"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033" name="Text Box 15"/>
        <xdr:cNvSpPr txBox="1">
          <a:spLocks noChangeArrowheads="1"/>
        </xdr:cNvSpPr>
      </xdr:nvSpPr>
      <xdr:spPr bwMode="auto">
        <a:xfrm>
          <a:off x="2047875" y="232524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034" name="Text Box 16"/>
        <xdr:cNvSpPr txBox="1">
          <a:spLocks noChangeArrowheads="1"/>
        </xdr:cNvSpPr>
      </xdr:nvSpPr>
      <xdr:spPr bwMode="auto">
        <a:xfrm>
          <a:off x="602932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035" name="Text Box 18"/>
        <xdr:cNvSpPr txBox="1">
          <a:spLocks noChangeArrowheads="1"/>
        </xdr:cNvSpPr>
      </xdr:nvSpPr>
      <xdr:spPr bwMode="auto">
        <a:xfrm>
          <a:off x="140017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036" name="Text Box 14"/>
        <xdr:cNvSpPr txBox="1">
          <a:spLocks noChangeArrowheads="1"/>
        </xdr:cNvSpPr>
      </xdr:nvSpPr>
      <xdr:spPr bwMode="auto">
        <a:xfrm>
          <a:off x="2057400"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037" name="Text Box 15"/>
        <xdr:cNvSpPr txBox="1">
          <a:spLocks noChangeArrowheads="1"/>
        </xdr:cNvSpPr>
      </xdr:nvSpPr>
      <xdr:spPr bwMode="auto">
        <a:xfrm>
          <a:off x="2047875" y="232524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038" name="Text Box 16"/>
        <xdr:cNvSpPr txBox="1">
          <a:spLocks noChangeArrowheads="1"/>
        </xdr:cNvSpPr>
      </xdr:nvSpPr>
      <xdr:spPr bwMode="auto">
        <a:xfrm>
          <a:off x="602932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039" name="Text Box 18"/>
        <xdr:cNvSpPr txBox="1">
          <a:spLocks noChangeArrowheads="1"/>
        </xdr:cNvSpPr>
      </xdr:nvSpPr>
      <xdr:spPr bwMode="auto">
        <a:xfrm>
          <a:off x="140017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040" name="Text Box 14"/>
        <xdr:cNvSpPr txBox="1">
          <a:spLocks noChangeArrowheads="1"/>
        </xdr:cNvSpPr>
      </xdr:nvSpPr>
      <xdr:spPr bwMode="auto">
        <a:xfrm>
          <a:off x="2057400"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041" name="Text Box 15"/>
        <xdr:cNvSpPr txBox="1">
          <a:spLocks noChangeArrowheads="1"/>
        </xdr:cNvSpPr>
      </xdr:nvSpPr>
      <xdr:spPr bwMode="auto">
        <a:xfrm>
          <a:off x="2047875" y="232524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042" name="Text Box 16"/>
        <xdr:cNvSpPr txBox="1">
          <a:spLocks noChangeArrowheads="1"/>
        </xdr:cNvSpPr>
      </xdr:nvSpPr>
      <xdr:spPr bwMode="auto">
        <a:xfrm>
          <a:off x="602932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043" name="Text Box 18"/>
        <xdr:cNvSpPr txBox="1">
          <a:spLocks noChangeArrowheads="1"/>
        </xdr:cNvSpPr>
      </xdr:nvSpPr>
      <xdr:spPr bwMode="auto">
        <a:xfrm>
          <a:off x="140017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044" name="Text Box 14"/>
        <xdr:cNvSpPr txBox="1">
          <a:spLocks noChangeArrowheads="1"/>
        </xdr:cNvSpPr>
      </xdr:nvSpPr>
      <xdr:spPr bwMode="auto">
        <a:xfrm>
          <a:off x="2057400"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045" name="Text Box 15"/>
        <xdr:cNvSpPr txBox="1">
          <a:spLocks noChangeArrowheads="1"/>
        </xdr:cNvSpPr>
      </xdr:nvSpPr>
      <xdr:spPr bwMode="auto">
        <a:xfrm>
          <a:off x="2047875" y="232524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046" name="Text Box 16"/>
        <xdr:cNvSpPr txBox="1">
          <a:spLocks noChangeArrowheads="1"/>
        </xdr:cNvSpPr>
      </xdr:nvSpPr>
      <xdr:spPr bwMode="auto">
        <a:xfrm>
          <a:off x="602932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047" name="Text Box 18"/>
        <xdr:cNvSpPr txBox="1">
          <a:spLocks noChangeArrowheads="1"/>
        </xdr:cNvSpPr>
      </xdr:nvSpPr>
      <xdr:spPr bwMode="auto">
        <a:xfrm>
          <a:off x="140017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048" name="Text Box 14"/>
        <xdr:cNvSpPr txBox="1">
          <a:spLocks noChangeArrowheads="1"/>
        </xdr:cNvSpPr>
      </xdr:nvSpPr>
      <xdr:spPr bwMode="auto">
        <a:xfrm>
          <a:off x="2057400"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049" name="Text Box 15"/>
        <xdr:cNvSpPr txBox="1">
          <a:spLocks noChangeArrowheads="1"/>
        </xdr:cNvSpPr>
      </xdr:nvSpPr>
      <xdr:spPr bwMode="auto">
        <a:xfrm>
          <a:off x="2047875" y="232524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050" name="Text Box 16"/>
        <xdr:cNvSpPr txBox="1">
          <a:spLocks noChangeArrowheads="1"/>
        </xdr:cNvSpPr>
      </xdr:nvSpPr>
      <xdr:spPr bwMode="auto">
        <a:xfrm>
          <a:off x="602932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051" name="Text Box 18"/>
        <xdr:cNvSpPr txBox="1">
          <a:spLocks noChangeArrowheads="1"/>
        </xdr:cNvSpPr>
      </xdr:nvSpPr>
      <xdr:spPr bwMode="auto">
        <a:xfrm>
          <a:off x="140017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052" name="Text Box 14"/>
        <xdr:cNvSpPr txBox="1">
          <a:spLocks noChangeArrowheads="1"/>
        </xdr:cNvSpPr>
      </xdr:nvSpPr>
      <xdr:spPr bwMode="auto">
        <a:xfrm>
          <a:off x="2057400"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053" name="Text Box 15"/>
        <xdr:cNvSpPr txBox="1">
          <a:spLocks noChangeArrowheads="1"/>
        </xdr:cNvSpPr>
      </xdr:nvSpPr>
      <xdr:spPr bwMode="auto">
        <a:xfrm>
          <a:off x="2047875" y="232524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054" name="Text Box 16"/>
        <xdr:cNvSpPr txBox="1">
          <a:spLocks noChangeArrowheads="1"/>
        </xdr:cNvSpPr>
      </xdr:nvSpPr>
      <xdr:spPr bwMode="auto">
        <a:xfrm>
          <a:off x="602932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055" name="Text Box 18"/>
        <xdr:cNvSpPr txBox="1">
          <a:spLocks noChangeArrowheads="1"/>
        </xdr:cNvSpPr>
      </xdr:nvSpPr>
      <xdr:spPr bwMode="auto">
        <a:xfrm>
          <a:off x="140017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056" name="Text Box 14"/>
        <xdr:cNvSpPr txBox="1">
          <a:spLocks noChangeArrowheads="1"/>
        </xdr:cNvSpPr>
      </xdr:nvSpPr>
      <xdr:spPr bwMode="auto">
        <a:xfrm>
          <a:off x="2057400"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057" name="Text Box 15"/>
        <xdr:cNvSpPr txBox="1">
          <a:spLocks noChangeArrowheads="1"/>
        </xdr:cNvSpPr>
      </xdr:nvSpPr>
      <xdr:spPr bwMode="auto">
        <a:xfrm>
          <a:off x="2047875" y="232524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058" name="Text Box 16"/>
        <xdr:cNvSpPr txBox="1">
          <a:spLocks noChangeArrowheads="1"/>
        </xdr:cNvSpPr>
      </xdr:nvSpPr>
      <xdr:spPr bwMode="auto">
        <a:xfrm>
          <a:off x="602932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059" name="Text Box 18"/>
        <xdr:cNvSpPr txBox="1">
          <a:spLocks noChangeArrowheads="1"/>
        </xdr:cNvSpPr>
      </xdr:nvSpPr>
      <xdr:spPr bwMode="auto">
        <a:xfrm>
          <a:off x="140017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060" name="Text Box 14"/>
        <xdr:cNvSpPr txBox="1">
          <a:spLocks noChangeArrowheads="1"/>
        </xdr:cNvSpPr>
      </xdr:nvSpPr>
      <xdr:spPr bwMode="auto">
        <a:xfrm>
          <a:off x="2057400"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061" name="Text Box 15"/>
        <xdr:cNvSpPr txBox="1">
          <a:spLocks noChangeArrowheads="1"/>
        </xdr:cNvSpPr>
      </xdr:nvSpPr>
      <xdr:spPr bwMode="auto">
        <a:xfrm>
          <a:off x="2047875" y="232848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062" name="Text Box 16"/>
        <xdr:cNvSpPr txBox="1">
          <a:spLocks noChangeArrowheads="1"/>
        </xdr:cNvSpPr>
      </xdr:nvSpPr>
      <xdr:spPr bwMode="auto">
        <a:xfrm>
          <a:off x="6029325"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063" name="Text Box 18"/>
        <xdr:cNvSpPr txBox="1">
          <a:spLocks noChangeArrowheads="1"/>
        </xdr:cNvSpPr>
      </xdr:nvSpPr>
      <xdr:spPr bwMode="auto">
        <a:xfrm>
          <a:off x="1400175"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064" name="Text Box 14"/>
        <xdr:cNvSpPr txBox="1">
          <a:spLocks noChangeArrowheads="1"/>
        </xdr:cNvSpPr>
      </xdr:nvSpPr>
      <xdr:spPr bwMode="auto">
        <a:xfrm>
          <a:off x="2057400"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065" name="Text Box 15"/>
        <xdr:cNvSpPr txBox="1">
          <a:spLocks noChangeArrowheads="1"/>
        </xdr:cNvSpPr>
      </xdr:nvSpPr>
      <xdr:spPr bwMode="auto">
        <a:xfrm>
          <a:off x="2047875" y="232848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066" name="Text Box 16"/>
        <xdr:cNvSpPr txBox="1">
          <a:spLocks noChangeArrowheads="1"/>
        </xdr:cNvSpPr>
      </xdr:nvSpPr>
      <xdr:spPr bwMode="auto">
        <a:xfrm>
          <a:off x="6029325"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067" name="Text Box 18"/>
        <xdr:cNvSpPr txBox="1">
          <a:spLocks noChangeArrowheads="1"/>
        </xdr:cNvSpPr>
      </xdr:nvSpPr>
      <xdr:spPr bwMode="auto">
        <a:xfrm>
          <a:off x="1400175"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068" name="Text Box 14"/>
        <xdr:cNvSpPr txBox="1">
          <a:spLocks noChangeArrowheads="1"/>
        </xdr:cNvSpPr>
      </xdr:nvSpPr>
      <xdr:spPr bwMode="auto">
        <a:xfrm>
          <a:off x="2057400"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069" name="Text Box 15"/>
        <xdr:cNvSpPr txBox="1">
          <a:spLocks noChangeArrowheads="1"/>
        </xdr:cNvSpPr>
      </xdr:nvSpPr>
      <xdr:spPr bwMode="auto">
        <a:xfrm>
          <a:off x="2047875" y="232848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070" name="Text Box 16"/>
        <xdr:cNvSpPr txBox="1">
          <a:spLocks noChangeArrowheads="1"/>
        </xdr:cNvSpPr>
      </xdr:nvSpPr>
      <xdr:spPr bwMode="auto">
        <a:xfrm>
          <a:off x="6029325"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071" name="Text Box 18"/>
        <xdr:cNvSpPr txBox="1">
          <a:spLocks noChangeArrowheads="1"/>
        </xdr:cNvSpPr>
      </xdr:nvSpPr>
      <xdr:spPr bwMode="auto">
        <a:xfrm>
          <a:off x="1400175"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072" name="Text Box 14"/>
        <xdr:cNvSpPr txBox="1">
          <a:spLocks noChangeArrowheads="1"/>
        </xdr:cNvSpPr>
      </xdr:nvSpPr>
      <xdr:spPr bwMode="auto">
        <a:xfrm>
          <a:off x="2057400"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073" name="Text Box 15"/>
        <xdr:cNvSpPr txBox="1">
          <a:spLocks noChangeArrowheads="1"/>
        </xdr:cNvSpPr>
      </xdr:nvSpPr>
      <xdr:spPr bwMode="auto">
        <a:xfrm>
          <a:off x="2047875" y="232848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074" name="Text Box 16"/>
        <xdr:cNvSpPr txBox="1">
          <a:spLocks noChangeArrowheads="1"/>
        </xdr:cNvSpPr>
      </xdr:nvSpPr>
      <xdr:spPr bwMode="auto">
        <a:xfrm>
          <a:off x="6029325"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075" name="Text Box 18"/>
        <xdr:cNvSpPr txBox="1">
          <a:spLocks noChangeArrowheads="1"/>
        </xdr:cNvSpPr>
      </xdr:nvSpPr>
      <xdr:spPr bwMode="auto">
        <a:xfrm>
          <a:off x="1400175"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66675</xdr:rowOff>
    </xdr:to>
    <xdr:sp macro="" textlink="">
      <xdr:nvSpPr>
        <xdr:cNvPr id="23076" name="Text Box 14"/>
        <xdr:cNvSpPr txBox="1">
          <a:spLocks noChangeArrowheads="1"/>
        </xdr:cNvSpPr>
      </xdr:nvSpPr>
      <xdr:spPr bwMode="auto">
        <a:xfrm>
          <a:off x="2057400" y="23317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077" name="Text Box 15"/>
        <xdr:cNvSpPr txBox="1">
          <a:spLocks noChangeArrowheads="1"/>
        </xdr:cNvSpPr>
      </xdr:nvSpPr>
      <xdr:spPr bwMode="auto">
        <a:xfrm>
          <a:off x="2047875" y="233172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66675</xdr:rowOff>
    </xdr:to>
    <xdr:sp macro="" textlink="">
      <xdr:nvSpPr>
        <xdr:cNvPr id="23078" name="Text Box 16"/>
        <xdr:cNvSpPr txBox="1">
          <a:spLocks noChangeArrowheads="1"/>
        </xdr:cNvSpPr>
      </xdr:nvSpPr>
      <xdr:spPr bwMode="auto">
        <a:xfrm>
          <a:off x="6029325" y="23317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66675</xdr:rowOff>
    </xdr:to>
    <xdr:sp macro="" textlink="">
      <xdr:nvSpPr>
        <xdr:cNvPr id="23079" name="Text Box 18"/>
        <xdr:cNvSpPr txBox="1">
          <a:spLocks noChangeArrowheads="1"/>
        </xdr:cNvSpPr>
      </xdr:nvSpPr>
      <xdr:spPr bwMode="auto">
        <a:xfrm>
          <a:off x="1400175" y="23317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66675</xdr:rowOff>
    </xdr:to>
    <xdr:sp macro="" textlink="">
      <xdr:nvSpPr>
        <xdr:cNvPr id="23080" name="Text Box 14"/>
        <xdr:cNvSpPr txBox="1">
          <a:spLocks noChangeArrowheads="1"/>
        </xdr:cNvSpPr>
      </xdr:nvSpPr>
      <xdr:spPr bwMode="auto">
        <a:xfrm>
          <a:off x="2057400" y="23317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081" name="Text Box 15"/>
        <xdr:cNvSpPr txBox="1">
          <a:spLocks noChangeArrowheads="1"/>
        </xdr:cNvSpPr>
      </xdr:nvSpPr>
      <xdr:spPr bwMode="auto">
        <a:xfrm>
          <a:off x="2047875" y="233172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66675</xdr:rowOff>
    </xdr:to>
    <xdr:sp macro="" textlink="">
      <xdr:nvSpPr>
        <xdr:cNvPr id="23082" name="Text Box 16"/>
        <xdr:cNvSpPr txBox="1">
          <a:spLocks noChangeArrowheads="1"/>
        </xdr:cNvSpPr>
      </xdr:nvSpPr>
      <xdr:spPr bwMode="auto">
        <a:xfrm>
          <a:off x="6029325" y="23317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66675</xdr:rowOff>
    </xdr:to>
    <xdr:sp macro="" textlink="">
      <xdr:nvSpPr>
        <xdr:cNvPr id="23083" name="Text Box 18"/>
        <xdr:cNvSpPr txBox="1">
          <a:spLocks noChangeArrowheads="1"/>
        </xdr:cNvSpPr>
      </xdr:nvSpPr>
      <xdr:spPr bwMode="auto">
        <a:xfrm>
          <a:off x="1400175" y="23317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76200</xdr:rowOff>
    </xdr:to>
    <xdr:sp macro="" textlink="">
      <xdr:nvSpPr>
        <xdr:cNvPr id="23084" name="Text Box 14"/>
        <xdr:cNvSpPr txBox="1">
          <a:spLocks noChangeArrowheads="1"/>
        </xdr:cNvSpPr>
      </xdr:nvSpPr>
      <xdr:spPr bwMode="auto">
        <a:xfrm>
          <a:off x="2057400" y="2331720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085" name="Text Box 15"/>
        <xdr:cNvSpPr txBox="1">
          <a:spLocks noChangeArrowheads="1"/>
        </xdr:cNvSpPr>
      </xdr:nvSpPr>
      <xdr:spPr bwMode="auto">
        <a:xfrm>
          <a:off x="2047875" y="233172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76200</xdr:rowOff>
    </xdr:to>
    <xdr:sp macro="" textlink="">
      <xdr:nvSpPr>
        <xdr:cNvPr id="23086" name="Text Box 16"/>
        <xdr:cNvSpPr txBox="1">
          <a:spLocks noChangeArrowheads="1"/>
        </xdr:cNvSpPr>
      </xdr:nvSpPr>
      <xdr:spPr bwMode="auto">
        <a:xfrm>
          <a:off x="6029325" y="2331720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76200</xdr:rowOff>
    </xdr:to>
    <xdr:sp macro="" textlink="">
      <xdr:nvSpPr>
        <xdr:cNvPr id="23087" name="Text Box 18"/>
        <xdr:cNvSpPr txBox="1">
          <a:spLocks noChangeArrowheads="1"/>
        </xdr:cNvSpPr>
      </xdr:nvSpPr>
      <xdr:spPr bwMode="auto">
        <a:xfrm>
          <a:off x="1400175" y="2331720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76200</xdr:rowOff>
    </xdr:to>
    <xdr:sp macro="" textlink="">
      <xdr:nvSpPr>
        <xdr:cNvPr id="23088" name="Text Box 14"/>
        <xdr:cNvSpPr txBox="1">
          <a:spLocks noChangeArrowheads="1"/>
        </xdr:cNvSpPr>
      </xdr:nvSpPr>
      <xdr:spPr bwMode="auto">
        <a:xfrm>
          <a:off x="2057400" y="2331720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089" name="Text Box 15"/>
        <xdr:cNvSpPr txBox="1">
          <a:spLocks noChangeArrowheads="1"/>
        </xdr:cNvSpPr>
      </xdr:nvSpPr>
      <xdr:spPr bwMode="auto">
        <a:xfrm>
          <a:off x="2047875" y="233172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76200</xdr:rowOff>
    </xdr:to>
    <xdr:sp macro="" textlink="">
      <xdr:nvSpPr>
        <xdr:cNvPr id="23090" name="Text Box 16"/>
        <xdr:cNvSpPr txBox="1">
          <a:spLocks noChangeArrowheads="1"/>
        </xdr:cNvSpPr>
      </xdr:nvSpPr>
      <xdr:spPr bwMode="auto">
        <a:xfrm>
          <a:off x="6029325" y="2331720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76200</xdr:rowOff>
    </xdr:to>
    <xdr:sp macro="" textlink="">
      <xdr:nvSpPr>
        <xdr:cNvPr id="23091" name="Text Box 18"/>
        <xdr:cNvSpPr txBox="1">
          <a:spLocks noChangeArrowheads="1"/>
        </xdr:cNvSpPr>
      </xdr:nvSpPr>
      <xdr:spPr bwMode="auto">
        <a:xfrm>
          <a:off x="1400175" y="2331720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66675</xdr:rowOff>
    </xdr:to>
    <xdr:sp macro="" textlink="">
      <xdr:nvSpPr>
        <xdr:cNvPr id="23092" name="Text Box 14"/>
        <xdr:cNvSpPr txBox="1">
          <a:spLocks noChangeArrowheads="1"/>
        </xdr:cNvSpPr>
      </xdr:nvSpPr>
      <xdr:spPr bwMode="auto">
        <a:xfrm>
          <a:off x="2057400" y="23317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093" name="Text Box 15"/>
        <xdr:cNvSpPr txBox="1">
          <a:spLocks noChangeArrowheads="1"/>
        </xdr:cNvSpPr>
      </xdr:nvSpPr>
      <xdr:spPr bwMode="auto">
        <a:xfrm>
          <a:off x="2047875" y="233172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66675</xdr:rowOff>
    </xdr:to>
    <xdr:sp macro="" textlink="">
      <xdr:nvSpPr>
        <xdr:cNvPr id="23094" name="Text Box 16"/>
        <xdr:cNvSpPr txBox="1">
          <a:spLocks noChangeArrowheads="1"/>
        </xdr:cNvSpPr>
      </xdr:nvSpPr>
      <xdr:spPr bwMode="auto">
        <a:xfrm>
          <a:off x="6029325" y="23317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66675</xdr:rowOff>
    </xdr:to>
    <xdr:sp macro="" textlink="">
      <xdr:nvSpPr>
        <xdr:cNvPr id="23095" name="Text Box 18"/>
        <xdr:cNvSpPr txBox="1">
          <a:spLocks noChangeArrowheads="1"/>
        </xdr:cNvSpPr>
      </xdr:nvSpPr>
      <xdr:spPr bwMode="auto">
        <a:xfrm>
          <a:off x="1400175" y="23317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66675</xdr:rowOff>
    </xdr:to>
    <xdr:sp macro="" textlink="">
      <xdr:nvSpPr>
        <xdr:cNvPr id="23096" name="Text Box 14"/>
        <xdr:cNvSpPr txBox="1">
          <a:spLocks noChangeArrowheads="1"/>
        </xdr:cNvSpPr>
      </xdr:nvSpPr>
      <xdr:spPr bwMode="auto">
        <a:xfrm>
          <a:off x="2057400" y="23317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097" name="Text Box 15"/>
        <xdr:cNvSpPr txBox="1">
          <a:spLocks noChangeArrowheads="1"/>
        </xdr:cNvSpPr>
      </xdr:nvSpPr>
      <xdr:spPr bwMode="auto">
        <a:xfrm>
          <a:off x="2047875" y="233172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66675</xdr:rowOff>
    </xdr:to>
    <xdr:sp macro="" textlink="">
      <xdr:nvSpPr>
        <xdr:cNvPr id="23098" name="Text Box 16"/>
        <xdr:cNvSpPr txBox="1">
          <a:spLocks noChangeArrowheads="1"/>
        </xdr:cNvSpPr>
      </xdr:nvSpPr>
      <xdr:spPr bwMode="auto">
        <a:xfrm>
          <a:off x="6029325" y="23317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66675</xdr:rowOff>
    </xdr:to>
    <xdr:sp macro="" textlink="">
      <xdr:nvSpPr>
        <xdr:cNvPr id="23099" name="Text Box 18"/>
        <xdr:cNvSpPr txBox="1">
          <a:spLocks noChangeArrowheads="1"/>
        </xdr:cNvSpPr>
      </xdr:nvSpPr>
      <xdr:spPr bwMode="auto">
        <a:xfrm>
          <a:off x="1400175" y="2331720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76200</xdr:rowOff>
    </xdr:to>
    <xdr:sp macro="" textlink="">
      <xdr:nvSpPr>
        <xdr:cNvPr id="23100" name="Text Box 14"/>
        <xdr:cNvSpPr txBox="1">
          <a:spLocks noChangeArrowheads="1"/>
        </xdr:cNvSpPr>
      </xdr:nvSpPr>
      <xdr:spPr bwMode="auto">
        <a:xfrm>
          <a:off x="2057400" y="2331720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101" name="Text Box 15"/>
        <xdr:cNvSpPr txBox="1">
          <a:spLocks noChangeArrowheads="1"/>
        </xdr:cNvSpPr>
      </xdr:nvSpPr>
      <xdr:spPr bwMode="auto">
        <a:xfrm>
          <a:off x="2047875" y="233172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76200</xdr:rowOff>
    </xdr:to>
    <xdr:sp macro="" textlink="">
      <xdr:nvSpPr>
        <xdr:cNvPr id="23102" name="Text Box 16"/>
        <xdr:cNvSpPr txBox="1">
          <a:spLocks noChangeArrowheads="1"/>
        </xdr:cNvSpPr>
      </xdr:nvSpPr>
      <xdr:spPr bwMode="auto">
        <a:xfrm>
          <a:off x="6029325" y="2331720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76200</xdr:rowOff>
    </xdr:to>
    <xdr:sp macro="" textlink="">
      <xdr:nvSpPr>
        <xdr:cNvPr id="23103" name="Text Box 18"/>
        <xdr:cNvSpPr txBox="1">
          <a:spLocks noChangeArrowheads="1"/>
        </xdr:cNvSpPr>
      </xdr:nvSpPr>
      <xdr:spPr bwMode="auto">
        <a:xfrm>
          <a:off x="1400175" y="2331720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76200</xdr:rowOff>
    </xdr:to>
    <xdr:sp macro="" textlink="">
      <xdr:nvSpPr>
        <xdr:cNvPr id="23104" name="Text Box 14"/>
        <xdr:cNvSpPr txBox="1">
          <a:spLocks noChangeArrowheads="1"/>
        </xdr:cNvSpPr>
      </xdr:nvSpPr>
      <xdr:spPr bwMode="auto">
        <a:xfrm>
          <a:off x="2057400" y="2331720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105" name="Text Box 15"/>
        <xdr:cNvSpPr txBox="1">
          <a:spLocks noChangeArrowheads="1"/>
        </xdr:cNvSpPr>
      </xdr:nvSpPr>
      <xdr:spPr bwMode="auto">
        <a:xfrm>
          <a:off x="2047875" y="233172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76200</xdr:rowOff>
    </xdr:to>
    <xdr:sp macro="" textlink="">
      <xdr:nvSpPr>
        <xdr:cNvPr id="23106" name="Text Box 16"/>
        <xdr:cNvSpPr txBox="1">
          <a:spLocks noChangeArrowheads="1"/>
        </xdr:cNvSpPr>
      </xdr:nvSpPr>
      <xdr:spPr bwMode="auto">
        <a:xfrm>
          <a:off x="6029325" y="2331720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76200</xdr:rowOff>
    </xdr:to>
    <xdr:sp macro="" textlink="">
      <xdr:nvSpPr>
        <xdr:cNvPr id="23107" name="Text Box 18"/>
        <xdr:cNvSpPr txBox="1">
          <a:spLocks noChangeArrowheads="1"/>
        </xdr:cNvSpPr>
      </xdr:nvSpPr>
      <xdr:spPr bwMode="auto">
        <a:xfrm>
          <a:off x="1400175" y="2331720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108" name="Text Box 14"/>
        <xdr:cNvSpPr txBox="1">
          <a:spLocks noChangeArrowheads="1"/>
        </xdr:cNvSpPr>
      </xdr:nvSpPr>
      <xdr:spPr bwMode="auto">
        <a:xfrm>
          <a:off x="2057400" y="23349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109" name="Text Box 15"/>
        <xdr:cNvSpPr txBox="1">
          <a:spLocks noChangeArrowheads="1"/>
        </xdr:cNvSpPr>
      </xdr:nvSpPr>
      <xdr:spPr bwMode="auto">
        <a:xfrm>
          <a:off x="2047875" y="233495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110" name="Text Box 16"/>
        <xdr:cNvSpPr txBox="1">
          <a:spLocks noChangeArrowheads="1"/>
        </xdr:cNvSpPr>
      </xdr:nvSpPr>
      <xdr:spPr bwMode="auto">
        <a:xfrm>
          <a:off x="6029325" y="23349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111" name="Text Box 18"/>
        <xdr:cNvSpPr txBox="1">
          <a:spLocks noChangeArrowheads="1"/>
        </xdr:cNvSpPr>
      </xdr:nvSpPr>
      <xdr:spPr bwMode="auto">
        <a:xfrm>
          <a:off x="1400175" y="23349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112" name="Text Box 14"/>
        <xdr:cNvSpPr txBox="1">
          <a:spLocks noChangeArrowheads="1"/>
        </xdr:cNvSpPr>
      </xdr:nvSpPr>
      <xdr:spPr bwMode="auto">
        <a:xfrm>
          <a:off x="2057400" y="23349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113" name="Text Box 15"/>
        <xdr:cNvSpPr txBox="1">
          <a:spLocks noChangeArrowheads="1"/>
        </xdr:cNvSpPr>
      </xdr:nvSpPr>
      <xdr:spPr bwMode="auto">
        <a:xfrm>
          <a:off x="2047875" y="233495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114" name="Text Box 16"/>
        <xdr:cNvSpPr txBox="1">
          <a:spLocks noChangeArrowheads="1"/>
        </xdr:cNvSpPr>
      </xdr:nvSpPr>
      <xdr:spPr bwMode="auto">
        <a:xfrm>
          <a:off x="6029325" y="23349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115" name="Text Box 18"/>
        <xdr:cNvSpPr txBox="1">
          <a:spLocks noChangeArrowheads="1"/>
        </xdr:cNvSpPr>
      </xdr:nvSpPr>
      <xdr:spPr bwMode="auto">
        <a:xfrm>
          <a:off x="1400175" y="23349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116" name="Text Box 14"/>
        <xdr:cNvSpPr txBox="1">
          <a:spLocks noChangeArrowheads="1"/>
        </xdr:cNvSpPr>
      </xdr:nvSpPr>
      <xdr:spPr bwMode="auto">
        <a:xfrm>
          <a:off x="2057400" y="23349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117" name="Text Box 15"/>
        <xdr:cNvSpPr txBox="1">
          <a:spLocks noChangeArrowheads="1"/>
        </xdr:cNvSpPr>
      </xdr:nvSpPr>
      <xdr:spPr bwMode="auto">
        <a:xfrm>
          <a:off x="2047875" y="233495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118" name="Text Box 16"/>
        <xdr:cNvSpPr txBox="1">
          <a:spLocks noChangeArrowheads="1"/>
        </xdr:cNvSpPr>
      </xdr:nvSpPr>
      <xdr:spPr bwMode="auto">
        <a:xfrm>
          <a:off x="6029325" y="23349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119" name="Text Box 18"/>
        <xdr:cNvSpPr txBox="1">
          <a:spLocks noChangeArrowheads="1"/>
        </xdr:cNvSpPr>
      </xdr:nvSpPr>
      <xdr:spPr bwMode="auto">
        <a:xfrm>
          <a:off x="1400175" y="23349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120" name="Text Box 14"/>
        <xdr:cNvSpPr txBox="1">
          <a:spLocks noChangeArrowheads="1"/>
        </xdr:cNvSpPr>
      </xdr:nvSpPr>
      <xdr:spPr bwMode="auto">
        <a:xfrm>
          <a:off x="2057400" y="23349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121" name="Text Box 15"/>
        <xdr:cNvSpPr txBox="1">
          <a:spLocks noChangeArrowheads="1"/>
        </xdr:cNvSpPr>
      </xdr:nvSpPr>
      <xdr:spPr bwMode="auto">
        <a:xfrm>
          <a:off x="2047875" y="233495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122" name="Text Box 16"/>
        <xdr:cNvSpPr txBox="1">
          <a:spLocks noChangeArrowheads="1"/>
        </xdr:cNvSpPr>
      </xdr:nvSpPr>
      <xdr:spPr bwMode="auto">
        <a:xfrm>
          <a:off x="6029325" y="23349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123" name="Text Box 18"/>
        <xdr:cNvSpPr txBox="1">
          <a:spLocks noChangeArrowheads="1"/>
        </xdr:cNvSpPr>
      </xdr:nvSpPr>
      <xdr:spPr bwMode="auto">
        <a:xfrm>
          <a:off x="1400175" y="23349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124" name="Text Box 14"/>
        <xdr:cNvSpPr txBox="1">
          <a:spLocks noChangeArrowheads="1"/>
        </xdr:cNvSpPr>
      </xdr:nvSpPr>
      <xdr:spPr bwMode="auto">
        <a:xfrm>
          <a:off x="2057400" y="2338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125" name="Text Box 15"/>
        <xdr:cNvSpPr txBox="1">
          <a:spLocks noChangeArrowheads="1"/>
        </xdr:cNvSpPr>
      </xdr:nvSpPr>
      <xdr:spPr bwMode="auto">
        <a:xfrm>
          <a:off x="2047875" y="233819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126" name="Text Box 16"/>
        <xdr:cNvSpPr txBox="1">
          <a:spLocks noChangeArrowheads="1"/>
        </xdr:cNvSpPr>
      </xdr:nvSpPr>
      <xdr:spPr bwMode="auto">
        <a:xfrm>
          <a:off x="6029325" y="2338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127" name="Text Box 18"/>
        <xdr:cNvSpPr txBox="1">
          <a:spLocks noChangeArrowheads="1"/>
        </xdr:cNvSpPr>
      </xdr:nvSpPr>
      <xdr:spPr bwMode="auto">
        <a:xfrm>
          <a:off x="1400175" y="2338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128" name="Text Box 14"/>
        <xdr:cNvSpPr txBox="1">
          <a:spLocks noChangeArrowheads="1"/>
        </xdr:cNvSpPr>
      </xdr:nvSpPr>
      <xdr:spPr bwMode="auto">
        <a:xfrm>
          <a:off x="2057400" y="2338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129" name="Text Box 15"/>
        <xdr:cNvSpPr txBox="1">
          <a:spLocks noChangeArrowheads="1"/>
        </xdr:cNvSpPr>
      </xdr:nvSpPr>
      <xdr:spPr bwMode="auto">
        <a:xfrm>
          <a:off x="2047875" y="233819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130" name="Text Box 16"/>
        <xdr:cNvSpPr txBox="1">
          <a:spLocks noChangeArrowheads="1"/>
        </xdr:cNvSpPr>
      </xdr:nvSpPr>
      <xdr:spPr bwMode="auto">
        <a:xfrm>
          <a:off x="6029325" y="2338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131" name="Text Box 18"/>
        <xdr:cNvSpPr txBox="1">
          <a:spLocks noChangeArrowheads="1"/>
        </xdr:cNvSpPr>
      </xdr:nvSpPr>
      <xdr:spPr bwMode="auto">
        <a:xfrm>
          <a:off x="1400175" y="2338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132" name="Text Box 14"/>
        <xdr:cNvSpPr txBox="1">
          <a:spLocks noChangeArrowheads="1"/>
        </xdr:cNvSpPr>
      </xdr:nvSpPr>
      <xdr:spPr bwMode="auto">
        <a:xfrm>
          <a:off x="2057400" y="2338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133" name="Text Box 15"/>
        <xdr:cNvSpPr txBox="1">
          <a:spLocks noChangeArrowheads="1"/>
        </xdr:cNvSpPr>
      </xdr:nvSpPr>
      <xdr:spPr bwMode="auto">
        <a:xfrm>
          <a:off x="2047875" y="233819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134" name="Text Box 16"/>
        <xdr:cNvSpPr txBox="1">
          <a:spLocks noChangeArrowheads="1"/>
        </xdr:cNvSpPr>
      </xdr:nvSpPr>
      <xdr:spPr bwMode="auto">
        <a:xfrm>
          <a:off x="6029325" y="2338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135" name="Text Box 18"/>
        <xdr:cNvSpPr txBox="1">
          <a:spLocks noChangeArrowheads="1"/>
        </xdr:cNvSpPr>
      </xdr:nvSpPr>
      <xdr:spPr bwMode="auto">
        <a:xfrm>
          <a:off x="1400175" y="2338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136" name="Text Box 14"/>
        <xdr:cNvSpPr txBox="1">
          <a:spLocks noChangeArrowheads="1"/>
        </xdr:cNvSpPr>
      </xdr:nvSpPr>
      <xdr:spPr bwMode="auto">
        <a:xfrm>
          <a:off x="2057400" y="2338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137" name="Text Box 15"/>
        <xdr:cNvSpPr txBox="1">
          <a:spLocks noChangeArrowheads="1"/>
        </xdr:cNvSpPr>
      </xdr:nvSpPr>
      <xdr:spPr bwMode="auto">
        <a:xfrm>
          <a:off x="2047875" y="233819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138" name="Text Box 16"/>
        <xdr:cNvSpPr txBox="1">
          <a:spLocks noChangeArrowheads="1"/>
        </xdr:cNvSpPr>
      </xdr:nvSpPr>
      <xdr:spPr bwMode="auto">
        <a:xfrm>
          <a:off x="6029325" y="2338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139" name="Text Box 18"/>
        <xdr:cNvSpPr txBox="1">
          <a:spLocks noChangeArrowheads="1"/>
        </xdr:cNvSpPr>
      </xdr:nvSpPr>
      <xdr:spPr bwMode="auto">
        <a:xfrm>
          <a:off x="1400175" y="2338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140" name="Text Box 14"/>
        <xdr:cNvSpPr txBox="1">
          <a:spLocks noChangeArrowheads="1"/>
        </xdr:cNvSpPr>
      </xdr:nvSpPr>
      <xdr:spPr bwMode="auto">
        <a:xfrm>
          <a:off x="2057400" y="234305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141" name="Text Box 15"/>
        <xdr:cNvSpPr txBox="1">
          <a:spLocks noChangeArrowheads="1"/>
        </xdr:cNvSpPr>
      </xdr:nvSpPr>
      <xdr:spPr bwMode="auto">
        <a:xfrm>
          <a:off x="2047875" y="234305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142" name="Text Box 16"/>
        <xdr:cNvSpPr txBox="1">
          <a:spLocks noChangeArrowheads="1"/>
        </xdr:cNvSpPr>
      </xdr:nvSpPr>
      <xdr:spPr bwMode="auto">
        <a:xfrm>
          <a:off x="6029325" y="234305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143" name="Text Box 18"/>
        <xdr:cNvSpPr txBox="1">
          <a:spLocks noChangeArrowheads="1"/>
        </xdr:cNvSpPr>
      </xdr:nvSpPr>
      <xdr:spPr bwMode="auto">
        <a:xfrm>
          <a:off x="1400175" y="234305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144" name="Text Box 14"/>
        <xdr:cNvSpPr txBox="1">
          <a:spLocks noChangeArrowheads="1"/>
        </xdr:cNvSpPr>
      </xdr:nvSpPr>
      <xdr:spPr bwMode="auto">
        <a:xfrm>
          <a:off x="2057400" y="234305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145" name="Text Box 15"/>
        <xdr:cNvSpPr txBox="1">
          <a:spLocks noChangeArrowheads="1"/>
        </xdr:cNvSpPr>
      </xdr:nvSpPr>
      <xdr:spPr bwMode="auto">
        <a:xfrm>
          <a:off x="2047875" y="234305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146" name="Text Box 16"/>
        <xdr:cNvSpPr txBox="1">
          <a:spLocks noChangeArrowheads="1"/>
        </xdr:cNvSpPr>
      </xdr:nvSpPr>
      <xdr:spPr bwMode="auto">
        <a:xfrm>
          <a:off x="6029325" y="234305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147" name="Text Box 18"/>
        <xdr:cNvSpPr txBox="1">
          <a:spLocks noChangeArrowheads="1"/>
        </xdr:cNvSpPr>
      </xdr:nvSpPr>
      <xdr:spPr bwMode="auto">
        <a:xfrm>
          <a:off x="1400175" y="234305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148" name="Text Box 14"/>
        <xdr:cNvSpPr txBox="1">
          <a:spLocks noChangeArrowheads="1"/>
        </xdr:cNvSpPr>
      </xdr:nvSpPr>
      <xdr:spPr bwMode="auto">
        <a:xfrm>
          <a:off x="2057400" y="234305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149" name="Text Box 15"/>
        <xdr:cNvSpPr txBox="1">
          <a:spLocks noChangeArrowheads="1"/>
        </xdr:cNvSpPr>
      </xdr:nvSpPr>
      <xdr:spPr bwMode="auto">
        <a:xfrm>
          <a:off x="2047875" y="234305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150" name="Text Box 16"/>
        <xdr:cNvSpPr txBox="1">
          <a:spLocks noChangeArrowheads="1"/>
        </xdr:cNvSpPr>
      </xdr:nvSpPr>
      <xdr:spPr bwMode="auto">
        <a:xfrm>
          <a:off x="6029325" y="234305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151" name="Text Box 18"/>
        <xdr:cNvSpPr txBox="1">
          <a:spLocks noChangeArrowheads="1"/>
        </xdr:cNvSpPr>
      </xdr:nvSpPr>
      <xdr:spPr bwMode="auto">
        <a:xfrm>
          <a:off x="1400175" y="234305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152" name="Text Box 14"/>
        <xdr:cNvSpPr txBox="1">
          <a:spLocks noChangeArrowheads="1"/>
        </xdr:cNvSpPr>
      </xdr:nvSpPr>
      <xdr:spPr bwMode="auto">
        <a:xfrm>
          <a:off x="2057400" y="234305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153" name="Text Box 15"/>
        <xdr:cNvSpPr txBox="1">
          <a:spLocks noChangeArrowheads="1"/>
        </xdr:cNvSpPr>
      </xdr:nvSpPr>
      <xdr:spPr bwMode="auto">
        <a:xfrm>
          <a:off x="2047875" y="234305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154" name="Text Box 16"/>
        <xdr:cNvSpPr txBox="1">
          <a:spLocks noChangeArrowheads="1"/>
        </xdr:cNvSpPr>
      </xdr:nvSpPr>
      <xdr:spPr bwMode="auto">
        <a:xfrm>
          <a:off x="6029325" y="234305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155" name="Text Box 18"/>
        <xdr:cNvSpPr txBox="1">
          <a:spLocks noChangeArrowheads="1"/>
        </xdr:cNvSpPr>
      </xdr:nvSpPr>
      <xdr:spPr bwMode="auto">
        <a:xfrm>
          <a:off x="1400175" y="234305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156" name="Text Box 14"/>
        <xdr:cNvSpPr txBox="1">
          <a:spLocks noChangeArrowheads="1"/>
        </xdr:cNvSpPr>
      </xdr:nvSpPr>
      <xdr:spPr bwMode="auto">
        <a:xfrm>
          <a:off x="2057400" y="235438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157" name="Text Box 15"/>
        <xdr:cNvSpPr txBox="1">
          <a:spLocks noChangeArrowheads="1"/>
        </xdr:cNvSpPr>
      </xdr:nvSpPr>
      <xdr:spPr bwMode="auto">
        <a:xfrm>
          <a:off x="2047875" y="2354389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158" name="Text Box 16"/>
        <xdr:cNvSpPr txBox="1">
          <a:spLocks noChangeArrowheads="1"/>
        </xdr:cNvSpPr>
      </xdr:nvSpPr>
      <xdr:spPr bwMode="auto">
        <a:xfrm>
          <a:off x="6029325" y="235438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159" name="Text Box 18"/>
        <xdr:cNvSpPr txBox="1">
          <a:spLocks noChangeArrowheads="1"/>
        </xdr:cNvSpPr>
      </xdr:nvSpPr>
      <xdr:spPr bwMode="auto">
        <a:xfrm>
          <a:off x="1400175" y="235438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160" name="Text Box 14"/>
        <xdr:cNvSpPr txBox="1">
          <a:spLocks noChangeArrowheads="1"/>
        </xdr:cNvSpPr>
      </xdr:nvSpPr>
      <xdr:spPr bwMode="auto">
        <a:xfrm>
          <a:off x="2057400" y="235438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161" name="Text Box 15"/>
        <xdr:cNvSpPr txBox="1">
          <a:spLocks noChangeArrowheads="1"/>
        </xdr:cNvSpPr>
      </xdr:nvSpPr>
      <xdr:spPr bwMode="auto">
        <a:xfrm>
          <a:off x="2047875" y="2354389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162" name="Text Box 16"/>
        <xdr:cNvSpPr txBox="1">
          <a:spLocks noChangeArrowheads="1"/>
        </xdr:cNvSpPr>
      </xdr:nvSpPr>
      <xdr:spPr bwMode="auto">
        <a:xfrm>
          <a:off x="6029325" y="235438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163" name="Text Box 18"/>
        <xdr:cNvSpPr txBox="1">
          <a:spLocks noChangeArrowheads="1"/>
        </xdr:cNvSpPr>
      </xdr:nvSpPr>
      <xdr:spPr bwMode="auto">
        <a:xfrm>
          <a:off x="1400175" y="235438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164" name="Text Box 14"/>
        <xdr:cNvSpPr txBox="1">
          <a:spLocks noChangeArrowheads="1"/>
        </xdr:cNvSpPr>
      </xdr:nvSpPr>
      <xdr:spPr bwMode="auto">
        <a:xfrm>
          <a:off x="2057400" y="235438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165" name="Text Box 15"/>
        <xdr:cNvSpPr txBox="1">
          <a:spLocks noChangeArrowheads="1"/>
        </xdr:cNvSpPr>
      </xdr:nvSpPr>
      <xdr:spPr bwMode="auto">
        <a:xfrm>
          <a:off x="2047875" y="2354389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166" name="Text Box 16"/>
        <xdr:cNvSpPr txBox="1">
          <a:spLocks noChangeArrowheads="1"/>
        </xdr:cNvSpPr>
      </xdr:nvSpPr>
      <xdr:spPr bwMode="auto">
        <a:xfrm>
          <a:off x="6029325" y="235438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167" name="Text Box 18"/>
        <xdr:cNvSpPr txBox="1">
          <a:spLocks noChangeArrowheads="1"/>
        </xdr:cNvSpPr>
      </xdr:nvSpPr>
      <xdr:spPr bwMode="auto">
        <a:xfrm>
          <a:off x="1400175" y="235438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168" name="Text Box 14"/>
        <xdr:cNvSpPr txBox="1">
          <a:spLocks noChangeArrowheads="1"/>
        </xdr:cNvSpPr>
      </xdr:nvSpPr>
      <xdr:spPr bwMode="auto">
        <a:xfrm>
          <a:off x="2057400" y="235438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169" name="Text Box 15"/>
        <xdr:cNvSpPr txBox="1">
          <a:spLocks noChangeArrowheads="1"/>
        </xdr:cNvSpPr>
      </xdr:nvSpPr>
      <xdr:spPr bwMode="auto">
        <a:xfrm>
          <a:off x="2047875" y="2354389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170" name="Text Box 16"/>
        <xdr:cNvSpPr txBox="1">
          <a:spLocks noChangeArrowheads="1"/>
        </xdr:cNvSpPr>
      </xdr:nvSpPr>
      <xdr:spPr bwMode="auto">
        <a:xfrm>
          <a:off x="6029325" y="235438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171" name="Text Box 18"/>
        <xdr:cNvSpPr txBox="1">
          <a:spLocks noChangeArrowheads="1"/>
        </xdr:cNvSpPr>
      </xdr:nvSpPr>
      <xdr:spPr bwMode="auto">
        <a:xfrm>
          <a:off x="1400175" y="235438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172" name="Text Box 14"/>
        <xdr:cNvSpPr txBox="1">
          <a:spLocks noChangeArrowheads="1"/>
        </xdr:cNvSpPr>
      </xdr:nvSpPr>
      <xdr:spPr bwMode="auto">
        <a:xfrm>
          <a:off x="2057400"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173" name="Text Box 15"/>
        <xdr:cNvSpPr txBox="1">
          <a:spLocks noChangeArrowheads="1"/>
        </xdr:cNvSpPr>
      </xdr:nvSpPr>
      <xdr:spPr bwMode="auto">
        <a:xfrm>
          <a:off x="2047875" y="235629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174" name="Text Box 16"/>
        <xdr:cNvSpPr txBox="1">
          <a:spLocks noChangeArrowheads="1"/>
        </xdr:cNvSpPr>
      </xdr:nvSpPr>
      <xdr:spPr bwMode="auto">
        <a:xfrm>
          <a:off x="6029325"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175" name="Text Box 18"/>
        <xdr:cNvSpPr txBox="1">
          <a:spLocks noChangeArrowheads="1"/>
        </xdr:cNvSpPr>
      </xdr:nvSpPr>
      <xdr:spPr bwMode="auto">
        <a:xfrm>
          <a:off x="1400175"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176" name="Text Box 14"/>
        <xdr:cNvSpPr txBox="1">
          <a:spLocks noChangeArrowheads="1"/>
        </xdr:cNvSpPr>
      </xdr:nvSpPr>
      <xdr:spPr bwMode="auto">
        <a:xfrm>
          <a:off x="2057400"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177" name="Text Box 15"/>
        <xdr:cNvSpPr txBox="1">
          <a:spLocks noChangeArrowheads="1"/>
        </xdr:cNvSpPr>
      </xdr:nvSpPr>
      <xdr:spPr bwMode="auto">
        <a:xfrm>
          <a:off x="2047875" y="235629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178" name="Text Box 16"/>
        <xdr:cNvSpPr txBox="1">
          <a:spLocks noChangeArrowheads="1"/>
        </xdr:cNvSpPr>
      </xdr:nvSpPr>
      <xdr:spPr bwMode="auto">
        <a:xfrm>
          <a:off x="6029325"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179" name="Text Box 18"/>
        <xdr:cNvSpPr txBox="1">
          <a:spLocks noChangeArrowheads="1"/>
        </xdr:cNvSpPr>
      </xdr:nvSpPr>
      <xdr:spPr bwMode="auto">
        <a:xfrm>
          <a:off x="1400175"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180" name="Text Box 14"/>
        <xdr:cNvSpPr txBox="1">
          <a:spLocks noChangeArrowheads="1"/>
        </xdr:cNvSpPr>
      </xdr:nvSpPr>
      <xdr:spPr bwMode="auto">
        <a:xfrm>
          <a:off x="2057400"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181" name="Text Box 15"/>
        <xdr:cNvSpPr txBox="1">
          <a:spLocks noChangeArrowheads="1"/>
        </xdr:cNvSpPr>
      </xdr:nvSpPr>
      <xdr:spPr bwMode="auto">
        <a:xfrm>
          <a:off x="2047875" y="235629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182" name="Text Box 16"/>
        <xdr:cNvSpPr txBox="1">
          <a:spLocks noChangeArrowheads="1"/>
        </xdr:cNvSpPr>
      </xdr:nvSpPr>
      <xdr:spPr bwMode="auto">
        <a:xfrm>
          <a:off x="6029325"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183" name="Text Box 18"/>
        <xdr:cNvSpPr txBox="1">
          <a:spLocks noChangeArrowheads="1"/>
        </xdr:cNvSpPr>
      </xdr:nvSpPr>
      <xdr:spPr bwMode="auto">
        <a:xfrm>
          <a:off x="1400175"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184" name="Text Box 14"/>
        <xdr:cNvSpPr txBox="1">
          <a:spLocks noChangeArrowheads="1"/>
        </xdr:cNvSpPr>
      </xdr:nvSpPr>
      <xdr:spPr bwMode="auto">
        <a:xfrm>
          <a:off x="2057400"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185" name="Text Box 15"/>
        <xdr:cNvSpPr txBox="1">
          <a:spLocks noChangeArrowheads="1"/>
        </xdr:cNvSpPr>
      </xdr:nvSpPr>
      <xdr:spPr bwMode="auto">
        <a:xfrm>
          <a:off x="2047875" y="235629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186" name="Text Box 16"/>
        <xdr:cNvSpPr txBox="1">
          <a:spLocks noChangeArrowheads="1"/>
        </xdr:cNvSpPr>
      </xdr:nvSpPr>
      <xdr:spPr bwMode="auto">
        <a:xfrm>
          <a:off x="6029325"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187" name="Text Box 18"/>
        <xdr:cNvSpPr txBox="1">
          <a:spLocks noChangeArrowheads="1"/>
        </xdr:cNvSpPr>
      </xdr:nvSpPr>
      <xdr:spPr bwMode="auto">
        <a:xfrm>
          <a:off x="1400175" y="235629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188" name="Text Box 14"/>
        <xdr:cNvSpPr txBox="1">
          <a:spLocks noChangeArrowheads="1"/>
        </xdr:cNvSpPr>
      </xdr:nvSpPr>
      <xdr:spPr bwMode="auto">
        <a:xfrm>
          <a:off x="2057400" y="21994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3189" name="Text Box 16"/>
        <xdr:cNvSpPr txBox="1">
          <a:spLocks noChangeArrowheads="1"/>
        </xdr:cNvSpPr>
      </xdr:nvSpPr>
      <xdr:spPr bwMode="auto">
        <a:xfrm>
          <a:off x="6029325" y="21994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190" name="Text Box 18"/>
        <xdr:cNvSpPr txBox="1">
          <a:spLocks noChangeArrowheads="1"/>
        </xdr:cNvSpPr>
      </xdr:nvSpPr>
      <xdr:spPr bwMode="auto">
        <a:xfrm>
          <a:off x="1400175" y="21994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191" name="Text Box 14"/>
        <xdr:cNvSpPr txBox="1">
          <a:spLocks noChangeArrowheads="1"/>
        </xdr:cNvSpPr>
      </xdr:nvSpPr>
      <xdr:spPr bwMode="auto">
        <a:xfrm>
          <a:off x="2057400" y="21994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192" name="Text Box 15"/>
        <xdr:cNvSpPr txBox="1">
          <a:spLocks noChangeArrowheads="1"/>
        </xdr:cNvSpPr>
      </xdr:nvSpPr>
      <xdr:spPr bwMode="auto">
        <a:xfrm>
          <a:off x="2047875" y="219941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193" name="Text Box 16"/>
        <xdr:cNvSpPr txBox="1">
          <a:spLocks noChangeArrowheads="1"/>
        </xdr:cNvSpPr>
      </xdr:nvSpPr>
      <xdr:spPr bwMode="auto">
        <a:xfrm>
          <a:off x="6029325" y="21994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194" name="Text Box 18"/>
        <xdr:cNvSpPr txBox="1">
          <a:spLocks noChangeArrowheads="1"/>
        </xdr:cNvSpPr>
      </xdr:nvSpPr>
      <xdr:spPr bwMode="auto">
        <a:xfrm>
          <a:off x="1400175" y="21994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195" name="Text Box 14"/>
        <xdr:cNvSpPr txBox="1">
          <a:spLocks noChangeArrowheads="1"/>
        </xdr:cNvSpPr>
      </xdr:nvSpPr>
      <xdr:spPr bwMode="auto">
        <a:xfrm>
          <a:off x="2057400" y="21994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196" name="Text Box 15"/>
        <xdr:cNvSpPr txBox="1">
          <a:spLocks noChangeArrowheads="1"/>
        </xdr:cNvSpPr>
      </xdr:nvSpPr>
      <xdr:spPr bwMode="auto">
        <a:xfrm>
          <a:off x="2047875" y="219941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197" name="Text Box 16"/>
        <xdr:cNvSpPr txBox="1">
          <a:spLocks noChangeArrowheads="1"/>
        </xdr:cNvSpPr>
      </xdr:nvSpPr>
      <xdr:spPr bwMode="auto">
        <a:xfrm>
          <a:off x="6029325" y="21994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198" name="Text Box 18"/>
        <xdr:cNvSpPr txBox="1">
          <a:spLocks noChangeArrowheads="1"/>
        </xdr:cNvSpPr>
      </xdr:nvSpPr>
      <xdr:spPr bwMode="auto">
        <a:xfrm>
          <a:off x="1400175" y="21994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199" name="Text Box 14"/>
        <xdr:cNvSpPr txBox="1">
          <a:spLocks noChangeArrowheads="1"/>
        </xdr:cNvSpPr>
      </xdr:nvSpPr>
      <xdr:spPr bwMode="auto">
        <a:xfrm>
          <a:off x="2057400" y="21994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200" name="Text Box 15"/>
        <xdr:cNvSpPr txBox="1">
          <a:spLocks noChangeArrowheads="1"/>
        </xdr:cNvSpPr>
      </xdr:nvSpPr>
      <xdr:spPr bwMode="auto">
        <a:xfrm>
          <a:off x="2047875" y="219941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201" name="Text Box 16"/>
        <xdr:cNvSpPr txBox="1">
          <a:spLocks noChangeArrowheads="1"/>
        </xdr:cNvSpPr>
      </xdr:nvSpPr>
      <xdr:spPr bwMode="auto">
        <a:xfrm>
          <a:off x="6029325" y="21994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202" name="Text Box 15"/>
        <xdr:cNvSpPr txBox="1">
          <a:spLocks noChangeArrowheads="1"/>
        </xdr:cNvSpPr>
      </xdr:nvSpPr>
      <xdr:spPr bwMode="auto">
        <a:xfrm>
          <a:off x="2047875" y="223237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203" name="Text Box 16"/>
        <xdr:cNvSpPr txBox="1">
          <a:spLocks noChangeArrowheads="1"/>
        </xdr:cNvSpPr>
      </xdr:nvSpPr>
      <xdr:spPr bwMode="auto">
        <a:xfrm>
          <a:off x="6029325" y="22323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204" name="Text Box 18"/>
        <xdr:cNvSpPr txBox="1">
          <a:spLocks noChangeArrowheads="1"/>
        </xdr:cNvSpPr>
      </xdr:nvSpPr>
      <xdr:spPr bwMode="auto">
        <a:xfrm>
          <a:off x="1400175" y="22323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205" name="Text Box 14"/>
        <xdr:cNvSpPr txBox="1">
          <a:spLocks noChangeArrowheads="1"/>
        </xdr:cNvSpPr>
      </xdr:nvSpPr>
      <xdr:spPr bwMode="auto">
        <a:xfrm>
          <a:off x="2057400" y="22323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206" name="Text Box 15"/>
        <xdr:cNvSpPr txBox="1">
          <a:spLocks noChangeArrowheads="1"/>
        </xdr:cNvSpPr>
      </xdr:nvSpPr>
      <xdr:spPr bwMode="auto">
        <a:xfrm>
          <a:off x="2047875" y="223237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207" name="Text Box 16"/>
        <xdr:cNvSpPr txBox="1">
          <a:spLocks noChangeArrowheads="1"/>
        </xdr:cNvSpPr>
      </xdr:nvSpPr>
      <xdr:spPr bwMode="auto">
        <a:xfrm>
          <a:off x="6029325" y="22323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208" name="Text Box 18"/>
        <xdr:cNvSpPr txBox="1">
          <a:spLocks noChangeArrowheads="1"/>
        </xdr:cNvSpPr>
      </xdr:nvSpPr>
      <xdr:spPr bwMode="auto">
        <a:xfrm>
          <a:off x="1400175" y="22323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209" name="Text Box 14"/>
        <xdr:cNvSpPr txBox="1">
          <a:spLocks noChangeArrowheads="1"/>
        </xdr:cNvSpPr>
      </xdr:nvSpPr>
      <xdr:spPr bwMode="auto">
        <a:xfrm>
          <a:off x="2057400" y="22323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210" name="Text Box 15"/>
        <xdr:cNvSpPr txBox="1">
          <a:spLocks noChangeArrowheads="1"/>
        </xdr:cNvSpPr>
      </xdr:nvSpPr>
      <xdr:spPr bwMode="auto">
        <a:xfrm>
          <a:off x="2047875" y="223237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211" name="Text Box 16"/>
        <xdr:cNvSpPr txBox="1">
          <a:spLocks noChangeArrowheads="1"/>
        </xdr:cNvSpPr>
      </xdr:nvSpPr>
      <xdr:spPr bwMode="auto">
        <a:xfrm>
          <a:off x="6029325" y="22323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212" name="Text Box 18"/>
        <xdr:cNvSpPr txBox="1">
          <a:spLocks noChangeArrowheads="1"/>
        </xdr:cNvSpPr>
      </xdr:nvSpPr>
      <xdr:spPr bwMode="auto">
        <a:xfrm>
          <a:off x="1400175" y="22323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213" name="Text Box 14"/>
        <xdr:cNvSpPr txBox="1">
          <a:spLocks noChangeArrowheads="1"/>
        </xdr:cNvSpPr>
      </xdr:nvSpPr>
      <xdr:spPr bwMode="auto">
        <a:xfrm>
          <a:off x="2057400" y="22323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214" name="Text Box 15"/>
        <xdr:cNvSpPr txBox="1">
          <a:spLocks noChangeArrowheads="1"/>
        </xdr:cNvSpPr>
      </xdr:nvSpPr>
      <xdr:spPr bwMode="auto">
        <a:xfrm>
          <a:off x="2047875" y="223237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215" name="Text Box 16"/>
        <xdr:cNvSpPr txBox="1">
          <a:spLocks noChangeArrowheads="1"/>
        </xdr:cNvSpPr>
      </xdr:nvSpPr>
      <xdr:spPr bwMode="auto">
        <a:xfrm>
          <a:off x="6029325" y="22323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216" name="Text Box 18"/>
        <xdr:cNvSpPr txBox="1">
          <a:spLocks noChangeArrowheads="1"/>
        </xdr:cNvSpPr>
      </xdr:nvSpPr>
      <xdr:spPr bwMode="auto">
        <a:xfrm>
          <a:off x="1400175" y="223237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217" name="Text Box 14"/>
        <xdr:cNvSpPr txBox="1">
          <a:spLocks noChangeArrowheads="1"/>
        </xdr:cNvSpPr>
      </xdr:nvSpPr>
      <xdr:spPr bwMode="auto">
        <a:xfrm>
          <a:off x="2057400" y="22420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218" name="Text Box 15"/>
        <xdr:cNvSpPr txBox="1">
          <a:spLocks noChangeArrowheads="1"/>
        </xdr:cNvSpPr>
      </xdr:nvSpPr>
      <xdr:spPr bwMode="auto">
        <a:xfrm>
          <a:off x="2047875" y="224208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219" name="Text Box 16"/>
        <xdr:cNvSpPr txBox="1">
          <a:spLocks noChangeArrowheads="1"/>
        </xdr:cNvSpPr>
      </xdr:nvSpPr>
      <xdr:spPr bwMode="auto">
        <a:xfrm>
          <a:off x="6029325" y="22420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220" name="Text Box 18"/>
        <xdr:cNvSpPr txBox="1">
          <a:spLocks noChangeArrowheads="1"/>
        </xdr:cNvSpPr>
      </xdr:nvSpPr>
      <xdr:spPr bwMode="auto">
        <a:xfrm>
          <a:off x="1400175" y="22420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221" name="Text Box 14"/>
        <xdr:cNvSpPr txBox="1">
          <a:spLocks noChangeArrowheads="1"/>
        </xdr:cNvSpPr>
      </xdr:nvSpPr>
      <xdr:spPr bwMode="auto">
        <a:xfrm>
          <a:off x="2057400" y="22420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222" name="Text Box 15"/>
        <xdr:cNvSpPr txBox="1">
          <a:spLocks noChangeArrowheads="1"/>
        </xdr:cNvSpPr>
      </xdr:nvSpPr>
      <xdr:spPr bwMode="auto">
        <a:xfrm>
          <a:off x="2047875" y="224208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223" name="Text Box 16"/>
        <xdr:cNvSpPr txBox="1">
          <a:spLocks noChangeArrowheads="1"/>
        </xdr:cNvSpPr>
      </xdr:nvSpPr>
      <xdr:spPr bwMode="auto">
        <a:xfrm>
          <a:off x="6029325" y="22420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0</xdr:rowOff>
    </xdr:to>
    <xdr:sp macro="" textlink="">
      <xdr:nvSpPr>
        <xdr:cNvPr id="23224" name="Text Box 18"/>
        <xdr:cNvSpPr txBox="1">
          <a:spLocks noChangeArrowheads="1"/>
        </xdr:cNvSpPr>
      </xdr:nvSpPr>
      <xdr:spPr bwMode="auto">
        <a:xfrm>
          <a:off x="1400175" y="225094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225" name="Text Box 14"/>
        <xdr:cNvSpPr txBox="1">
          <a:spLocks noChangeArrowheads="1"/>
        </xdr:cNvSpPr>
      </xdr:nvSpPr>
      <xdr:spPr bwMode="auto">
        <a:xfrm>
          <a:off x="2057400" y="22420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226" name="Text Box 15"/>
        <xdr:cNvSpPr txBox="1">
          <a:spLocks noChangeArrowheads="1"/>
        </xdr:cNvSpPr>
      </xdr:nvSpPr>
      <xdr:spPr bwMode="auto">
        <a:xfrm>
          <a:off x="2047875" y="224208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227" name="Text Box 16"/>
        <xdr:cNvSpPr txBox="1">
          <a:spLocks noChangeArrowheads="1"/>
        </xdr:cNvSpPr>
      </xdr:nvSpPr>
      <xdr:spPr bwMode="auto">
        <a:xfrm>
          <a:off x="6029325" y="22420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228" name="Text Box 14"/>
        <xdr:cNvSpPr txBox="1">
          <a:spLocks noChangeArrowheads="1"/>
        </xdr:cNvSpPr>
      </xdr:nvSpPr>
      <xdr:spPr bwMode="auto">
        <a:xfrm>
          <a:off x="2057400" y="22420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229" name="Text Box 15"/>
        <xdr:cNvSpPr txBox="1">
          <a:spLocks noChangeArrowheads="1"/>
        </xdr:cNvSpPr>
      </xdr:nvSpPr>
      <xdr:spPr bwMode="auto">
        <a:xfrm>
          <a:off x="2047875" y="224208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230" name="Text Box 16"/>
        <xdr:cNvSpPr txBox="1">
          <a:spLocks noChangeArrowheads="1"/>
        </xdr:cNvSpPr>
      </xdr:nvSpPr>
      <xdr:spPr bwMode="auto">
        <a:xfrm>
          <a:off x="6029325" y="224208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231" name="Text Box 14"/>
        <xdr:cNvSpPr txBox="1">
          <a:spLocks noChangeArrowheads="1"/>
        </xdr:cNvSpPr>
      </xdr:nvSpPr>
      <xdr:spPr bwMode="auto">
        <a:xfrm>
          <a:off x="2057400" y="22582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232" name="Text Box 15"/>
        <xdr:cNvSpPr txBox="1">
          <a:spLocks noChangeArrowheads="1"/>
        </xdr:cNvSpPr>
      </xdr:nvSpPr>
      <xdr:spPr bwMode="auto">
        <a:xfrm>
          <a:off x="2047875" y="225828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233" name="Text Box 16"/>
        <xdr:cNvSpPr txBox="1">
          <a:spLocks noChangeArrowheads="1"/>
        </xdr:cNvSpPr>
      </xdr:nvSpPr>
      <xdr:spPr bwMode="auto">
        <a:xfrm>
          <a:off x="6029325" y="22582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234" name="Text Box 14"/>
        <xdr:cNvSpPr txBox="1">
          <a:spLocks noChangeArrowheads="1"/>
        </xdr:cNvSpPr>
      </xdr:nvSpPr>
      <xdr:spPr bwMode="auto">
        <a:xfrm>
          <a:off x="2057400" y="22582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235" name="Text Box 15"/>
        <xdr:cNvSpPr txBox="1">
          <a:spLocks noChangeArrowheads="1"/>
        </xdr:cNvSpPr>
      </xdr:nvSpPr>
      <xdr:spPr bwMode="auto">
        <a:xfrm>
          <a:off x="2047875" y="225828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236" name="Text Box 16"/>
        <xdr:cNvSpPr txBox="1">
          <a:spLocks noChangeArrowheads="1"/>
        </xdr:cNvSpPr>
      </xdr:nvSpPr>
      <xdr:spPr bwMode="auto">
        <a:xfrm>
          <a:off x="6029325" y="22582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xdr:colOff>
      <xdr:row>95</xdr:row>
      <xdr:rowOff>0</xdr:rowOff>
    </xdr:from>
    <xdr:to>
      <xdr:col>2</xdr:col>
      <xdr:colOff>104775</xdr:colOff>
      <xdr:row>95</xdr:row>
      <xdr:rowOff>0</xdr:rowOff>
    </xdr:to>
    <xdr:sp macro="" textlink="">
      <xdr:nvSpPr>
        <xdr:cNvPr id="23237" name="Text Box 18"/>
        <xdr:cNvSpPr txBox="1">
          <a:spLocks noChangeArrowheads="1"/>
        </xdr:cNvSpPr>
      </xdr:nvSpPr>
      <xdr:spPr bwMode="auto">
        <a:xfrm>
          <a:off x="1428750" y="226314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238" name="Text Box 14"/>
        <xdr:cNvSpPr txBox="1">
          <a:spLocks noChangeArrowheads="1"/>
        </xdr:cNvSpPr>
      </xdr:nvSpPr>
      <xdr:spPr bwMode="auto">
        <a:xfrm>
          <a:off x="2057400" y="22582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239" name="Text Box 15"/>
        <xdr:cNvSpPr txBox="1">
          <a:spLocks noChangeArrowheads="1"/>
        </xdr:cNvSpPr>
      </xdr:nvSpPr>
      <xdr:spPr bwMode="auto">
        <a:xfrm>
          <a:off x="2047875" y="225828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240" name="Text Box 16"/>
        <xdr:cNvSpPr txBox="1">
          <a:spLocks noChangeArrowheads="1"/>
        </xdr:cNvSpPr>
      </xdr:nvSpPr>
      <xdr:spPr bwMode="auto">
        <a:xfrm>
          <a:off x="6029325" y="22582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241" name="Text Box 14"/>
        <xdr:cNvSpPr txBox="1">
          <a:spLocks noChangeArrowheads="1"/>
        </xdr:cNvSpPr>
      </xdr:nvSpPr>
      <xdr:spPr bwMode="auto">
        <a:xfrm>
          <a:off x="2057400" y="22582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242" name="Text Box 15"/>
        <xdr:cNvSpPr txBox="1">
          <a:spLocks noChangeArrowheads="1"/>
        </xdr:cNvSpPr>
      </xdr:nvSpPr>
      <xdr:spPr bwMode="auto">
        <a:xfrm>
          <a:off x="2047875" y="225828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243" name="Text Box 16"/>
        <xdr:cNvSpPr txBox="1">
          <a:spLocks noChangeArrowheads="1"/>
        </xdr:cNvSpPr>
      </xdr:nvSpPr>
      <xdr:spPr bwMode="auto">
        <a:xfrm>
          <a:off x="6029325" y="225828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244" name="Text Box 14"/>
        <xdr:cNvSpPr txBox="1">
          <a:spLocks noChangeArrowheads="1"/>
        </xdr:cNvSpPr>
      </xdr:nvSpPr>
      <xdr:spPr bwMode="auto">
        <a:xfrm>
          <a:off x="2057400" y="226314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245" name="Text Box 15"/>
        <xdr:cNvSpPr txBox="1">
          <a:spLocks noChangeArrowheads="1"/>
        </xdr:cNvSpPr>
      </xdr:nvSpPr>
      <xdr:spPr bwMode="auto">
        <a:xfrm>
          <a:off x="2047875" y="226314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246" name="Text Box 16"/>
        <xdr:cNvSpPr txBox="1">
          <a:spLocks noChangeArrowheads="1"/>
        </xdr:cNvSpPr>
      </xdr:nvSpPr>
      <xdr:spPr bwMode="auto">
        <a:xfrm>
          <a:off x="6029325" y="226314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247" name="Text Box 18"/>
        <xdr:cNvSpPr txBox="1">
          <a:spLocks noChangeArrowheads="1"/>
        </xdr:cNvSpPr>
      </xdr:nvSpPr>
      <xdr:spPr bwMode="auto">
        <a:xfrm>
          <a:off x="1400175" y="226314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248" name="Text Box 14"/>
        <xdr:cNvSpPr txBox="1">
          <a:spLocks noChangeArrowheads="1"/>
        </xdr:cNvSpPr>
      </xdr:nvSpPr>
      <xdr:spPr bwMode="auto">
        <a:xfrm>
          <a:off x="2057400" y="226314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249" name="Text Box 15"/>
        <xdr:cNvSpPr txBox="1">
          <a:spLocks noChangeArrowheads="1"/>
        </xdr:cNvSpPr>
      </xdr:nvSpPr>
      <xdr:spPr bwMode="auto">
        <a:xfrm>
          <a:off x="2047875" y="226314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250" name="Text Box 16"/>
        <xdr:cNvSpPr txBox="1">
          <a:spLocks noChangeArrowheads="1"/>
        </xdr:cNvSpPr>
      </xdr:nvSpPr>
      <xdr:spPr bwMode="auto">
        <a:xfrm>
          <a:off x="6029325" y="226314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251" name="Text Box 18"/>
        <xdr:cNvSpPr txBox="1">
          <a:spLocks noChangeArrowheads="1"/>
        </xdr:cNvSpPr>
      </xdr:nvSpPr>
      <xdr:spPr bwMode="auto">
        <a:xfrm>
          <a:off x="1400175" y="226314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252" name="Text Box 14"/>
        <xdr:cNvSpPr txBox="1">
          <a:spLocks noChangeArrowheads="1"/>
        </xdr:cNvSpPr>
      </xdr:nvSpPr>
      <xdr:spPr bwMode="auto">
        <a:xfrm>
          <a:off x="2057400" y="226314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253" name="Text Box 15"/>
        <xdr:cNvSpPr txBox="1">
          <a:spLocks noChangeArrowheads="1"/>
        </xdr:cNvSpPr>
      </xdr:nvSpPr>
      <xdr:spPr bwMode="auto">
        <a:xfrm>
          <a:off x="2047875" y="226314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254" name="Text Box 16"/>
        <xdr:cNvSpPr txBox="1">
          <a:spLocks noChangeArrowheads="1"/>
        </xdr:cNvSpPr>
      </xdr:nvSpPr>
      <xdr:spPr bwMode="auto">
        <a:xfrm>
          <a:off x="6029325" y="226314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255" name="Text Box 18"/>
        <xdr:cNvSpPr txBox="1">
          <a:spLocks noChangeArrowheads="1"/>
        </xdr:cNvSpPr>
      </xdr:nvSpPr>
      <xdr:spPr bwMode="auto">
        <a:xfrm>
          <a:off x="1400175" y="226314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256" name="Text Box 14"/>
        <xdr:cNvSpPr txBox="1">
          <a:spLocks noChangeArrowheads="1"/>
        </xdr:cNvSpPr>
      </xdr:nvSpPr>
      <xdr:spPr bwMode="auto">
        <a:xfrm>
          <a:off x="2057400" y="226314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257" name="Text Box 15"/>
        <xdr:cNvSpPr txBox="1">
          <a:spLocks noChangeArrowheads="1"/>
        </xdr:cNvSpPr>
      </xdr:nvSpPr>
      <xdr:spPr bwMode="auto">
        <a:xfrm>
          <a:off x="2047875" y="226314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258" name="Text Box 16"/>
        <xdr:cNvSpPr txBox="1">
          <a:spLocks noChangeArrowheads="1"/>
        </xdr:cNvSpPr>
      </xdr:nvSpPr>
      <xdr:spPr bwMode="auto">
        <a:xfrm>
          <a:off x="6029325" y="226314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259" name="Text Box 18"/>
        <xdr:cNvSpPr txBox="1">
          <a:spLocks noChangeArrowheads="1"/>
        </xdr:cNvSpPr>
      </xdr:nvSpPr>
      <xdr:spPr bwMode="auto">
        <a:xfrm>
          <a:off x="1400175" y="226314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260" name="Text Box 14"/>
        <xdr:cNvSpPr txBox="1">
          <a:spLocks noChangeArrowheads="1"/>
        </xdr:cNvSpPr>
      </xdr:nvSpPr>
      <xdr:spPr bwMode="auto">
        <a:xfrm>
          <a:off x="2057400" y="22650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261" name="Text Box 15"/>
        <xdr:cNvSpPr txBox="1">
          <a:spLocks noChangeArrowheads="1"/>
        </xdr:cNvSpPr>
      </xdr:nvSpPr>
      <xdr:spPr bwMode="auto">
        <a:xfrm>
          <a:off x="2047875" y="226504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262" name="Text Box 16"/>
        <xdr:cNvSpPr txBox="1">
          <a:spLocks noChangeArrowheads="1"/>
        </xdr:cNvSpPr>
      </xdr:nvSpPr>
      <xdr:spPr bwMode="auto">
        <a:xfrm>
          <a:off x="6029325" y="22650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263" name="Text Box 18"/>
        <xdr:cNvSpPr txBox="1">
          <a:spLocks noChangeArrowheads="1"/>
        </xdr:cNvSpPr>
      </xdr:nvSpPr>
      <xdr:spPr bwMode="auto">
        <a:xfrm>
          <a:off x="1400175" y="22650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264" name="Text Box 14"/>
        <xdr:cNvSpPr txBox="1">
          <a:spLocks noChangeArrowheads="1"/>
        </xdr:cNvSpPr>
      </xdr:nvSpPr>
      <xdr:spPr bwMode="auto">
        <a:xfrm>
          <a:off x="2057400" y="22650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265" name="Text Box 15"/>
        <xdr:cNvSpPr txBox="1">
          <a:spLocks noChangeArrowheads="1"/>
        </xdr:cNvSpPr>
      </xdr:nvSpPr>
      <xdr:spPr bwMode="auto">
        <a:xfrm>
          <a:off x="2047875" y="226504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266" name="Text Box 16"/>
        <xdr:cNvSpPr txBox="1">
          <a:spLocks noChangeArrowheads="1"/>
        </xdr:cNvSpPr>
      </xdr:nvSpPr>
      <xdr:spPr bwMode="auto">
        <a:xfrm>
          <a:off x="6029325" y="22650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267" name="Text Box 18"/>
        <xdr:cNvSpPr txBox="1">
          <a:spLocks noChangeArrowheads="1"/>
        </xdr:cNvSpPr>
      </xdr:nvSpPr>
      <xdr:spPr bwMode="auto">
        <a:xfrm>
          <a:off x="1400175" y="22650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268" name="Text Box 15"/>
        <xdr:cNvSpPr txBox="1">
          <a:spLocks noChangeArrowheads="1"/>
        </xdr:cNvSpPr>
      </xdr:nvSpPr>
      <xdr:spPr bwMode="auto">
        <a:xfrm>
          <a:off x="2047875" y="226504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269" name="Text Box 16"/>
        <xdr:cNvSpPr txBox="1">
          <a:spLocks noChangeArrowheads="1"/>
        </xdr:cNvSpPr>
      </xdr:nvSpPr>
      <xdr:spPr bwMode="auto">
        <a:xfrm>
          <a:off x="6029325" y="22650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270" name="Text Box 18"/>
        <xdr:cNvSpPr txBox="1">
          <a:spLocks noChangeArrowheads="1"/>
        </xdr:cNvSpPr>
      </xdr:nvSpPr>
      <xdr:spPr bwMode="auto">
        <a:xfrm>
          <a:off x="1400175" y="22650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271" name="Text Box 14"/>
        <xdr:cNvSpPr txBox="1">
          <a:spLocks noChangeArrowheads="1"/>
        </xdr:cNvSpPr>
      </xdr:nvSpPr>
      <xdr:spPr bwMode="auto">
        <a:xfrm>
          <a:off x="2057400" y="22650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272" name="Text Box 15"/>
        <xdr:cNvSpPr txBox="1">
          <a:spLocks noChangeArrowheads="1"/>
        </xdr:cNvSpPr>
      </xdr:nvSpPr>
      <xdr:spPr bwMode="auto">
        <a:xfrm>
          <a:off x="2047875" y="226504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273" name="Text Box 16"/>
        <xdr:cNvSpPr txBox="1">
          <a:spLocks noChangeArrowheads="1"/>
        </xdr:cNvSpPr>
      </xdr:nvSpPr>
      <xdr:spPr bwMode="auto">
        <a:xfrm>
          <a:off x="6029325" y="22650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274" name="Text Box 18"/>
        <xdr:cNvSpPr txBox="1">
          <a:spLocks noChangeArrowheads="1"/>
        </xdr:cNvSpPr>
      </xdr:nvSpPr>
      <xdr:spPr bwMode="auto">
        <a:xfrm>
          <a:off x="1400175" y="22650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3275" name="Text Box 16"/>
        <xdr:cNvSpPr txBox="1">
          <a:spLocks noChangeArrowheads="1"/>
        </xdr:cNvSpPr>
      </xdr:nvSpPr>
      <xdr:spPr bwMode="auto">
        <a:xfrm>
          <a:off x="6029325" y="227314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276" name="Text Box 18"/>
        <xdr:cNvSpPr txBox="1">
          <a:spLocks noChangeArrowheads="1"/>
        </xdr:cNvSpPr>
      </xdr:nvSpPr>
      <xdr:spPr bwMode="auto">
        <a:xfrm>
          <a:off x="1400175" y="227314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277" name="Text Box 14"/>
        <xdr:cNvSpPr txBox="1">
          <a:spLocks noChangeArrowheads="1"/>
        </xdr:cNvSpPr>
      </xdr:nvSpPr>
      <xdr:spPr bwMode="auto">
        <a:xfrm>
          <a:off x="2057400" y="227314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3278" name="Text Box 16"/>
        <xdr:cNvSpPr txBox="1">
          <a:spLocks noChangeArrowheads="1"/>
        </xdr:cNvSpPr>
      </xdr:nvSpPr>
      <xdr:spPr bwMode="auto">
        <a:xfrm>
          <a:off x="6029325" y="227314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279" name="Text Box 18"/>
        <xdr:cNvSpPr txBox="1">
          <a:spLocks noChangeArrowheads="1"/>
        </xdr:cNvSpPr>
      </xdr:nvSpPr>
      <xdr:spPr bwMode="auto">
        <a:xfrm>
          <a:off x="1400175" y="227314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280" name="Text Box 14"/>
        <xdr:cNvSpPr txBox="1">
          <a:spLocks noChangeArrowheads="1"/>
        </xdr:cNvSpPr>
      </xdr:nvSpPr>
      <xdr:spPr bwMode="auto">
        <a:xfrm>
          <a:off x="2057400" y="227314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3281" name="Text Box 16"/>
        <xdr:cNvSpPr txBox="1">
          <a:spLocks noChangeArrowheads="1"/>
        </xdr:cNvSpPr>
      </xdr:nvSpPr>
      <xdr:spPr bwMode="auto">
        <a:xfrm>
          <a:off x="6029325" y="227314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282" name="Text Box 18"/>
        <xdr:cNvSpPr txBox="1">
          <a:spLocks noChangeArrowheads="1"/>
        </xdr:cNvSpPr>
      </xdr:nvSpPr>
      <xdr:spPr bwMode="auto">
        <a:xfrm>
          <a:off x="1400175" y="227314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3283" name="Text Box 16"/>
        <xdr:cNvSpPr txBox="1">
          <a:spLocks noChangeArrowheads="1"/>
        </xdr:cNvSpPr>
      </xdr:nvSpPr>
      <xdr:spPr bwMode="auto">
        <a:xfrm>
          <a:off x="6029325" y="227314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284" name="Text Box 18"/>
        <xdr:cNvSpPr txBox="1">
          <a:spLocks noChangeArrowheads="1"/>
        </xdr:cNvSpPr>
      </xdr:nvSpPr>
      <xdr:spPr bwMode="auto">
        <a:xfrm>
          <a:off x="1400175" y="227314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285" name="Text Box 15"/>
        <xdr:cNvSpPr txBox="1">
          <a:spLocks noChangeArrowheads="1"/>
        </xdr:cNvSpPr>
      </xdr:nvSpPr>
      <xdr:spPr bwMode="auto">
        <a:xfrm>
          <a:off x="2047875" y="228285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95</xdr:row>
      <xdr:rowOff>0</xdr:rowOff>
    </xdr:from>
    <xdr:ext cx="18531" cy="318036"/>
    <xdr:sp macro="" textlink="">
      <xdr:nvSpPr>
        <xdr:cNvPr id="23286" name="Text Box 15"/>
        <xdr:cNvSpPr txBox="1">
          <a:spLocks noChangeArrowheads="1"/>
        </xdr:cNvSpPr>
      </xdr:nvSpPr>
      <xdr:spPr bwMode="auto">
        <a:xfrm>
          <a:off x="2047875" y="228285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95</xdr:row>
      <xdr:rowOff>0</xdr:rowOff>
    </xdr:from>
    <xdr:ext cx="18531" cy="318036"/>
    <xdr:sp macro="" textlink="">
      <xdr:nvSpPr>
        <xdr:cNvPr id="23287" name="Text Box 15"/>
        <xdr:cNvSpPr txBox="1">
          <a:spLocks noChangeArrowheads="1"/>
        </xdr:cNvSpPr>
      </xdr:nvSpPr>
      <xdr:spPr bwMode="auto">
        <a:xfrm>
          <a:off x="2047875" y="228285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288" name="Text Box 16"/>
        <xdr:cNvSpPr txBox="1">
          <a:spLocks noChangeArrowheads="1"/>
        </xdr:cNvSpPr>
      </xdr:nvSpPr>
      <xdr:spPr bwMode="auto">
        <a:xfrm>
          <a:off x="6029325" y="22812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3289" name="Text Box 16"/>
        <xdr:cNvSpPr txBox="1">
          <a:spLocks noChangeArrowheads="1"/>
        </xdr:cNvSpPr>
      </xdr:nvSpPr>
      <xdr:spPr bwMode="auto">
        <a:xfrm>
          <a:off x="6029325" y="22812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3290" name="Text Box 16"/>
        <xdr:cNvSpPr txBox="1">
          <a:spLocks noChangeArrowheads="1"/>
        </xdr:cNvSpPr>
      </xdr:nvSpPr>
      <xdr:spPr bwMode="auto">
        <a:xfrm>
          <a:off x="6029325" y="22812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3291" name="Text Box 16"/>
        <xdr:cNvSpPr txBox="1">
          <a:spLocks noChangeArrowheads="1"/>
        </xdr:cNvSpPr>
      </xdr:nvSpPr>
      <xdr:spPr bwMode="auto">
        <a:xfrm>
          <a:off x="6029325" y="22812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292" name="Text Box 14"/>
        <xdr:cNvSpPr txBox="1">
          <a:spLocks noChangeArrowheads="1"/>
        </xdr:cNvSpPr>
      </xdr:nvSpPr>
      <xdr:spPr bwMode="auto">
        <a:xfrm>
          <a:off x="2057400" y="22828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293" name="Text Box 15"/>
        <xdr:cNvSpPr txBox="1">
          <a:spLocks noChangeArrowheads="1"/>
        </xdr:cNvSpPr>
      </xdr:nvSpPr>
      <xdr:spPr bwMode="auto">
        <a:xfrm>
          <a:off x="2047875" y="228285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294" name="Text Box 16"/>
        <xdr:cNvSpPr txBox="1">
          <a:spLocks noChangeArrowheads="1"/>
        </xdr:cNvSpPr>
      </xdr:nvSpPr>
      <xdr:spPr bwMode="auto">
        <a:xfrm>
          <a:off x="6029325" y="22828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295" name="Text Box 18"/>
        <xdr:cNvSpPr txBox="1">
          <a:spLocks noChangeArrowheads="1"/>
        </xdr:cNvSpPr>
      </xdr:nvSpPr>
      <xdr:spPr bwMode="auto">
        <a:xfrm>
          <a:off x="1400175" y="22828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296" name="Text Box 14"/>
        <xdr:cNvSpPr txBox="1">
          <a:spLocks noChangeArrowheads="1"/>
        </xdr:cNvSpPr>
      </xdr:nvSpPr>
      <xdr:spPr bwMode="auto">
        <a:xfrm>
          <a:off x="2057400" y="22828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297" name="Text Box 15"/>
        <xdr:cNvSpPr txBox="1">
          <a:spLocks noChangeArrowheads="1"/>
        </xdr:cNvSpPr>
      </xdr:nvSpPr>
      <xdr:spPr bwMode="auto">
        <a:xfrm>
          <a:off x="2047875" y="228285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298" name="Text Box 16"/>
        <xdr:cNvSpPr txBox="1">
          <a:spLocks noChangeArrowheads="1"/>
        </xdr:cNvSpPr>
      </xdr:nvSpPr>
      <xdr:spPr bwMode="auto">
        <a:xfrm>
          <a:off x="6029325" y="22828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299" name="Text Box 18"/>
        <xdr:cNvSpPr txBox="1">
          <a:spLocks noChangeArrowheads="1"/>
        </xdr:cNvSpPr>
      </xdr:nvSpPr>
      <xdr:spPr bwMode="auto">
        <a:xfrm>
          <a:off x="1400175" y="22828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300" name="Text Box 14"/>
        <xdr:cNvSpPr txBox="1">
          <a:spLocks noChangeArrowheads="1"/>
        </xdr:cNvSpPr>
      </xdr:nvSpPr>
      <xdr:spPr bwMode="auto">
        <a:xfrm>
          <a:off x="2057400" y="22828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301" name="Text Box 15"/>
        <xdr:cNvSpPr txBox="1">
          <a:spLocks noChangeArrowheads="1"/>
        </xdr:cNvSpPr>
      </xdr:nvSpPr>
      <xdr:spPr bwMode="auto">
        <a:xfrm>
          <a:off x="2047875" y="228285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302" name="Text Box 16"/>
        <xdr:cNvSpPr txBox="1">
          <a:spLocks noChangeArrowheads="1"/>
        </xdr:cNvSpPr>
      </xdr:nvSpPr>
      <xdr:spPr bwMode="auto">
        <a:xfrm>
          <a:off x="6029325" y="22828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303" name="Text Box 18"/>
        <xdr:cNvSpPr txBox="1">
          <a:spLocks noChangeArrowheads="1"/>
        </xdr:cNvSpPr>
      </xdr:nvSpPr>
      <xdr:spPr bwMode="auto">
        <a:xfrm>
          <a:off x="1400175" y="22828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304" name="Text Box 14"/>
        <xdr:cNvSpPr txBox="1">
          <a:spLocks noChangeArrowheads="1"/>
        </xdr:cNvSpPr>
      </xdr:nvSpPr>
      <xdr:spPr bwMode="auto">
        <a:xfrm>
          <a:off x="2057400" y="22828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305" name="Text Box 15"/>
        <xdr:cNvSpPr txBox="1">
          <a:spLocks noChangeArrowheads="1"/>
        </xdr:cNvSpPr>
      </xdr:nvSpPr>
      <xdr:spPr bwMode="auto">
        <a:xfrm>
          <a:off x="2047875" y="228285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306" name="Text Box 16"/>
        <xdr:cNvSpPr txBox="1">
          <a:spLocks noChangeArrowheads="1"/>
        </xdr:cNvSpPr>
      </xdr:nvSpPr>
      <xdr:spPr bwMode="auto">
        <a:xfrm>
          <a:off x="6029325" y="22828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307" name="Text Box 18"/>
        <xdr:cNvSpPr txBox="1">
          <a:spLocks noChangeArrowheads="1"/>
        </xdr:cNvSpPr>
      </xdr:nvSpPr>
      <xdr:spPr bwMode="auto">
        <a:xfrm>
          <a:off x="1400175" y="22828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308" name="Text Box 14"/>
        <xdr:cNvSpPr txBox="1">
          <a:spLocks noChangeArrowheads="1"/>
        </xdr:cNvSpPr>
      </xdr:nvSpPr>
      <xdr:spPr bwMode="auto">
        <a:xfrm>
          <a:off x="2057400" y="229581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309" name="Text Box 15"/>
        <xdr:cNvSpPr txBox="1">
          <a:spLocks noChangeArrowheads="1"/>
        </xdr:cNvSpPr>
      </xdr:nvSpPr>
      <xdr:spPr bwMode="auto">
        <a:xfrm>
          <a:off x="2047875" y="229581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310" name="Text Box 16"/>
        <xdr:cNvSpPr txBox="1">
          <a:spLocks noChangeArrowheads="1"/>
        </xdr:cNvSpPr>
      </xdr:nvSpPr>
      <xdr:spPr bwMode="auto">
        <a:xfrm>
          <a:off x="6029325" y="229581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311" name="Text Box 18"/>
        <xdr:cNvSpPr txBox="1">
          <a:spLocks noChangeArrowheads="1"/>
        </xdr:cNvSpPr>
      </xdr:nvSpPr>
      <xdr:spPr bwMode="auto">
        <a:xfrm>
          <a:off x="1400175" y="229581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312" name="Text Box 14"/>
        <xdr:cNvSpPr txBox="1">
          <a:spLocks noChangeArrowheads="1"/>
        </xdr:cNvSpPr>
      </xdr:nvSpPr>
      <xdr:spPr bwMode="auto">
        <a:xfrm>
          <a:off x="2057400" y="229581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313" name="Text Box 15"/>
        <xdr:cNvSpPr txBox="1">
          <a:spLocks noChangeArrowheads="1"/>
        </xdr:cNvSpPr>
      </xdr:nvSpPr>
      <xdr:spPr bwMode="auto">
        <a:xfrm>
          <a:off x="2047875" y="229581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314" name="Text Box 16"/>
        <xdr:cNvSpPr txBox="1">
          <a:spLocks noChangeArrowheads="1"/>
        </xdr:cNvSpPr>
      </xdr:nvSpPr>
      <xdr:spPr bwMode="auto">
        <a:xfrm>
          <a:off x="6029325" y="229581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315" name="Text Box 18"/>
        <xdr:cNvSpPr txBox="1">
          <a:spLocks noChangeArrowheads="1"/>
        </xdr:cNvSpPr>
      </xdr:nvSpPr>
      <xdr:spPr bwMode="auto">
        <a:xfrm>
          <a:off x="1400175" y="229581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316" name="Text Box 14"/>
        <xdr:cNvSpPr txBox="1">
          <a:spLocks noChangeArrowheads="1"/>
        </xdr:cNvSpPr>
      </xdr:nvSpPr>
      <xdr:spPr bwMode="auto">
        <a:xfrm>
          <a:off x="2057400" y="229581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317" name="Text Box 15"/>
        <xdr:cNvSpPr txBox="1">
          <a:spLocks noChangeArrowheads="1"/>
        </xdr:cNvSpPr>
      </xdr:nvSpPr>
      <xdr:spPr bwMode="auto">
        <a:xfrm>
          <a:off x="2047875" y="229581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318" name="Text Box 16"/>
        <xdr:cNvSpPr txBox="1">
          <a:spLocks noChangeArrowheads="1"/>
        </xdr:cNvSpPr>
      </xdr:nvSpPr>
      <xdr:spPr bwMode="auto">
        <a:xfrm>
          <a:off x="6029325" y="229581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319" name="Text Box 18"/>
        <xdr:cNvSpPr txBox="1">
          <a:spLocks noChangeArrowheads="1"/>
        </xdr:cNvSpPr>
      </xdr:nvSpPr>
      <xdr:spPr bwMode="auto">
        <a:xfrm>
          <a:off x="1400175" y="229581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320" name="Text Box 14"/>
        <xdr:cNvSpPr txBox="1">
          <a:spLocks noChangeArrowheads="1"/>
        </xdr:cNvSpPr>
      </xdr:nvSpPr>
      <xdr:spPr bwMode="auto">
        <a:xfrm>
          <a:off x="2057400" y="229581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321" name="Text Box 15"/>
        <xdr:cNvSpPr txBox="1">
          <a:spLocks noChangeArrowheads="1"/>
        </xdr:cNvSpPr>
      </xdr:nvSpPr>
      <xdr:spPr bwMode="auto">
        <a:xfrm>
          <a:off x="2047875" y="229581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322" name="Text Box 16"/>
        <xdr:cNvSpPr txBox="1">
          <a:spLocks noChangeArrowheads="1"/>
        </xdr:cNvSpPr>
      </xdr:nvSpPr>
      <xdr:spPr bwMode="auto">
        <a:xfrm>
          <a:off x="6029325" y="229581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323" name="Text Box 18"/>
        <xdr:cNvSpPr txBox="1">
          <a:spLocks noChangeArrowheads="1"/>
        </xdr:cNvSpPr>
      </xdr:nvSpPr>
      <xdr:spPr bwMode="auto">
        <a:xfrm>
          <a:off x="1400175" y="229581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324" name="Text Box 14"/>
        <xdr:cNvSpPr txBox="1">
          <a:spLocks noChangeArrowheads="1"/>
        </xdr:cNvSpPr>
      </xdr:nvSpPr>
      <xdr:spPr bwMode="auto">
        <a:xfrm>
          <a:off x="2057400" y="230066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325" name="Text Box 15"/>
        <xdr:cNvSpPr txBox="1">
          <a:spLocks noChangeArrowheads="1"/>
        </xdr:cNvSpPr>
      </xdr:nvSpPr>
      <xdr:spPr bwMode="auto">
        <a:xfrm>
          <a:off x="2047875" y="230066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326" name="Text Box 16"/>
        <xdr:cNvSpPr txBox="1">
          <a:spLocks noChangeArrowheads="1"/>
        </xdr:cNvSpPr>
      </xdr:nvSpPr>
      <xdr:spPr bwMode="auto">
        <a:xfrm>
          <a:off x="6029325" y="230066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327" name="Text Box 18"/>
        <xdr:cNvSpPr txBox="1">
          <a:spLocks noChangeArrowheads="1"/>
        </xdr:cNvSpPr>
      </xdr:nvSpPr>
      <xdr:spPr bwMode="auto">
        <a:xfrm>
          <a:off x="1400175" y="230066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328" name="Text Box 14"/>
        <xdr:cNvSpPr txBox="1">
          <a:spLocks noChangeArrowheads="1"/>
        </xdr:cNvSpPr>
      </xdr:nvSpPr>
      <xdr:spPr bwMode="auto">
        <a:xfrm>
          <a:off x="2057400" y="230066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329" name="Text Box 15"/>
        <xdr:cNvSpPr txBox="1">
          <a:spLocks noChangeArrowheads="1"/>
        </xdr:cNvSpPr>
      </xdr:nvSpPr>
      <xdr:spPr bwMode="auto">
        <a:xfrm>
          <a:off x="2047875" y="230066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330" name="Text Box 16"/>
        <xdr:cNvSpPr txBox="1">
          <a:spLocks noChangeArrowheads="1"/>
        </xdr:cNvSpPr>
      </xdr:nvSpPr>
      <xdr:spPr bwMode="auto">
        <a:xfrm>
          <a:off x="6029325" y="230066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331" name="Text Box 18"/>
        <xdr:cNvSpPr txBox="1">
          <a:spLocks noChangeArrowheads="1"/>
        </xdr:cNvSpPr>
      </xdr:nvSpPr>
      <xdr:spPr bwMode="auto">
        <a:xfrm>
          <a:off x="1400175" y="230066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332" name="Text Box 14"/>
        <xdr:cNvSpPr txBox="1">
          <a:spLocks noChangeArrowheads="1"/>
        </xdr:cNvSpPr>
      </xdr:nvSpPr>
      <xdr:spPr bwMode="auto">
        <a:xfrm>
          <a:off x="2057400" y="230066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333" name="Text Box 15"/>
        <xdr:cNvSpPr txBox="1">
          <a:spLocks noChangeArrowheads="1"/>
        </xdr:cNvSpPr>
      </xdr:nvSpPr>
      <xdr:spPr bwMode="auto">
        <a:xfrm>
          <a:off x="2047875" y="230066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334" name="Text Box 16"/>
        <xdr:cNvSpPr txBox="1">
          <a:spLocks noChangeArrowheads="1"/>
        </xdr:cNvSpPr>
      </xdr:nvSpPr>
      <xdr:spPr bwMode="auto">
        <a:xfrm>
          <a:off x="6029325" y="230066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335" name="Text Box 18"/>
        <xdr:cNvSpPr txBox="1">
          <a:spLocks noChangeArrowheads="1"/>
        </xdr:cNvSpPr>
      </xdr:nvSpPr>
      <xdr:spPr bwMode="auto">
        <a:xfrm>
          <a:off x="1400175" y="230066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336" name="Text Box 14"/>
        <xdr:cNvSpPr txBox="1">
          <a:spLocks noChangeArrowheads="1"/>
        </xdr:cNvSpPr>
      </xdr:nvSpPr>
      <xdr:spPr bwMode="auto">
        <a:xfrm>
          <a:off x="2057400" y="230066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337" name="Text Box 15"/>
        <xdr:cNvSpPr txBox="1">
          <a:spLocks noChangeArrowheads="1"/>
        </xdr:cNvSpPr>
      </xdr:nvSpPr>
      <xdr:spPr bwMode="auto">
        <a:xfrm>
          <a:off x="2047875" y="230066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338" name="Text Box 16"/>
        <xdr:cNvSpPr txBox="1">
          <a:spLocks noChangeArrowheads="1"/>
        </xdr:cNvSpPr>
      </xdr:nvSpPr>
      <xdr:spPr bwMode="auto">
        <a:xfrm>
          <a:off x="6029325" y="230066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339" name="Text Box 18"/>
        <xdr:cNvSpPr txBox="1">
          <a:spLocks noChangeArrowheads="1"/>
        </xdr:cNvSpPr>
      </xdr:nvSpPr>
      <xdr:spPr bwMode="auto">
        <a:xfrm>
          <a:off x="1400175" y="230066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340" name="Text Box 14"/>
        <xdr:cNvSpPr txBox="1">
          <a:spLocks noChangeArrowheads="1"/>
        </xdr:cNvSpPr>
      </xdr:nvSpPr>
      <xdr:spPr bwMode="auto">
        <a:xfrm>
          <a:off x="2057400" y="23055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341" name="Text Box 15"/>
        <xdr:cNvSpPr txBox="1">
          <a:spLocks noChangeArrowheads="1"/>
        </xdr:cNvSpPr>
      </xdr:nvSpPr>
      <xdr:spPr bwMode="auto">
        <a:xfrm>
          <a:off x="2047875" y="230552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342" name="Text Box 16"/>
        <xdr:cNvSpPr txBox="1">
          <a:spLocks noChangeArrowheads="1"/>
        </xdr:cNvSpPr>
      </xdr:nvSpPr>
      <xdr:spPr bwMode="auto">
        <a:xfrm>
          <a:off x="6029325" y="23055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343" name="Text Box 18"/>
        <xdr:cNvSpPr txBox="1">
          <a:spLocks noChangeArrowheads="1"/>
        </xdr:cNvSpPr>
      </xdr:nvSpPr>
      <xdr:spPr bwMode="auto">
        <a:xfrm>
          <a:off x="1400175" y="23055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344" name="Text Box 14"/>
        <xdr:cNvSpPr txBox="1">
          <a:spLocks noChangeArrowheads="1"/>
        </xdr:cNvSpPr>
      </xdr:nvSpPr>
      <xdr:spPr bwMode="auto">
        <a:xfrm>
          <a:off x="2057400" y="23055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345" name="Text Box 15"/>
        <xdr:cNvSpPr txBox="1">
          <a:spLocks noChangeArrowheads="1"/>
        </xdr:cNvSpPr>
      </xdr:nvSpPr>
      <xdr:spPr bwMode="auto">
        <a:xfrm>
          <a:off x="2047875" y="230552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346" name="Text Box 16"/>
        <xdr:cNvSpPr txBox="1">
          <a:spLocks noChangeArrowheads="1"/>
        </xdr:cNvSpPr>
      </xdr:nvSpPr>
      <xdr:spPr bwMode="auto">
        <a:xfrm>
          <a:off x="6029325" y="23055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347" name="Text Box 18"/>
        <xdr:cNvSpPr txBox="1">
          <a:spLocks noChangeArrowheads="1"/>
        </xdr:cNvSpPr>
      </xdr:nvSpPr>
      <xdr:spPr bwMode="auto">
        <a:xfrm>
          <a:off x="1400175" y="23055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348" name="Text Box 14"/>
        <xdr:cNvSpPr txBox="1">
          <a:spLocks noChangeArrowheads="1"/>
        </xdr:cNvSpPr>
      </xdr:nvSpPr>
      <xdr:spPr bwMode="auto">
        <a:xfrm>
          <a:off x="2057400" y="23055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349" name="Text Box 15"/>
        <xdr:cNvSpPr txBox="1">
          <a:spLocks noChangeArrowheads="1"/>
        </xdr:cNvSpPr>
      </xdr:nvSpPr>
      <xdr:spPr bwMode="auto">
        <a:xfrm>
          <a:off x="2047875" y="230552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350" name="Text Box 16"/>
        <xdr:cNvSpPr txBox="1">
          <a:spLocks noChangeArrowheads="1"/>
        </xdr:cNvSpPr>
      </xdr:nvSpPr>
      <xdr:spPr bwMode="auto">
        <a:xfrm>
          <a:off x="6029325" y="23055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351" name="Text Box 18"/>
        <xdr:cNvSpPr txBox="1">
          <a:spLocks noChangeArrowheads="1"/>
        </xdr:cNvSpPr>
      </xdr:nvSpPr>
      <xdr:spPr bwMode="auto">
        <a:xfrm>
          <a:off x="1400175" y="23055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352" name="Text Box 14"/>
        <xdr:cNvSpPr txBox="1">
          <a:spLocks noChangeArrowheads="1"/>
        </xdr:cNvSpPr>
      </xdr:nvSpPr>
      <xdr:spPr bwMode="auto">
        <a:xfrm>
          <a:off x="2057400" y="23055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353" name="Text Box 15"/>
        <xdr:cNvSpPr txBox="1">
          <a:spLocks noChangeArrowheads="1"/>
        </xdr:cNvSpPr>
      </xdr:nvSpPr>
      <xdr:spPr bwMode="auto">
        <a:xfrm>
          <a:off x="2047875" y="230552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354" name="Text Box 16"/>
        <xdr:cNvSpPr txBox="1">
          <a:spLocks noChangeArrowheads="1"/>
        </xdr:cNvSpPr>
      </xdr:nvSpPr>
      <xdr:spPr bwMode="auto">
        <a:xfrm>
          <a:off x="6029325" y="23055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355" name="Text Box 18"/>
        <xdr:cNvSpPr txBox="1">
          <a:spLocks noChangeArrowheads="1"/>
        </xdr:cNvSpPr>
      </xdr:nvSpPr>
      <xdr:spPr bwMode="auto">
        <a:xfrm>
          <a:off x="1400175" y="230552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356" name="Text Box 15"/>
        <xdr:cNvSpPr txBox="1">
          <a:spLocks noChangeArrowheads="1"/>
        </xdr:cNvSpPr>
      </xdr:nvSpPr>
      <xdr:spPr bwMode="auto">
        <a:xfrm>
          <a:off x="2047875" y="232848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357" name="Text Box 16"/>
        <xdr:cNvSpPr txBox="1">
          <a:spLocks noChangeArrowheads="1"/>
        </xdr:cNvSpPr>
      </xdr:nvSpPr>
      <xdr:spPr bwMode="auto">
        <a:xfrm>
          <a:off x="6029325"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358" name="Text Box 18"/>
        <xdr:cNvSpPr txBox="1">
          <a:spLocks noChangeArrowheads="1"/>
        </xdr:cNvSpPr>
      </xdr:nvSpPr>
      <xdr:spPr bwMode="auto">
        <a:xfrm>
          <a:off x="1400175"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359" name="Text Box 14"/>
        <xdr:cNvSpPr txBox="1">
          <a:spLocks noChangeArrowheads="1"/>
        </xdr:cNvSpPr>
      </xdr:nvSpPr>
      <xdr:spPr bwMode="auto">
        <a:xfrm>
          <a:off x="2057400"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360" name="Text Box 15"/>
        <xdr:cNvSpPr txBox="1">
          <a:spLocks noChangeArrowheads="1"/>
        </xdr:cNvSpPr>
      </xdr:nvSpPr>
      <xdr:spPr bwMode="auto">
        <a:xfrm>
          <a:off x="2047875" y="232848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361" name="Text Box 16"/>
        <xdr:cNvSpPr txBox="1">
          <a:spLocks noChangeArrowheads="1"/>
        </xdr:cNvSpPr>
      </xdr:nvSpPr>
      <xdr:spPr bwMode="auto">
        <a:xfrm>
          <a:off x="6029325"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362" name="Text Box 18"/>
        <xdr:cNvSpPr txBox="1">
          <a:spLocks noChangeArrowheads="1"/>
        </xdr:cNvSpPr>
      </xdr:nvSpPr>
      <xdr:spPr bwMode="auto">
        <a:xfrm>
          <a:off x="1400175"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363" name="Text Box 14"/>
        <xdr:cNvSpPr txBox="1">
          <a:spLocks noChangeArrowheads="1"/>
        </xdr:cNvSpPr>
      </xdr:nvSpPr>
      <xdr:spPr bwMode="auto">
        <a:xfrm>
          <a:off x="2057400"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364" name="Text Box 15"/>
        <xdr:cNvSpPr txBox="1">
          <a:spLocks noChangeArrowheads="1"/>
        </xdr:cNvSpPr>
      </xdr:nvSpPr>
      <xdr:spPr bwMode="auto">
        <a:xfrm>
          <a:off x="2047875" y="232848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365" name="Text Box 16"/>
        <xdr:cNvSpPr txBox="1">
          <a:spLocks noChangeArrowheads="1"/>
        </xdr:cNvSpPr>
      </xdr:nvSpPr>
      <xdr:spPr bwMode="auto">
        <a:xfrm>
          <a:off x="6029325"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366" name="Text Box 18"/>
        <xdr:cNvSpPr txBox="1">
          <a:spLocks noChangeArrowheads="1"/>
        </xdr:cNvSpPr>
      </xdr:nvSpPr>
      <xdr:spPr bwMode="auto">
        <a:xfrm>
          <a:off x="1400175"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367" name="Text Box 14"/>
        <xdr:cNvSpPr txBox="1">
          <a:spLocks noChangeArrowheads="1"/>
        </xdr:cNvSpPr>
      </xdr:nvSpPr>
      <xdr:spPr bwMode="auto">
        <a:xfrm>
          <a:off x="2057400"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368" name="Text Box 15"/>
        <xdr:cNvSpPr txBox="1">
          <a:spLocks noChangeArrowheads="1"/>
        </xdr:cNvSpPr>
      </xdr:nvSpPr>
      <xdr:spPr bwMode="auto">
        <a:xfrm>
          <a:off x="2047875" y="232848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369" name="Text Box 16"/>
        <xdr:cNvSpPr txBox="1">
          <a:spLocks noChangeArrowheads="1"/>
        </xdr:cNvSpPr>
      </xdr:nvSpPr>
      <xdr:spPr bwMode="auto">
        <a:xfrm>
          <a:off x="6029325"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370" name="Text Box 18"/>
        <xdr:cNvSpPr txBox="1">
          <a:spLocks noChangeArrowheads="1"/>
        </xdr:cNvSpPr>
      </xdr:nvSpPr>
      <xdr:spPr bwMode="auto">
        <a:xfrm>
          <a:off x="1400175" y="232848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371" name="Text Box 14"/>
        <xdr:cNvSpPr txBox="1">
          <a:spLocks noChangeArrowheads="1"/>
        </xdr:cNvSpPr>
      </xdr:nvSpPr>
      <xdr:spPr bwMode="auto">
        <a:xfrm>
          <a:off x="2057400"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372" name="Text Box 15"/>
        <xdr:cNvSpPr txBox="1">
          <a:spLocks noChangeArrowheads="1"/>
        </xdr:cNvSpPr>
      </xdr:nvSpPr>
      <xdr:spPr bwMode="auto">
        <a:xfrm>
          <a:off x="2047875" y="231876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373" name="Text Box 16"/>
        <xdr:cNvSpPr txBox="1">
          <a:spLocks noChangeArrowheads="1"/>
        </xdr:cNvSpPr>
      </xdr:nvSpPr>
      <xdr:spPr bwMode="auto">
        <a:xfrm>
          <a:off x="6029325"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152400</xdr:colOff>
      <xdr:row>95</xdr:row>
      <xdr:rowOff>0</xdr:rowOff>
    </xdr:from>
    <xdr:to>
      <xdr:col>2</xdr:col>
      <xdr:colOff>228600</xdr:colOff>
      <xdr:row>95</xdr:row>
      <xdr:rowOff>0</xdr:rowOff>
    </xdr:to>
    <xdr:sp macro="" textlink="">
      <xdr:nvSpPr>
        <xdr:cNvPr id="23374" name="Text Box 18"/>
        <xdr:cNvSpPr txBox="1">
          <a:spLocks noChangeArrowheads="1"/>
        </xdr:cNvSpPr>
      </xdr:nvSpPr>
      <xdr:spPr bwMode="auto">
        <a:xfrm>
          <a:off x="1552575" y="2322004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375" name="Text Box 14"/>
        <xdr:cNvSpPr txBox="1">
          <a:spLocks noChangeArrowheads="1"/>
        </xdr:cNvSpPr>
      </xdr:nvSpPr>
      <xdr:spPr bwMode="auto">
        <a:xfrm>
          <a:off x="2057400"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376" name="Text Box 15"/>
        <xdr:cNvSpPr txBox="1">
          <a:spLocks noChangeArrowheads="1"/>
        </xdr:cNvSpPr>
      </xdr:nvSpPr>
      <xdr:spPr bwMode="auto">
        <a:xfrm>
          <a:off x="2047875" y="231876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377" name="Text Box 16"/>
        <xdr:cNvSpPr txBox="1">
          <a:spLocks noChangeArrowheads="1"/>
        </xdr:cNvSpPr>
      </xdr:nvSpPr>
      <xdr:spPr bwMode="auto">
        <a:xfrm>
          <a:off x="6029325"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378" name="Text Box 18"/>
        <xdr:cNvSpPr txBox="1">
          <a:spLocks noChangeArrowheads="1"/>
        </xdr:cNvSpPr>
      </xdr:nvSpPr>
      <xdr:spPr bwMode="auto">
        <a:xfrm>
          <a:off x="1400175"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379" name="Text Box 14"/>
        <xdr:cNvSpPr txBox="1">
          <a:spLocks noChangeArrowheads="1"/>
        </xdr:cNvSpPr>
      </xdr:nvSpPr>
      <xdr:spPr bwMode="auto">
        <a:xfrm>
          <a:off x="2057400"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380" name="Text Box 15"/>
        <xdr:cNvSpPr txBox="1">
          <a:spLocks noChangeArrowheads="1"/>
        </xdr:cNvSpPr>
      </xdr:nvSpPr>
      <xdr:spPr bwMode="auto">
        <a:xfrm>
          <a:off x="2047875" y="231876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381" name="Text Box 16"/>
        <xdr:cNvSpPr txBox="1">
          <a:spLocks noChangeArrowheads="1"/>
        </xdr:cNvSpPr>
      </xdr:nvSpPr>
      <xdr:spPr bwMode="auto">
        <a:xfrm>
          <a:off x="6029325"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382" name="Text Box 18"/>
        <xdr:cNvSpPr txBox="1">
          <a:spLocks noChangeArrowheads="1"/>
        </xdr:cNvSpPr>
      </xdr:nvSpPr>
      <xdr:spPr bwMode="auto">
        <a:xfrm>
          <a:off x="1400175"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383" name="Text Box 14"/>
        <xdr:cNvSpPr txBox="1">
          <a:spLocks noChangeArrowheads="1"/>
        </xdr:cNvSpPr>
      </xdr:nvSpPr>
      <xdr:spPr bwMode="auto">
        <a:xfrm>
          <a:off x="2057400"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384" name="Text Box 15"/>
        <xdr:cNvSpPr txBox="1">
          <a:spLocks noChangeArrowheads="1"/>
        </xdr:cNvSpPr>
      </xdr:nvSpPr>
      <xdr:spPr bwMode="auto">
        <a:xfrm>
          <a:off x="2047875" y="231876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385" name="Text Box 16"/>
        <xdr:cNvSpPr txBox="1">
          <a:spLocks noChangeArrowheads="1"/>
        </xdr:cNvSpPr>
      </xdr:nvSpPr>
      <xdr:spPr bwMode="auto">
        <a:xfrm>
          <a:off x="6029325"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386" name="Text Box 18"/>
        <xdr:cNvSpPr txBox="1">
          <a:spLocks noChangeArrowheads="1"/>
        </xdr:cNvSpPr>
      </xdr:nvSpPr>
      <xdr:spPr bwMode="auto">
        <a:xfrm>
          <a:off x="1400175" y="231876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387" name="Text Box 14"/>
        <xdr:cNvSpPr txBox="1">
          <a:spLocks noChangeArrowheads="1"/>
        </xdr:cNvSpPr>
      </xdr:nvSpPr>
      <xdr:spPr bwMode="auto">
        <a:xfrm>
          <a:off x="2057400"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388" name="Text Box 15"/>
        <xdr:cNvSpPr txBox="1">
          <a:spLocks noChangeArrowheads="1"/>
        </xdr:cNvSpPr>
      </xdr:nvSpPr>
      <xdr:spPr bwMode="auto">
        <a:xfrm>
          <a:off x="2047875" y="232200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389" name="Text Box 16"/>
        <xdr:cNvSpPr txBox="1">
          <a:spLocks noChangeArrowheads="1"/>
        </xdr:cNvSpPr>
      </xdr:nvSpPr>
      <xdr:spPr bwMode="auto">
        <a:xfrm>
          <a:off x="6029325"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390" name="Text Box 18"/>
        <xdr:cNvSpPr txBox="1">
          <a:spLocks noChangeArrowheads="1"/>
        </xdr:cNvSpPr>
      </xdr:nvSpPr>
      <xdr:spPr bwMode="auto">
        <a:xfrm>
          <a:off x="1400175"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391" name="Text Box 14"/>
        <xdr:cNvSpPr txBox="1">
          <a:spLocks noChangeArrowheads="1"/>
        </xdr:cNvSpPr>
      </xdr:nvSpPr>
      <xdr:spPr bwMode="auto">
        <a:xfrm>
          <a:off x="2057400"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392" name="Text Box 15"/>
        <xdr:cNvSpPr txBox="1">
          <a:spLocks noChangeArrowheads="1"/>
        </xdr:cNvSpPr>
      </xdr:nvSpPr>
      <xdr:spPr bwMode="auto">
        <a:xfrm>
          <a:off x="2047875" y="232200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393" name="Text Box 16"/>
        <xdr:cNvSpPr txBox="1">
          <a:spLocks noChangeArrowheads="1"/>
        </xdr:cNvSpPr>
      </xdr:nvSpPr>
      <xdr:spPr bwMode="auto">
        <a:xfrm>
          <a:off x="6029325"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394" name="Text Box 18"/>
        <xdr:cNvSpPr txBox="1">
          <a:spLocks noChangeArrowheads="1"/>
        </xdr:cNvSpPr>
      </xdr:nvSpPr>
      <xdr:spPr bwMode="auto">
        <a:xfrm>
          <a:off x="1400175"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395" name="Text Box 14"/>
        <xdr:cNvSpPr txBox="1">
          <a:spLocks noChangeArrowheads="1"/>
        </xdr:cNvSpPr>
      </xdr:nvSpPr>
      <xdr:spPr bwMode="auto">
        <a:xfrm>
          <a:off x="2057400"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396" name="Text Box 15"/>
        <xdr:cNvSpPr txBox="1">
          <a:spLocks noChangeArrowheads="1"/>
        </xdr:cNvSpPr>
      </xdr:nvSpPr>
      <xdr:spPr bwMode="auto">
        <a:xfrm>
          <a:off x="2047875" y="232200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397" name="Text Box 16"/>
        <xdr:cNvSpPr txBox="1">
          <a:spLocks noChangeArrowheads="1"/>
        </xdr:cNvSpPr>
      </xdr:nvSpPr>
      <xdr:spPr bwMode="auto">
        <a:xfrm>
          <a:off x="6029325"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398" name="Text Box 18"/>
        <xdr:cNvSpPr txBox="1">
          <a:spLocks noChangeArrowheads="1"/>
        </xdr:cNvSpPr>
      </xdr:nvSpPr>
      <xdr:spPr bwMode="auto">
        <a:xfrm>
          <a:off x="1400175"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399" name="Text Box 14"/>
        <xdr:cNvSpPr txBox="1">
          <a:spLocks noChangeArrowheads="1"/>
        </xdr:cNvSpPr>
      </xdr:nvSpPr>
      <xdr:spPr bwMode="auto">
        <a:xfrm>
          <a:off x="2057400"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400" name="Text Box 15"/>
        <xdr:cNvSpPr txBox="1">
          <a:spLocks noChangeArrowheads="1"/>
        </xdr:cNvSpPr>
      </xdr:nvSpPr>
      <xdr:spPr bwMode="auto">
        <a:xfrm>
          <a:off x="2047875" y="2322004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401" name="Text Box 16"/>
        <xdr:cNvSpPr txBox="1">
          <a:spLocks noChangeArrowheads="1"/>
        </xdr:cNvSpPr>
      </xdr:nvSpPr>
      <xdr:spPr bwMode="auto">
        <a:xfrm>
          <a:off x="6029325"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402" name="Text Box 18"/>
        <xdr:cNvSpPr txBox="1">
          <a:spLocks noChangeArrowheads="1"/>
        </xdr:cNvSpPr>
      </xdr:nvSpPr>
      <xdr:spPr bwMode="auto">
        <a:xfrm>
          <a:off x="1400175" y="232200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403" name="Text Box 14"/>
        <xdr:cNvSpPr txBox="1">
          <a:spLocks noChangeArrowheads="1"/>
        </xdr:cNvSpPr>
      </xdr:nvSpPr>
      <xdr:spPr bwMode="auto">
        <a:xfrm>
          <a:off x="2057400"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404" name="Text Box 15"/>
        <xdr:cNvSpPr txBox="1">
          <a:spLocks noChangeArrowheads="1"/>
        </xdr:cNvSpPr>
      </xdr:nvSpPr>
      <xdr:spPr bwMode="auto">
        <a:xfrm>
          <a:off x="2047875" y="232524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405" name="Text Box 16"/>
        <xdr:cNvSpPr txBox="1">
          <a:spLocks noChangeArrowheads="1"/>
        </xdr:cNvSpPr>
      </xdr:nvSpPr>
      <xdr:spPr bwMode="auto">
        <a:xfrm>
          <a:off x="602932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406" name="Text Box 18"/>
        <xdr:cNvSpPr txBox="1">
          <a:spLocks noChangeArrowheads="1"/>
        </xdr:cNvSpPr>
      </xdr:nvSpPr>
      <xdr:spPr bwMode="auto">
        <a:xfrm>
          <a:off x="140017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407" name="Text Box 14"/>
        <xdr:cNvSpPr txBox="1">
          <a:spLocks noChangeArrowheads="1"/>
        </xdr:cNvSpPr>
      </xdr:nvSpPr>
      <xdr:spPr bwMode="auto">
        <a:xfrm>
          <a:off x="2057400"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408" name="Text Box 15"/>
        <xdr:cNvSpPr txBox="1">
          <a:spLocks noChangeArrowheads="1"/>
        </xdr:cNvSpPr>
      </xdr:nvSpPr>
      <xdr:spPr bwMode="auto">
        <a:xfrm>
          <a:off x="2047875" y="232524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409" name="Text Box 16"/>
        <xdr:cNvSpPr txBox="1">
          <a:spLocks noChangeArrowheads="1"/>
        </xdr:cNvSpPr>
      </xdr:nvSpPr>
      <xdr:spPr bwMode="auto">
        <a:xfrm>
          <a:off x="602932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410" name="Text Box 18"/>
        <xdr:cNvSpPr txBox="1">
          <a:spLocks noChangeArrowheads="1"/>
        </xdr:cNvSpPr>
      </xdr:nvSpPr>
      <xdr:spPr bwMode="auto">
        <a:xfrm>
          <a:off x="140017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411" name="Text Box 14"/>
        <xdr:cNvSpPr txBox="1">
          <a:spLocks noChangeArrowheads="1"/>
        </xdr:cNvSpPr>
      </xdr:nvSpPr>
      <xdr:spPr bwMode="auto">
        <a:xfrm>
          <a:off x="2057400"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412" name="Text Box 15"/>
        <xdr:cNvSpPr txBox="1">
          <a:spLocks noChangeArrowheads="1"/>
        </xdr:cNvSpPr>
      </xdr:nvSpPr>
      <xdr:spPr bwMode="auto">
        <a:xfrm>
          <a:off x="2047875" y="232524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413" name="Text Box 16"/>
        <xdr:cNvSpPr txBox="1">
          <a:spLocks noChangeArrowheads="1"/>
        </xdr:cNvSpPr>
      </xdr:nvSpPr>
      <xdr:spPr bwMode="auto">
        <a:xfrm>
          <a:off x="602932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414" name="Text Box 18"/>
        <xdr:cNvSpPr txBox="1">
          <a:spLocks noChangeArrowheads="1"/>
        </xdr:cNvSpPr>
      </xdr:nvSpPr>
      <xdr:spPr bwMode="auto">
        <a:xfrm>
          <a:off x="140017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415" name="Text Box 14"/>
        <xdr:cNvSpPr txBox="1">
          <a:spLocks noChangeArrowheads="1"/>
        </xdr:cNvSpPr>
      </xdr:nvSpPr>
      <xdr:spPr bwMode="auto">
        <a:xfrm>
          <a:off x="2057400"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416" name="Text Box 15"/>
        <xdr:cNvSpPr txBox="1">
          <a:spLocks noChangeArrowheads="1"/>
        </xdr:cNvSpPr>
      </xdr:nvSpPr>
      <xdr:spPr bwMode="auto">
        <a:xfrm>
          <a:off x="2047875" y="232524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417" name="Text Box 16"/>
        <xdr:cNvSpPr txBox="1">
          <a:spLocks noChangeArrowheads="1"/>
        </xdr:cNvSpPr>
      </xdr:nvSpPr>
      <xdr:spPr bwMode="auto">
        <a:xfrm>
          <a:off x="602932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418" name="Text Box 18"/>
        <xdr:cNvSpPr txBox="1">
          <a:spLocks noChangeArrowheads="1"/>
        </xdr:cNvSpPr>
      </xdr:nvSpPr>
      <xdr:spPr bwMode="auto">
        <a:xfrm>
          <a:off x="1400175" y="2325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419" name="Text Box 14"/>
        <xdr:cNvSpPr txBox="1">
          <a:spLocks noChangeArrowheads="1"/>
        </xdr:cNvSpPr>
      </xdr:nvSpPr>
      <xdr:spPr bwMode="auto">
        <a:xfrm>
          <a:off x="2057400" y="21016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420" name="Text Box 15"/>
        <xdr:cNvSpPr txBox="1">
          <a:spLocks noChangeArrowheads="1"/>
        </xdr:cNvSpPr>
      </xdr:nvSpPr>
      <xdr:spPr bwMode="auto">
        <a:xfrm>
          <a:off x="2047875" y="210169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421" name="Text Box 16"/>
        <xdr:cNvSpPr txBox="1">
          <a:spLocks noChangeArrowheads="1"/>
        </xdr:cNvSpPr>
      </xdr:nvSpPr>
      <xdr:spPr bwMode="auto">
        <a:xfrm>
          <a:off x="6029325" y="21016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422" name="Text Box 18"/>
        <xdr:cNvSpPr txBox="1">
          <a:spLocks noChangeArrowheads="1"/>
        </xdr:cNvSpPr>
      </xdr:nvSpPr>
      <xdr:spPr bwMode="auto">
        <a:xfrm>
          <a:off x="1400175" y="21016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423" name="Text Box 14"/>
        <xdr:cNvSpPr txBox="1">
          <a:spLocks noChangeArrowheads="1"/>
        </xdr:cNvSpPr>
      </xdr:nvSpPr>
      <xdr:spPr bwMode="auto">
        <a:xfrm>
          <a:off x="2057400" y="21016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424" name="Text Box 15"/>
        <xdr:cNvSpPr txBox="1">
          <a:spLocks noChangeArrowheads="1"/>
        </xdr:cNvSpPr>
      </xdr:nvSpPr>
      <xdr:spPr bwMode="auto">
        <a:xfrm>
          <a:off x="2047875" y="210169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425" name="Text Box 16"/>
        <xdr:cNvSpPr txBox="1">
          <a:spLocks noChangeArrowheads="1"/>
        </xdr:cNvSpPr>
      </xdr:nvSpPr>
      <xdr:spPr bwMode="auto">
        <a:xfrm>
          <a:off x="6029325" y="21016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426" name="Text Box 18"/>
        <xdr:cNvSpPr txBox="1">
          <a:spLocks noChangeArrowheads="1"/>
        </xdr:cNvSpPr>
      </xdr:nvSpPr>
      <xdr:spPr bwMode="auto">
        <a:xfrm>
          <a:off x="1400175" y="21016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427" name="Text Box 14"/>
        <xdr:cNvSpPr txBox="1">
          <a:spLocks noChangeArrowheads="1"/>
        </xdr:cNvSpPr>
      </xdr:nvSpPr>
      <xdr:spPr bwMode="auto">
        <a:xfrm>
          <a:off x="2057400" y="21016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428" name="Text Box 15"/>
        <xdr:cNvSpPr txBox="1">
          <a:spLocks noChangeArrowheads="1"/>
        </xdr:cNvSpPr>
      </xdr:nvSpPr>
      <xdr:spPr bwMode="auto">
        <a:xfrm>
          <a:off x="2047875" y="210169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429" name="Text Box 16"/>
        <xdr:cNvSpPr txBox="1">
          <a:spLocks noChangeArrowheads="1"/>
        </xdr:cNvSpPr>
      </xdr:nvSpPr>
      <xdr:spPr bwMode="auto">
        <a:xfrm>
          <a:off x="6029325" y="21016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430" name="Text Box 18"/>
        <xdr:cNvSpPr txBox="1">
          <a:spLocks noChangeArrowheads="1"/>
        </xdr:cNvSpPr>
      </xdr:nvSpPr>
      <xdr:spPr bwMode="auto">
        <a:xfrm>
          <a:off x="1400175" y="21016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431" name="Text Box 14"/>
        <xdr:cNvSpPr txBox="1">
          <a:spLocks noChangeArrowheads="1"/>
        </xdr:cNvSpPr>
      </xdr:nvSpPr>
      <xdr:spPr bwMode="auto">
        <a:xfrm>
          <a:off x="2057400" y="21016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432" name="Text Box 15"/>
        <xdr:cNvSpPr txBox="1">
          <a:spLocks noChangeArrowheads="1"/>
        </xdr:cNvSpPr>
      </xdr:nvSpPr>
      <xdr:spPr bwMode="auto">
        <a:xfrm>
          <a:off x="2047875" y="210169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433" name="Text Box 16"/>
        <xdr:cNvSpPr txBox="1">
          <a:spLocks noChangeArrowheads="1"/>
        </xdr:cNvSpPr>
      </xdr:nvSpPr>
      <xdr:spPr bwMode="auto">
        <a:xfrm>
          <a:off x="6029325" y="21016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434" name="Text Box 18"/>
        <xdr:cNvSpPr txBox="1">
          <a:spLocks noChangeArrowheads="1"/>
        </xdr:cNvSpPr>
      </xdr:nvSpPr>
      <xdr:spPr bwMode="auto">
        <a:xfrm>
          <a:off x="1400175" y="21016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435" name="Text Box 14"/>
        <xdr:cNvSpPr txBox="1">
          <a:spLocks noChangeArrowheads="1"/>
        </xdr:cNvSpPr>
      </xdr:nvSpPr>
      <xdr:spPr bwMode="auto">
        <a:xfrm>
          <a:off x="2057400" y="21081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436" name="Text Box 15"/>
        <xdr:cNvSpPr txBox="1">
          <a:spLocks noChangeArrowheads="1"/>
        </xdr:cNvSpPr>
      </xdr:nvSpPr>
      <xdr:spPr bwMode="auto">
        <a:xfrm>
          <a:off x="2047875" y="210816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437" name="Text Box 16"/>
        <xdr:cNvSpPr txBox="1">
          <a:spLocks noChangeArrowheads="1"/>
        </xdr:cNvSpPr>
      </xdr:nvSpPr>
      <xdr:spPr bwMode="auto">
        <a:xfrm>
          <a:off x="6029325" y="21081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438" name="Text Box 18"/>
        <xdr:cNvSpPr txBox="1">
          <a:spLocks noChangeArrowheads="1"/>
        </xdr:cNvSpPr>
      </xdr:nvSpPr>
      <xdr:spPr bwMode="auto">
        <a:xfrm>
          <a:off x="1400175" y="21081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439" name="Text Box 14"/>
        <xdr:cNvSpPr txBox="1">
          <a:spLocks noChangeArrowheads="1"/>
        </xdr:cNvSpPr>
      </xdr:nvSpPr>
      <xdr:spPr bwMode="auto">
        <a:xfrm>
          <a:off x="2057400" y="21081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440" name="Text Box 15"/>
        <xdr:cNvSpPr txBox="1">
          <a:spLocks noChangeArrowheads="1"/>
        </xdr:cNvSpPr>
      </xdr:nvSpPr>
      <xdr:spPr bwMode="auto">
        <a:xfrm>
          <a:off x="2047875" y="210816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441" name="Text Box 16"/>
        <xdr:cNvSpPr txBox="1">
          <a:spLocks noChangeArrowheads="1"/>
        </xdr:cNvSpPr>
      </xdr:nvSpPr>
      <xdr:spPr bwMode="auto">
        <a:xfrm>
          <a:off x="6029325" y="21081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442" name="Text Box 18"/>
        <xdr:cNvSpPr txBox="1">
          <a:spLocks noChangeArrowheads="1"/>
        </xdr:cNvSpPr>
      </xdr:nvSpPr>
      <xdr:spPr bwMode="auto">
        <a:xfrm>
          <a:off x="1400175" y="21081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443" name="Text Box 14"/>
        <xdr:cNvSpPr txBox="1">
          <a:spLocks noChangeArrowheads="1"/>
        </xdr:cNvSpPr>
      </xdr:nvSpPr>
      <xdr:spPr bwMode="auto">
        <a:xfrm>
          <a:off x="2057400" y="21081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444" name="Text Box 15"/>
        <xdr:cNvSpPr txBox="1">
          <a:spLocks noChangeArrowheads="1"/>
        </xdr:cNvSpPr>
      </xdr:nvSpPr>
      <xdr:spPr bwMode="auto">
        <a:xfrm>
          <a:off x="2047875" y="210816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445" name="Text Box 16"/>
        <xdr:cNvSpPr txBox="1">
          <a:spLocks noChangeArrowheads="1"/>
        </xdr:cNvSpPr>
      </xdr:nvSpPr>
      <xdr:spPr bwMode="auto">
        <a:xfrm>
          <a:off x="6029325" y="21081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446" name="Text Box 18"/>
        <xdr:cNvSpPr txBox="1">
          <a:spLocks noChangeArrowheads="1"/>
        </xdr:cNvSpPr>
      </xdr:nvSpPr>
      <xdr:spPr bwMode="auto">
        <a:xfrm>
          <a:off x="1400175" y="21081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447" name="Text Box 14"/>
        <xdr:cNvSpPr txBox="1">
          <a:spLocks noChangeArrowheads="1"/>
        </xdr:cNvSpPr>
      </xdr:nvSpPr>
      <xdr:spPr bwMode="auto">
        <a:xfrm>
          <a:off x="2057400" y="21081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448" name="Text Box 15"/>
        <xdr:cNvSpPr txBox="1">
          <a:spLocks noChangeArrowheads="1"/>
        </xdr:cNvSpPr>
      </xdr:nvSpPr>
      <xdr:spPr bwMode="auto">
        <a:xfrm>
          <a:off x="2047875" y="2108168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449" name="Text Box 16"/>
        <xdr:cNvSpPr txBox="1">
          <a:spLocks noChangeArrowheads="1"/>
        </xdr:cNvSpPr>
      </xdr:nvSpPr>
      <xdr:spPr bwMode="auto">
        <a:xfrm>
          <a:off x="6029325" y="21081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450" name="Text Box 18"/>
        <xdr:cNvSpPr txBox="1">
          <a:spLocks noChangeArrowheads="1"/>
        </xdr:cNvSpPr>
      </xdr:nvSpPr>
      <xdr:spPr bwMode="auto">
        <a:xfrm>
          <a:off x="1400175" y="2108168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451" name="Text Box 14"/>
        <xdr:cNvSpPr txBox="1">
          <a:spLocks noChangeArrowheads="1"/>
        </xdr:cNvSpPr>
      </xdr:nvSpPr>
      <xdr:spPr bwMode="auto">
        <a:xfrm>
          <a:off x="2057400" y="21146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452" name="Text Box 15"/>
        <xdr:cNvSpPr txBox="1">
          <a:spLocks noChangeArrowheads="1"/>
        </xdr:cNvSpPr>
      </xdr:nvSpPr>
      <xdr:spPr bwMode="auto">
        <a:xfrm>
          <a:off x="2047875" y="211464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453" name="Text Box 16"/>
        <xdr:cNvSpPr txBox="1">
          <a:spLocks noChangeArrowheads="1"/>
        </xdr:cNvSpPr>
      </xdr:nvSpPr>
      <xdr:spPr bwMode="auto">
        <a:xfrm>
          <a:off x="6029325" y="21146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454" name="Text Box 18"/>
        <xdr:cNvSpPr txBox="1">
          <a:spLocks noChangeArrowheads="1"/>
        </xdr:cNvSpPr>
      </xdr:nvSpPr>
      <xdr:spPr bwMode="auto">
        <a:xfrm>
          <a:off x="1400175" y="21146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455" name="Text Box 14"/>
        <xdr:cNvSpPr txBox="1">
          <a:spLocks noChangeArrowheads="1"/>
        </xdr:cNvSpPr>
      </xdr:nvSpPr>
      <xdr:spPr bwMode="auto">
        <a:xfrm>
          <a:off x="2057400" y="21146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456" name="Text Box 15"/>
        <xdr:cNvSpPr txBox="1">
          <a:spLocks noChangeArrowheads="1"/>
        </xdr:cNvSpPr>
      </xdr:nvSpPr>
      <xdr:spPr bwMode="auto">
        <a:xfrm>
          <a:off x="2047875" y="211464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457" name="Text Box 16"/>
        <xdr:cNvSpPr txBox="1">
          <a:spLocks noChangeArrowheads="1"/>
        </xdr:cNvSpPr>
      </xdr:nvSpPr>
      <xdr:spPr bwMode="auto">
        <a:xfrm>
          <a:off x="6029325" y="21146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458" name="Text Box 18"/>
        <xdr:cNvSpPr txBox="1">
          <a:spLocks noChangeArrowheads="1"/>
        </xdr:cNvSpPr>
      </xdr:nvSpPr>
      <xdr:spPr bwMode="auto">
        <a:xfrm>
          <a:off x="1400175" y="21146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459" name="Text Box 14"/>
        <xdr:cNvSpPr txBox="1">
          <a:spLocks noChangeArrowheads="1"/>
        </xdr:cNvSpPr>
      </xdr:nvSpPr>
      <xdr:spPr bwMode="auto">
        <a:xfrm>
          <a:off x="2057400" y="21146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460" name="Text Box 15"/>
        <xdr:cNvSpPr txBox="1">
          <a:spLocks noChangeArrowheads="1"/>
        </xdr:cNvSpPr>
      </xdr:nvSpPr>
      <xdr:spPr bwMode="auto">
        <a:xfrm>
          <a:off x="2047875" y="211464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461" name="Text Box 16"/>
        <xdr:cNvSpPr txBox="1">
          <a:spLocks noChangeArrowheads="1"/>
        </xdr:cNvSpPr>
      </xdr:nvSpPr>
      <xdr:spPr bwMode="auto">
        <a:xfrm>
          <a:off x="6029325" y="21146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462" name="Text Box 18"/>
        <xdr:cNvSpPr txBox="1">
          <a:spLocks noChangeArrowheads="1"/>
        </xdr:cNvSpPr>
      </xdr:nvSpPr>
      <xdr:spPr bwMode="auto">
        <a:xfrm>
          <a:off x="1400175" y="21146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463" name="Text Box 14"/>
        <xdr:cNvSpPr txBox="1">
          <a:spLocks noChangeArrowheads="1"/>
        </xdr:cNvSpPr>
      </xdr:nvSpPr>
      <xdr:spPr bwMode="auto">
        <a:xfrm>
          <a:off x="2057400" y="21146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464" name="Text Box 15"/>
        <xdr:cNvSpPr txBox="1">
          <a:spLocks noChangeArrowheads="1"/>
        </xdr:cNvSpPr>
      </xdr:nvSpPr>
      <xdr:spPr bwMode="auto">
        <a:xfrm>
          <a:off x="2047875" y="211464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465" name="Text Box 16"/>
        <xdr:cNvSpPr txBox="1">
          <a:spLocks noChangeArrowheads="1"/>
        </xdr:cNvSpPr>
      </xdr:nvSpPr>
      <xdr:spPr bwMode="auto">
        <a:xfrm>
          <a:off x="6029325" y="21146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466" name="Text Box 18"/>
        <xdr:cNvSpPr txBox="1">
          <a:spLocks noChangeArrowheads="1"/>
        </xdr:cNvSpPr>
      </xdr:nvSpPr>
      <xdr:spPr bwMode="auto">
        <a:xfrm>
          <a:off x="1400175" y="21146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467" name="Text Box 14"/>
        <xdr:cNvSpPr txBox="1">
          <a:spLocks noChangeArrowheads="1"/>
        </xdr:cNvSpPr>
      </xdr:nvSpPr>
      <xdr:spPr bwMode="auto">
        <a:xfrm>
          <a:off x="2057400" y="2127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468" name="Text Box 15"/>
        <xdr:cNvSpPr txBox="1">
          <a:spLocks noChangeArrowheads="1"/>
        </xdr:cNvSpPr>
      </xdr:nvSpPr>
      <xdr:spPr bwMode="auto">
        <a:xfrm>
          <a:off x="2047875" y="212759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469" name="Text Box 16"/>
        <xdr:cNvSpPr txBox="1">
          <a:spLocks noChangeArrowheads="1"/>
        </xdr:cNvSpPr>
      </xdr:nvSpPr>
      <xdr:spPr bwMode="auto">
        <a:xfrm>
          <a:off x="6029325" y="2127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470" name="Text Box 18"/>
        <xdr:cNvSpPr txBox="1">
          <a:spLocks noChangeArrowheads="1"/>
        </xdr:cNvSpPr>
      </xdr:nvSpPr>
      <xdr:spPr bwMode="auto">
        <a:xfrm>
          <a:off x="1400175" y="2127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471" name="Text Box 14"/>
        <xdr:cNvSpPr txBox="1">
          <a:spLocks noChangeArrowheads="1"/>
        </xdr:cNvSpPr>
      </xdr:nvSpPr>
      <xdr:spPr bwMode="auto">
        <a:xfrm>
          <a:off x="2057400" y="2127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472" name="Text Box 15"/>
        <xdr:cNvSpPr txBox="1">
          <a:spLocks noChangeArrowheads="1"/>
        </xdr:cNvSpPr>
      </xdr:nvSpPr>
      <xdr:spPr bwMode="auto">
        <a:xfrm>
          <a:off x="2047875" y="212759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473" name="Text Box 16"/>
        <xdr:cNvSpPr txBox="1">
          <a:spLocks noChangeArrowheads="1"/>
        </xdr:cNvSpPr>
      </xdr:nvSpPr>
      <xdr:spPr bwMode="auto">
        <a:xfrm>
          <a:off x="6029325" y="2127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474" name="Text Box 18"/>
        <xdr:cNvSpPr txBox="1">
          <a:spLocks noChangeArrowheads="1"/>
        </xdr:cNvSpPr>
      </xdr:nvSpPr>
      <xdr:spPr bwMode="auto">
        <a:xfrm>
          <a:off x="1400175" y="2127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475" name="Text Box 14"/>
        <xdr:cNvSpPr txBox="1">
          <a:spLocks noChangeArrowheads="1"/>
        </xdr:cNvSpPr>
      </xdr:nvSpPr>
      <xdr:spPr bwMode="auto">
        <a:xfrm>
          <a:off x="2057400" y="2127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476" name="Text Box 15"/>
        <xdr:cNvSpPr txBox="1">
          <a:spLocks noChangeArrowheads="1"/>
        </xdr:cNvSpPr>
      </xdr:nvSpPr>
      <xdr:spPr bwMode="auto">
        <a:xfrm>
          <a:off x="2047875" y="212759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477" name="Text Box 16"/>
        <xdr:cNvSpPr txBox="1">
          <a:spLocks noChangeArrowheads="1"/>
        </xdr:cNvSpPr>
      </xdr:nvSpPr>
      <xdr:spPr bwMode="auto">
        <a:xfrm>
          <a:off x="6029325" y="2127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478" name="Text Box 18"/>
        <xdr:cNvSpPr txBox="1">
          <a:spLocks noChangeArrowheads="1"/>
        </xdr:cNvSpPr>
      </xdr:nvSpPr>
      <xdr:spPr bwMode="auto">
        <a:xfrm>
          <a:off x="1400175" y="2127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479" name="Text Box 14"/>
        <xdr:cNvSpPr txBox="1">
          <a:spLocks noChangeArrowheads="1"/>
        </xdr:cNvSpPr>
      </xdr:nvSpPr>
      <xdr:spPr bwMode="auto">
        <a:xfrm>
          <a:off x="2057400" y="2127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480" name="Text Box 15"/>
        <xdr:cNvSpPr txBox="1">
          <a:spLocks noChangeArrowheads="1"/>
        </xdr:cNvSpPr>
      </xdr:nvSpPr>
      <xdr:spPr bwMode="auto">
        <a:xfrm>
          <a:off x="2047875" y="212759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481" name="Text Box 16"/>
        <xdr:cNvSpPr txBox="1">
          <a:spLocks noChangeArrowheads="1"/>
        </xdr:cNvSpPr>
      </xdr:nvSpPr>
      <xdr:spPr bwMode="auto">
        <a:xfrm>
          <a:off x="6029325" y="2127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482" name="Text Box 18"/>
        <xdr:cNvSpPr txBox="1">
          <a:spLocks noChangeArrowheads="1"/>
        </xdr:cNvSpPr>
      </xdr:nvSpPr>
      <xdr:spPr bwMode="auto">
        <a:xfrm>
          <a:off x="1400175" y="2127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483" name="Text Box 14"/>
        <xdr:cNvSpPr txBox="1">
          <a:spLocks noChangeArrowheads="1"/>
        </xdr:cNvSpPr>
      </xdr:nvSpPr>
      <xdr:spPr bwMode="auto">
        <a:xfrm>
          <a:off x="2057400"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484" name="Text Box 15"/>
        <xdr:cNvSpPr txBox="1">
          <a:spLocks noChangeArrowheads="1"/>
        </xdr:cNvSpPr>
      </xdr:nvSpPr>
      <xdr:spPr bwMode="auto">
        <a:xfrm>
          <a:off x="2047875" y="20997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485" name="Text Box 16"/>
        <xdr:cNvSpPr txBox="1">
          <a:spLocks noChangeArrowheads="1"/>
        </xdr:cNvSpPr>
      </xdr:nvSpPr>
      <xdr:spPr bwMode="auto">
        <a:xfrm>
          <a:off x="6029325"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486" name="Text Box 18"/>
        <xdr:cNvSpPr txBox="1">
          <a:spLocks noChangeArrowheads="1"/>
        </xdr:cNvSpPr>
      </xdr:nvSpPr>
      <xdr:spPr bwMode="auto">
        <a:xfrm>
          <a:off x="1400175"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487" name="Text Box 14"/>
        <xdr:cNvSpPr txBox="1">
          <a:spLocks noChangeArrowheads="1"/>
        </xdr:cNvSpPr>
      </xdr:nvSpPr>
      <xdr:spPr bwMode="auto">
        <a:xfrm>
          <a:off x="2057400"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488" name="Text Box 15"/>
        <xdr:cNvSpPr txBox="1">
          <a:spLocks noChangeArrowheads="1"/>
        </xdr:cNvSpPr>
      </xdr:nvSpPr>
      <xdr:spPr bwMode="auto">
        <a:xfrm>
          <a:off x="2047875" y="20997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489" name="Text Box 16"/>
        <xdr:cNvSpPr txBox="1">
          <a:spLocks noChangeArrowheads="1"/>
        </xdr:cNvSpPr>
      </xdr:nvSpPr>
      <xdr:spPr bwMode="auto">
        <a:xfrm>
          <a:off x="6029325"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490" name="Text Box 18"/>
        <xdr:cNvSpPr txBox="1">
          <a:spLocks noChangeArrowheads="1"/>
        </xdr:cNvSpPr>
      </xdr:nvSpPr>
      <xdr:spPr bwMode="auto">
        <a:xfrm>
          <a:off x="1400175"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491" name="Text Box 14"/>
        <xdr:cNvSpPr txBox="1">
          <a:spLocks noChangeArrowheads="1"/>
        </xdr:cNvSpPr>
      </xdr:nvSpPr>
      <xdr:spPr bwMode="auto">
        <a:xfrm>
          <a:off x="2057400"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492" name="Text Box 15"/>
        <xdr:cNvSpPr txBox="1">
          <a:spLocks noChangeArrowheads="1"/>
        </xdr:cNvSpPr>
      </xdr:nvSpPr>
      <xdr:spPr bwMode="auto">
        <a:xfrm>
          <a:off x="2047875" y="20997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493" name="Text Box 16"/>
        <xdr:cNvSpPr txBox="1">
          <a:spLocks noChangeArrowheads="1"/>
        </xdr:cNvSpPr>
      </xdr:nvSpPr>
      <xdr:spPr bwMode="auto">
        <a:xfrm>
          <a:off x="6029325"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494" name="Text Box 18"/>
        <xdr:cNvSpPr txBox="1">
          <a:spLocks noChangeArrowheads="1"/>
        </xdr:cNvSpPr>
      </xdr:nvSpPr>
      <xdr:spPr bwMode="auto">
        <a:xfrm>
          <a:off x="1400175"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495" name="Text Box 14"/>
        <xdr:cNvSpPr txBox="1">
          <a:spLocks noChangeArrowheads="1"/>
        </xdr:cNvSpPr>
      </xdr:nvSpPr>
      <xdr:spPr bwMode="auto">
        <a:xfrm>
          <a:off x="2057400"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496" name="Text Box 15"/>
        <xdr:cNvSpPr txBox="1">
          <a:spLocks noChangeArrowheads="1"/>
        </xdr:cNvSpPr>
      </xdr:nvSpPr>
      <xdr:spPr bwMode="auto">
        <a:xfrm>
          <a:off x="2047875" y="20997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497" name="Text Box 16"/>
        <xdr:cNvSpPr txBox="1">
          <a:spLocks noChangeArrowheads="1"/>
        </xdr:cNvSpPr>
      </xdr:nvSpPr>
      <xdr:spPr bwMode="auto">
        <a:xfrm>
          <a:off x="6029325"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498" name="Text Box 18"/>
        <xdr:cNvSpPr txBox="1">
          <a:spLocks noChangeArrowheads="1"/>
        </xdr:cNvSpPr>
      </xdr:nvSpPr>
      <xdr:spPr bwMode="auto">
        <a:xfrm>
          <a:off x="1400175"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499" name="Text Box 14"/>
        <xdr:cNvSpPr txBox="1">
          <a:spLocks noChangeArrowheads="1"/>
        </xdr:cNvSpPr>
      </xdr:nvSpPr>
      <xdr:spPr bwMode="auto">
        <a:xfrm>
          <a:off x="2057400"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500" name="Text Box 15"/>
        <xdr:cNvSpPr txBox="1">
          <a:spLocks noChangeArrowheads="1"/>
        </xdr:cNvSpPr>
      </xdr:nvSpPr>
      <xdr:spPr bwMode="auto">
        <a:xfrm>
          <a:off x="2047875" y="203939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501" name="Text Box 16"/>
        <xdr:cNvSpPr txBox="1">
          <a:spLocks noChangeArrowheads="1"/>
        </xdr:cNvSpPr>
      </xdr:nvSpPr>
      <xdr:spPr bwMode="auto">
        <a:xfrm>
          <a:off x="6029325"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502" name="Text Box 18"/>
        <xdr:cNvSpPr txBox="1">
          <a:spLocks noChangeArrowheads="1"/>
        </xdr:cNvSpPr>
      </xdr:nvSpPr>
      <xdr:spPr bwMode="auto">
        <a:xfrm>
          <a:off x="1400175"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503" name="Text Box 14"/>
        <xdr:cNvSpPr txBox="1">
          <a:spLocks noChangeArrowheads="1"/>
        </xdr:cNvSpPr>
      </xdr:nvSpPr>
      <xdr:spPr bwMode="auto">
        <a:xfrm>
          <a:off x="2057400"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504" name="Text Box 15"/>
        <xdr:cNvSpPr txBox="1">
          <a:spLocks noChangeArrowheads="1"/>
        </xdr:cNvSpPr>
      </xdr:nvSpPr>
      <xdr:spPr bwMode="auto">
        <a:xfrm>
          <a:off x="2047875" y="203939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505" name="Text Box 16"/>
        <xdr:cNvSpPr txBox="1">
          <a:spLocks noChangeArrowheads="1"/>
        </xdr:cNvSpPr>
      </xdr:nvSpPr>
      <xdr:spPr bwMode="auto">
        <a:xfrm>
          <a:off x="6029325"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506" name="Text Box 18"/>
        <xdr:cNvSpPr txBox="1">
          <a:spLocks noChangeArrowheads="1"/>
        </xdr:cNvSpPr>
      </xdr:nvSpPr>
      <xdr:spPr bwMode="auto">
        <a:xfrm>
          <a:off x="1400175"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507" name="Text Box 14"/>
        <xdr:cNvSpPr txBox="1">
          <a:spLocks noChangeArrowheads="1"/>
        </xdr:cNvSpPr>
      </xdr:nvSpPr>
      <xdr:spPr bwMode="auto">
        <a:xfrm>
          <a:off x="2057400"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508" name="Text Box 15"/>
        <xdr:cNvSpPr txBox="1">
          <a:spLocks noChangeArrowheads="1"/>
        </xdr:cNvSpPr>
      </xdr:nvSpPr>
      <xdr:spPr bwMode="auto">
        <a:xfrm>
          <a:off x="2047875" y="203939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509" name="Text Box 16"/>
        <xdr:cNvSpPr txBox="1">
          <a:spLocks noChangeArrowheads="1"/>
        </xdr:cNvSpPr>
      </xdr:nvSpPr>
      <xdr:spPr bwMode="auto">
        <a:xfrm>
          <a:off x="6029325"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510" name="Text Box 18"/>
        <xdr:cNvSpPr txBox="1">
          <a:spLocks noChangeArrowheads="1"/>
        </xdr:cNvSpPr>
      </xdr:nvSpPr>
      <xdr:spPr bwMode="auto">
        <a:xfrm>
          <a:off x="1400175"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511" name="Text Box 14"/>
        <xdr:cNvSpPr txBox="1">
          <a:spLocks noChangeArrowheads="1"/>
        </xdr:cNvSpPr>
      </xdr:nvSpPr>
      <xdr:spPr bwMode="auto">
        <a:xfrm>
          <a:off x="2057400"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512" name="Text Box 15"/>
        <xdr:cNvSpPr txBox="1">
          <a:spLocks noChangeArrowheads="1"/>
        </xdr:cNvSpPr>
      </xdr:nvSpPr>
      <xdr:spPr bwMode="auto">
        <a:xfrm>
          <a:off x="2047875" y="203939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513" name="Text Box 16"/>
        <xdr:cNvSpPr txBox="1">
          <a:spLocks noChangeArrowheads="1"/>
        </xdr:cNvSpPr>
      </xdr:nvSpPr>
      <xdr:spPr bwMode="auto">
        <a:xfrm>
          <a:off x="6029325"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514" name="Text Box 18"/>
        <xdr:cNvSpPr txBox="1">
          <a:spLocks noChangeArrowheads="1"/>
        </xdr:cNvSpPr>
      </xdr:nvSpPr>
      <xdr:spPr bwMode="auto">
        <a:xfrm>
          <a:off x="1400175"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515" name="Text Box 14"/>
        <xdr:cNvSpPr txBox="1">
          <a:spLocks noChangeArrowheads="1"/>
        </xdr:cNvSpPr>
      </xdr:nvSpPr>
      <xdr:spPr bwMode="auto">
        <a:xfrm>
          <a:off x="2057400"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516" name="Text Box 15"/>
        <xdr:cNvSpPr txBox="1">
          <a:spLocks noChangeArrowheads="1"/>
        </xdr:cNvSpPr>
      </xdr:nvSpPr>
      <xdr:spPr bwMode="auto">
        <a:xfrm>
          <a:off x="2047875" y="204587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517" name="Text Box 16"/>
        <xdr:cNvSpPr txBox="1">
          <a:spLocks noChangeArrowheads="1"/>
        </xdr:cNvSpPr>
      </xdr:nvSpPr>
      <xdr:spPr bwMode="auto">
        <a:xfrm>
          <a:off x="6029325"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518" name="Text Box 18"/>
        <xdr:cNvSpPr txBox="1">
          <a:spLocks noChangeArrowheads="1"/>
        </xdr:cNvSpPr>
      </xdr:nvSpPr>
      <xdr:spPr bwMode="auto">
        <a:xfrm>
          <a:off x="1400175"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519" name="Text Box 14"/>
        <xdr:cNvSpPr txBox="1">
          <a:spLocks noChangeArrowheads="1"/>
        </xdr:cNvSpPr>
      </xdr:nvSpPr>
      <xdr:spPr bwMode="auto">
        <a:xfrm>
          <a:off x="2057400"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520" name="Text Box 15"/>
        <xdr:cNvSpPr txBox="1">
          <a:spLocks noChangeArrowheads="1"/>
        </xdr:cNvSpPr>
      </xdr:nvSpPr>
      <xdr:spPr bwMode="auto">
        <a:xfrm>
          <a:off x="2047875" y="204587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521" name="Text Box 16"/>
        <xdr:cNvSpPr txBox="1">
          <a:spLocks noChangeArrowheads="1"/>
        </xdr:cNvSpPr>
      </xdr:nvSpPr>
      <xdr:spPr bwMode="auto">
        <a:xfrm>
          <a:off x="6029325"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522" name="Text Box 18"/>
        <xdr:cNvSpPr txBox="1">
          <a:spLocks noChangeArrowheads="1"/>
        </xdr:cNvSpPr>
      </xdr:nvSpPr>
      <xdr:spPr bwMode="auto">
        <a:xfrm>
          <a:off x="1400175"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523" name="Text Box 14"/>
        <xdr:cNvSpPr txBox="1">
          <a:spLocks noChangeArrowheads="1"/>
        </xdr:cNvSpPr>
      </xdr:nvSpPr>
      <xdr:spPr bwMode="auto">
        <a:xfrm>
          <a:off x="2057400"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524" name="Text Box 15"/>
        <xdr:cNvSpPr txBox="1">
          <a:spLocks noChangeArrowheads="1"/>
        </xdr:cNvSpPr>
      </xdr:nvSpPr>
      <xdr:spPr bwMode="auto">
        <a:xfrm>
          <a:off x="2047875" y="204587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525" name="Text Box 16"/>
        <xdr:cNvSpPr txBox="1">
          <a:spLocks noChangeArrowheads="1"/>
        </xdr:cNvSpPr>
      </xdr:nvSpPr>
      <xdr:spPr bwMode="auto">
        <a:xfrm>
          <a:off x="6029325"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526" name="Text Box 18"/>
        <xdr:cNvSpPr txBox="1">
          <a:spLocks noChangeArrowheads="1"/>
        </xdr:cNvSpPr>
      </xdr:nvSpPr>
      <xdr:spPr bwMode="auto">
        <a:xfrm>
          <a:off x="1400175"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527" name="Text Box 14"/>
        <xdr:cNvSpPr txBox="1">
          <a:spLocks noChangeArrowheads="1"/>
        </xdr:cNvSpPr>
      </xdr:nvSpPr>
      <xdr:spPr bwMode="auto">
        <a:xfrm>
          <a:off x="2057400"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528" name="Text Box 15"/>
        <xdr:cNvSpPr txBox="1">
          <a:spLocks noChangeArrowheads="1"/>
        </xdr:cNvSpPr>
      </xdr:nvSpPr>
      <xdr:spPr bwMode="auto">
        <a:xfrm>
          <a:off x="2047875" y="204587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529" name="Text Box 16"/>
        <xdr:cNvSpPr txBox="1">
          <a:spLocks noChangeArrowheads="1"/>
        </xdr:cNvSpPr>
      </xdr:nvSpPr>
      <xdr:spPr bwMode="auto">
        <a:xfrm>
          <a:off x="6029325"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530" name="Text Box 18"/>
        <xdr:cNvSpPr txBox="1">
          <a:spLocks noChangeArrowheads="1"/>
        </xdr:cNvSpPr>
      </xdr:nvSpPr>
      <xdr:spPr bwMode="auto">
        <a:xfrm>
          <a:off x="1400175"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531" name="Text Box 14"/>
        <xdr:cNvSpPr txBox="1">
          <a:spLocks noChangeArrowheads="1"/>
        </xdr:cNvSpPr>
      </xdr:nvSpPr>
      <xdr:spPr bwMode="auto">
        <a:xfrm>
          <a:off x="2057400"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532" name="Text Box 15"/>
        <xdr:cNvSpPr txBox="1">
          <a:spLocks noChangeArrowheads="1"/>
        </xdr:cNvSpPr>
      </xdr:nvSpPr>
      <xdr:spPr bwMode="auto">
        <a:xfrm>
          <a:off x="2047875" y="205082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533" name="Text Box 16"/>
        <xdr:cNvSpPr txBox="1">
          <a:spLocks noChangeArrowheads="1"/>
        </xdr:cNvSpPr>
      </xdr:nvSpPr>
      <xdr:spPr bwMode="auto">
        <a:xfrm>
          <a:off x="602932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534" name="Text Box 18"/>
        <xdr:cNvSpPr txBox="1">
          <a:spLocks noChangeArrowheads="1"/>
        </xdr:cNvSpPr>
      </xdr:nvSpPr>
      <xdr:spPr bwMode="auto">
        <a:xfrm>
          <a:off x="140017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535" name="Text Box 14"/>
        <xdr:cNvSpPr txBox="1">
          <a:spLocks noChangeArrowheads="1"/>
        </xdr:cNvSpPr>
      </xdr:nvSpPr>
      <xdr:spPr bwMode="auto">
        <a:xfrm>
          <a:off x="2057400"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536" name="Text Box 15"/>
        <xdr:cNvSpPr txBox="1">
          <a:spLocks noChangeArrowheads="1"/>
        </xdr:cNvSpPr>
      </xdr:nvSpPr>
      <xdr:spPr bwMode="auto">
        <a:xfrm>
          <a:off x="2047875" y="205082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537" name="Text Box 16"/>
        <xdr:cNvSpPr txBox="1">
          <a:spLocks noChangeArrowheads="1"/>
        </xdr:cNvSpPr>
      </xdr:nvSpPr>
      <xdr:spPr bwMode="auto">
        <a:xfrm>
          <a:off x="602932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538" name="Text Box 18"/>
        <xdr:cNvSpPr txBox="1">
          <a:spLocks noChangeArrowheads="1"/>
        </xdr:cNvSpPr>
      </xdr:nvSpPr>
      <xdr:spPr bwMode="auto">
        <a:xfrm>
          <a:off x="140017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539" name="Text Box 14"/>
        <xdr:cNvSpPr txBox="1">
          <a:spLocks noChangeArrowheads="1"/>
        </xdr:cNvSpPr>
      </xdr:nvSpPr>
      <xdr:spPr bwMode="auto">
        <a:xfrm>
          <a:off x="2057400"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540" name="Text Box 15"/>
        <xdr:cNvSpPr txBox="1">
          <a:spLocks noChangeArrowheads="1"/>
        </xdr:cNvSpPr>
      </xdr:nvSpPr>
      <xdr:spPr bwMode="auto">
        <a:xfrm>
          <a:off x="2047875" y="205082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541" name="Text Box 16"/>
        <xdr:cNvSpPr txBox="1">
          <a:spLocks noChangeArrowheads="1"/>
        </xdr:cNvSpPr>
      </xdr:nvSpPr>
      <xdr:spPr bwMode="auto">
        <a:xfrm>
          <a:off x="602932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542" name="Text Box 18"/>
        <xdr:cNvSpPr txBox="1">
          <a:spLocks noChangeArrowheads="1"/>
        </xdr:cNvSpPr>
      </xdr:nvSpPr>
      <xdr:spPr bwMode="auto">
        <a:xfrm>
          <a:off x="140017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543" name="Text Box 14"/>
        <xdr:cNvSpPr txBox="1">
          <a:spLocks noChangeArrowheads="1"/>
        </xdr:cNvSpPr>
      </xdr:nvSpPr>
      <xdr:spPr bwMode="auto">
        <a:xfrm>
          <a:off x="2057400"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544" name="Text Box 15"/>
        <xdr:cNvSpPr txBox="1">
          <a:spLocks noChangeArrowheads="1"/>
        </xdr:cNvSpPr>
      </xdr:nvSpPr>
      <xdr:spPr bwMode="auto">
        <a:xfrm>
          <a:off x="2047875" y="205082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545" name="Text Box 16"/>
        <xdr:cNvSpPr txBox="1">
          <a:spLocks noChangeArrowheads="1"/>
        </xdr:cNvSpPr>
      </xdr:nvSpPr>
      <xdr:spPr bwMode="auto">
        <a:xfrm>
          <a:off x="602932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546" name="Text Box 18"/>
        <xdr:cNvSpPr txBox="1">
          <a:spLocks noChangeArrowheads="1"/>
        </xdr:cNvSpPr>
      </xdr:nvSpPr>
      <xdr:spPr bwMode="auto">
        <a:xfrm>
          <a:off x="140017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547" name="Text Box 14"/>
        <xdr:cNvSpPr txBox="1">
          <a:spLocks noChangeArrowheads="1"/>
        </xdr:cNvSpPr>
      </xdr:nvSpPr>
      <xdr:spPr bwMode="auto">
        <a:xfrm>
          <a:off x="2057400"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548" name="Text Box 15"/>
        <xdr:cNvSpPr txBox="1">
          <a:spLocks noChangeArrowheads="1"/>
        </xdr:cNvSpPr>
      </xdr:nvSpPr>
      <xdr:spPr bwMode="auto">
        <a:xfrm>
          <a:off x="2047875" y="205082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549" name="Text Box 16"/>
        <xdr:cNvSpPr txBox="1">
          <a:spLocks noChangeArrowheads="1"/>
        </xdr:cNvSpPr>
      </xdr:nvSpPr>
      <xdr:spPr bwMode="auto">
        <a:xfrm>
          <a:off x="602932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550" name="Text Box 18"/>
        <xdr:cNvSpPr txBox="1">
          <a:spLocks noChangeArrowheads="1"/>
        </xdr:cNvSpPr>
      </xdr:nvSpPr>
      <xdr:spPr bwMode="auto">
        <a:xfrm>
          <a:off x="140017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551" name="Text Box 14"/>
        <xdr:cNvSpPr txBox="1">
          <a:spLocks noChangeArrowheads="1"/>
        </xdr:cNvSpPr>
      </xdr:nvSpPr>
      <xdr:spPr bwMode="auto">
        <a:xfrm>
          <a:off x="2057400"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552" name="Text Box 15"/>
        <xdr:cNvSpPr txBox="1">
          <a:spLocks noChangeArrowheads="1"/>
        </xdr:cNvSpPr>
      </xdr:nvSpPr>
      <xdr:spPr bwMode="auto">
        <a:xfrm>
          <a:off x="2047875" y="205082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553" name="Text Box 16"/>
        <xdr:cNvSpPr txBox="1">
          <a:spLocks noChangeArrowheads="1"/>
        </xdr:cNvSpPr>
      </xdr:nvSpPr>
      <xdr:spPr bwMode="auto">
        <a:xfrm>
          <a:off x="602932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554" name="Text Box 18"/>
        <xdr:cNvSpPr txBox="1">
          <a:spLocks noChangeArrowheads="1"/>
        </xdr:cNvSpPr>
      </xdr:nvSpPr>
      <xdr:spPr bwMode="auto">
        <a:xfrm>
          <a:off x="140017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555" name="Text Box 14"/>
        <xdr:cNvSpPr txBox="1">
          <a:spLocks noChangeArrowheads="1"/>
        </xdr:cNvSpPr>
      </xdr:nvSpPr>
      <xdr:spPr bwMode="auto">
        <a:xfrm>
          <a:off x="2057400"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556" name="Text Box 15"/>
        <xdr:cNvSpPr txBox="1">
          <a:spLocks noChangeArrowheads="1"/>
        </xdr:cNvSpPr>
      </xdr:nvSpPr>
      <xdr:spPr bwMode="auto">
        <a:xfrm>
          <a:off x="2047875" y="205082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557" name="Text Box 16"/>
        <xdr:cNvSpPr txBox="1">
          <a:spLocks noChangeArrowheads="1"/>
        </xdr:cNvSpPr>
      </xdr:nvSpPr>
      <xdr:spPr bwMode="auto">
        <a:xfrm>
          <a:off x="602932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558" name="Text Box 18"/>
        <xdr:cNvSpPr txBox="1">
          <a:spLocks noChangeArrowheads="1"/>
        </xdr:cNvSpPr>
      </xdr:nvSpPr>
      <xdr:spPr bwMode="auto">
        <a:xfrm>
          <a:off x="140017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559" name="Text Box 14"/>
        <xdr:cNvSpPr txBox="1">
          <a:spLocks noChangeArrowheads="1"/>
        </xdr:cNvSpPr>
      </xdr:nvSpPr>
      <xdr:spPr bwMode="auto">
        <a:xfrm>
          <a:off x="2057400"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560" name="Text Box 15"/>
        <xdr:cNvSpPr txBox="1">
          <a:spLocks noChangeArrowheads="1"/>
        </xdr:cNvSpPr>
      </xdr:nvSpPr>
      <xdr:spPr bwMode="auto">
        <a:xfrm>
          <a:off x="2047875" y="205082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561" name="Text Box 16"/>
        <xdr:cNvSpPr txBox="1">
          <a:spLocks noChangeArrowheads="1"/>
        </xdr:cNvSpPr>
      </xdr:nvSpPr>
      <xdr:spPr bwMode="auto">
        <a:xfrm>
          <a:off x="602932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562" name="Text Box 18"/>
        <xdr:cNvSpPr txBox="1">
          <a:spLocks noChangeArrowheads="1"/>
        </xdr:cNvSpPr>
      </xdr:nvSpPr>
      <xdr:spPr bwMode="auto">
        <a:xfrm>
          <a:off x="140017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563" name="Text Box 14"/>
        <xdr:cNvSpPr txBox="1">
          <a:spLocks noChangeArrowheads="1"/>
        </xdr:cNvSpPr>
      </xdr:nvSpPr>
      <xdr:spPr bwMode="auto">
        <a:xfrm>
          <a:off x="2057400"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564" name="Text Box 15"/>
        <xdr:cNvSpPr txBox="1">
          <a:spLocks noChangeArrowheads="1"/>
        </xdr:cNvSpPr>
      </xdr:nvSpPr>
      <xdr:spPr bwMode="auto">
        <a:xfrm>
          <a:off x="2047875" y="205282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565" name="Text Box 16"/>
        <xdr:cNvSpPr txBox="1">
          <a:spLocks noChangeArrowheads="1"/>
        </xdr:cNvSpPr>
      </xdr:nvSpPr>
      <xdr:spPr bwMode="auto">
        <a:xfrm>
          <a:off x="6029325"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566" name="Text Box 18"/>
        <xdr:cNvSpPr txBox="1">
          <a:spLocks noChangeArrowheads="1"/>
        </xdr:cNvSpPr>
      </xdr:nvSpPr>
      <xdr:spPr bwMode="auto">
        <a:xfrm>
          <a:off x="1400175"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567" name="Text Box 14"/>
        <xdr:cNvSpPr txBox="1">
          <a:spLocks noChangeArrowheads="1"/>
        </xdr:cNvSpPr>
      </xdr:nvSpPr>
      <xdr:spPr bwMode="auto">
        <a:xfrm>
          <a:off x="2057400"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568" name="Text Box 15"/>
        <xdr:cNvSpPr txBox="1">
          <a:spLocks noChangeArrowheads="1"/>
        </xdr:cNvSpPr>
      </xdr:nvSpPr>
      <xdr:spPr bwMode="auto">
        <a:xfrm>
          <a:off x="2047875" y="205282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569" name="Text Box 16"/>
        <xdr:cNvSpPr txBox="1">
          <a:spLocks noChangeArrowheads="1"/>
        </xdr:cNvSpPr>
      </xdr:nvSpPr>
      <xdr:spPr bwMode="auto">
        <a:xfrm>
          <a:off x="6029325"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570" name="Text Box 18"/>
        <xdr:cNvSpPr txBox="1">
          <a:spLocks noChangeArrowheads="1"/>
        </xdr:cNvSpPr>
      </xdr:nvSpPr>
      <xdr:spPr bwMode="auto">
        <a:xfrm>
          <a:off x="1400175"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571" name="Text Box 14"/>
        <xdr:cNvSpPr txBox="1">
          <a:spLocks noChangeArrowheads="1"/>
        </xdr:cNvSpPr>
      </xdr:nvSpPr>
      <xdr:spPr bwMode="auto">
        <a:xfrm>
          <a:off x="2057400"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572" name="Text Box 15"/>
        <xdr:cNvSpPr txBox="1">
          <a:spLocks noChangeArrowheads="1"/>
        </xdr:cNvSpPr>
      </xdr:nvSpPr>
      <xdr:spPr bwMode="auto">
        <a:xfrm>
          <a:off x="2047875" y="205282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573" name="Text Box 16"/>
        <xdr:cNvSpPr txBox="1">
          <a:spLocks noChangeArrowheads="1"/>
        </xdr:cNvSpPr>
      </xdr:nvSpPr>
      <xdr:spPr bwMode="auto">
        <a:xfrm>
          <a:off x="6029325"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574" name="Text Box 18"/>
        <xdr:cNvSpPr txBox="1">
          <a:spLocks noChangeArrowheads="1"/>
        </xdr:cNvSpPr>
      </xdr:nvSpPr>
      <xdr:spPr bwMode="auto">
        <a:xfrm>
          <a:off x="1400175"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575" name="Text Box 14"/>
        <xdr:cNvSpPr txBox="1">
          <a:spLocks noChangeArrowheads="1"/>
        </xdr:cNvSpPr>
      </xdr:nvSpPr>
      <xdr:spPr bwMode="auto">
        <a:xfrm>
          <a:off x="2057400"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576" name="Text Box 15"/>
        <xdr:cNvSpPr txBox="1">
          <a:spLocks noChangeArrowheads="1"/>
        </xdr:cNvSpPr>
      </xdr:nvSpPr>
      <xdr:spPr bwMode="auto">
        <a:xfrm>
          <a:off x="2047875" y="205282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577" name="Text Box 16"/>
        <xdr:cNvSpPr txBox="1">
          <a:spLocks noChangeArrowheads="1"/>
        </xdr:cNvSpPr>
      </xdr:nvSpPr>
      <xdr:spPr bwMode="auto">
        <a:xfrm>
          <a:off x="6029325"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578" name="Text Box 18"/>
        <xdr:cNvSpPr txBox="1">
          <a:spLocks noChangeArrowheads="1"/>
        </xdr:cNvSpPr>
      </xdr:nvSpPr>
      <xdr:spPr bwMode="auto">
        <a:xfrm>
          <a:off x="1400175"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579" name="Text Box 14"/>
        <xdr:cNvSpPr txBox="1">
          <a:spLocks noChangeArrowheads="1"/>
        </xdr:cNvSpPr>
      </xdr:nvSpPr>
      <xdr:spPr bwMode="auto">
        <a:xfrm>
          <a:off x="2057400" y="206254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580" name="Text Box 15"/>
        <xdr:cNvSpPr txBox="1">
          <a:spLocks noChangeArrowheads="1"/>
        </xdr:cNvSpPr>
      </xdr:nvSpPr>
      <xdr:spPr bwMode="auto">
        <a:xfrm>
          <a:off x="2047875" y="206254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581" name="Text Box 16"/>
        <xdr:cNvSpPr txBox="1">
          <a:spLocks noChangeArrowheads="1"/>
        </xdr:cNvSpPr>
      </xdr:nvSpPr>
      <xdr:spPr bwMode="auto">
        <a:xfrm>
          <a:off x="6029325" y="206254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582" name="Text Box 18"/>
        <xdr:cNvSpPr txBox="1">
          <a:spLocks noChangeArrowheads="1"/>
        </xdr:cNvSpPr>
      </xdr:nvSpPr>
      <xdr:spPr bwMode="auto">
        <a:xfrm>
          <a:off x="1400175" y="206254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583" name="Text Box 14"/>
        <xdr:cNvSpPr txBox="1">
          <a:spLocks noChangeArrowheads="1"/>
        </xdr:cNvSpPr>
      </xdr:nvSpPr>
      <xdr:spPr bwMode="auto">
        <a:xfrm>
          <a:off x="2057400" y="206254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584" name="Text Box 15"/>
        <xdr:cNvSpPr txBox="1">
          <a:spLocks noChangeArrowheads="1"/>
        </xdr:cNvSpPr>
      </xdr:nvSpPr>
      <xdr:spPr bwMode="auto">
        <a:xfrm>
          <a:off x="2047875" y="206254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585" name="Text Box 16"/>
        <xdr:cNvSpPr txBox="1">
          <a:spLocks noChangeArrowheads="1"/>
        </xdr:cNvSpPr>
      </xdr:nvSpPr>
      <xdr:spPr bwMode="auto">
        <a:xfrm>
          <a:off x="6029325" y="206254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586" name="Text Box 18"/>
        <xdr:cNvSpPr txBox="1">
          <a:spLocks noChangeArrowheads="1"/>
        </xdr:cNvSpPr>
      </xdr:nvSpPr>
      <xdr:spPr bwMode="auto">
        <a:xfrm>
          <a:off x="1400175" y="206254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23587" name="Text Box 14"/>
        <xdr:cNvSpPr txBox="1">
          <a:spLocks noChangeArrowheads="1"/>
        </xdr:cNvSpPr>
      </xdr:nvSpPr>
      <xdr:spPr bwMode="auto">
        <a:xfrm>
          <a:off x="2057400" y="206254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588" name="Text Box 15"/>
        <xdr:cNvSpPr txBox="1">
          <a:spLocks noChangeArrowheads="1"/>
        </xdr:cNvSpPr>
      </xdr:nvSpPr>
      <xdr:spPr bwMode="auto">
        <a:xfrm>
          <a:off x="2047875" y="206254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23589" name="Text Box 16"/>
        <xdr:cNvSpPr txBox="1">
          <a:spLocks noChangeArrowheads="1"/>
        </xdr:cNvSpPr>
      </xdr:nvSpPr>
      <xdr:spPr bwMode="auto">
        <a:xfrm>
          <a:off x="6029325" y="206254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23590" name="Text Box 18"/>
        <xdr:cNvSpPr txBox="1">
          <a:spLocks noChangeArrowheads="1"/>
        </xdr:cNvSpPr>
      </xdr:nvSpPr>
      <xdr:spPr bwMode="auto">
        <a:xfrm>
          <a:off x="1400175" y="206254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23591" name="Text Box 14"/>
        <xdr:cNvSpPr txBox="1">
          <a:spLocks noChangeArrowheads="1"/>
        </xdr:cNvSpPr>
      </xdr:nvSpPr>
      <xdr:spPr bwMode="auto">
        <a:xfrm>
          <a:off x="2057400" y="206254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592" name="Text Box 15"/>
        <xdr:cNvSpPr txBox="1">
          <a:spLocks noChangeArrowheads="1"/>
        </xdr:cNvSpPr>
      </xdr:nvSpPr>
      <xdr:spPr bwMode="auto">
        <a:xfrm>
          <a:off x="2047875" y="206254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23593" name="Text Box 16"/>
        <xdr:cNvSpPr txBox="1">
          <a:spLocks noChangeArrowheads="1"/>
        </xdr:cNvSpPr>
      </xdr:nvSpPr>
      <xdr:spPr bwMode="auto">
        <a:xfrm>
          <a:off x="6029325" y="206254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23594" name="Text Box 18"/>
        <xdr:cNvSpPr txBox="1">
          <a:spLocks noChangeArrowheads="1"/>
        </xdr:cNvSpPr>
      </xdr:nvSpPr>
      <xdr:spPr bwMode="auto">
        <a:xfrm>
          <a:off x="1400175" y="206254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595" name="Text Box 14"/>
        <xdr:cNvSpPr txBox="1">
          <a:spLocks noChangeArrowheads="1"/>
        </xdr:cNvSpPr>
      </xdr:nvSpPr>
      <xdr:spPr bwMode="auto">
        <a:xfrm>
          <a:off x="2057400" y="206254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596" name="Text Box 15"/>
        <xdr:cNvSpPr txBox="1">
          <a:spLocks noChangeArrowheads="1"/>
        </xdr:cNvSpPr>
      </xdr:nvSpPr>
      <xdr:spPr bwMode="auto">
        <a:xfrm>
          <a:off x="2047875" y="206254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597" name="Text Box 16"/>
        <xdr:cNvSpPr txBox="1">
          <a:spLocks noChangeArrowheads="1"/>
        </xdr:cNvSpPr>
      </xdr:nvSpPr>
      <xdr:spPr bwMode="auto">
        <a:xfrm>
          <a:off x="6029325" y="206254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598" name="Text Box 18"/>
        <xdr:cNvSpPr txBox="1">
          <a:spLocks noChangeArrowheads="1"/>
        </xdr:cNvSpPr>
      </xdr:nvSpPr>
      <xdr:spPr bwMode="auto">
        <a:xfrm>
          <a:off x="1400175" y="206254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599" name="Text Box 14"/>
        <xdr:cNvSpPr txBox="1">
          <a:spLocks noChangeArrowheads="1"/>
        </xdr:cNvSpPr>
      </xdr:nvSpPr>
      <xdr:spPr bwMode="auto">
        <a:xfrm>
          <a:off x="2057400" y="206254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600" name="Text Box 15"/>
        <xdr:cNvSpPr txBox="1">
          <a:spLocks noChangeArrowheads="1"/>
        </xdr:cNvSpPr>
      </xdr:nvSpPr>
      <xdr:spPr bwMode="auto">
        <a:xfrm>
          <a:off x="2047875" y="206254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601" name="Text Box 16"/>
        <xdr:cNvSpPr txBox="1">
          <a:spLocks noChangeArrowheads="1"/>
        </xdr:cNvSpPr>
      </xdr:nvSpPr>
      <xdr:spPr bwMode="auto">
        <a:xfrm>
          <a:off x="6029325" y="206254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602" name="Text Box 18"/>
        <xdr:cNvSpPr txBox="1">
          <a:spLocks noChangeArrowheads="1"/>
        </xdr:cNvSpPr>
      </xdr:nvSpPr>
      <xdr:spPr bwMode="auto">
        <a:xfrm>
          <a:off x="1400175" y="2062543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23603" name="Text Box 14"/>
        <xdr:cNvSpPr txBox="1">
          <a:spLocks noChangeArrowheads="1"/>
        </xdr:cNvSpPr>
      </xdr:nvSpPr>
      <xdr:spPr bwMode="auto">
        <a:xfrm>
          <a:off x="2057400" y="206254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604" name="Text Box 15"/>
        <xdr:cNvSpPr txBox="1">
          <a:spLocks noChangeArrowheads="1"/>
        </xdr:cNvSpPr>
      </xdr:nvSpPr>
      <xdr:spPr bwMode="auto">
        <a:xfrm>
          <a:off x="2047875" y="206254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23605" name="Text Box 16"/>
        <xdr:cNvSpPr txBox="1">
          <a:spLocks noChangeArrowheads="1"/>
        </xdr:cNvSpPr>
      </xdr:nvSpPr>
      <xdr:spPr bwMode="auto">
        <a:xfrm>
          <a:off x="6029325" y="206254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23606" name="Text Box 18"/>
        <xdr:cNvSpPr txBox="1">
          <a:spLocks noChangeArrowheads="1"/>
        </xdr:cNvSpPr>
      </xdr:nvSpPr>
      <xdr:spPr bwMode="auto">
        <a:xfrm>
          <a:off x="1400175" y="206254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23607" name="Text Box 14"/>
        <xdr:cNvSpPr txBox="1">
          <a:spLocks noChangeArrowheads="1"/>
        </xdr:cNvSpPr>
      </xdr:nvSpPr>
      <xdr:spPr bwMode="auto">
        <a:xfrm>
          <a:off x="2057400" y="206254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608" name="Text Box 15"/>
        <xdr:cNvSpPr txBox="1">
          <a:spLocks noChangeArrowheads="1"/>
        </xdr:cNvSpPr>
      </xdr:nvSpPr>
      <xdr:spPr bwMode="auto">
        <a:xfrm>
          <a:off x="2047875" y="2062543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23609" name="Text Box 16"/>
        <xdr:cNvSpPr txBox="1">
          <a:spLocks noChangeArrowheads="1"/>
        </xdr:cNvSpPr>
      </xdr:nvSpPr>
      <xdr:spPr bwMode="auto">
        <a:xfrm>
          <a:off x="6029325" y="206254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23610" name="Text Box 18"/>
        <xdr:cNvSpPr txBox="1">
          <a:spLocks noChangeArrowheads="1"/>
        </xdr:cNvSpPr>
      </xdr:nvSpPr>
      <xdr:spPr bwMode="auto">
        <a:xfrm>
          <a:off x="1400175" y="2062543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611" name="Text Box 14"/>
        <xdr:cNvSpPr txBox="1">
          <a:spLocks noChangeArrowheads="1"/>
        </xdr:cNvSpPr>
      </xdr:nvSpPr>
      <xdr:spPr bwMode="auto">
        <a:xfrm>
          <a:off x="2057400" y="20722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612" name="Text Box 15"/>
        <xdr:cNvSpPr txBox="1">
          <a:spLocks noChangeArrowheads="1"/>
        </xdr:cNvSpPr>
      </xdr:nvSpPr>
      <xdr:spPr bwMode="auto">
        <a:xfrm>
          <a:off x="2047875" y="207225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613" name="Text Box 16"/>
        <xdr:cNvSpPr txBox="1">
          <a:spLocks noChangeArrowheads="1"/>
        </xdr:cNvSpPr>
      </xdr:nvSpPr>
      <xdr:spPr bwMode="auto">
        <a:xfrm>
          <a:off x="6029325" y="20722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614" name="Text Box 18"/>
        <xdr:cNvSpPr txBox="1">
          <a:spLocks noChangeArrowheads="1"/>
        </xdr:cNvSpPr>
      </xdr:nvSpPr>
      <xdr:spPr bwMode="auto">
        <a:xfrm>
          <a:off x="1400175" y="20722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615" name="Text Box 14"/>
        <xdr:cNvSpPr txBox="1">
          <a:spLocks noChangeArrowheads="1"/>
        </xdr:cNvSpPr>
      </xdr:nvSpPr>
      <xdr:spPr bwMode="auto">
        <a:xfrm>
          <a:off x="2057400" y="20722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616" name="Text Box 15"/>
        <xdr:cNvSpPr txBox="1">
          <a:spLocks noChangeArrowheads="1"/>
        </xdr:cNvSpPr>
      </xdr:nvSpPr>
      <xdr:spPr bwMode="auto">
        <a:xfrm>
          <a:off x="2047875" y="207225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617" name="Text Box 16"/>
        <xdr:cNvSpPr txBox="1">
          <a:spLocks noChangeArrowheads="1"/>
        </xdr:cNvSpPr>
      </xdr:nvSpPr>
      <xdr:spPr bwMode="auto">
        <a:xfrm>
          <a:off x="6029325" y="20722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618" name="Text Box 18"/>
        <xdr:cNvSpPr txBox="1">
          <a:spLocks noChangeArrowheads="1"/>
        </xdr:cNvSpPr>
      </xdr:nvSpPr>
      <xdr:spPr bwMode="auto">
        <a:xfrm>
          <a:off x="1400175" y="20722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619" name="Text Box 14"/>
        <xdr:cNvSpPr txBox="1">
          <a:spLocks noChangeArrowheads="1"/>
        </xdr:cNvSpPr>
      </xdr:nvSpPr>
      <xdr:spPr bwMode="auto">
        <a:xfrm>
          <a:off x="2057400" y="20722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620" name="Text Box 15"/>
        <xdr:cNvSpPr txBox="1">
          <a:spLocks noChangeArrowheads="1"/>
        </xdr:cNvSpPr>
      </xdr:nvSpPr>
      <xdr:spPr bwMode="auto">
        <a:xfrm>
          <a:off x="2047875" y="207225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621" name="Text Box 16"/>
        <xdr:cNvSpPr txBox="1">
          <a:spLocks noChangeArrowheads="1"/>
        </xdr:cNvSpPr>
      </xdr:nvSpPr>
      <xdr:spPr bwMode="auto">
        <a:xfrm>
          <a:off x="6029325" y="20722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622" name="Text Box 18"/>
        <xdr:cNvSpPr txBox="1">
          <a:spLocks noChangeArrowheads="1"/>
        </xdr:cNvSpPr>
      </xdr:nvSpPr>
      <xdr:spPr bwMode="auto">
        <a:xfrm>
          <a:off x="1400175" y="20722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623" name="Text Box 14"/>
        <xdr:cNvSpPr txBox="1">
          <a:spLocks noChangeArrowheads="1"/>
        </xdr:cNvSpPr>
      </xdr:nvSpPr>
      <xdr:spPr bwMode="auto">
        <a:xfrm>
          <a:off x="2057400" y="20722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624" name="Text Box 15"/>
        <xdr:cNvSpPr txBox="1">
          <a:spLocks noChangeArrowheads="1"/>
        </xdr:cNvSpPr>
      </xdr:nvSpPr>
      <xdr:spPr bwMode="auto">
        <a:xfrm>
          <a:off x="2047875" y="207225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625" name="Text Box 16"/>
        <xdr:cNvSpPr txBox="1">
          <a:spLocks noChangeArrowheads="1"/>
        </xdr:cNvSpPr>
      </xdr:nvSpPr>
      <xdr:spPr bwMode="auto">
        <a:xfrm>
          <a:off x="6029325" y="20722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626" name="Text Box 18"/>
        <xdr:cNvSpPr txBox="1">
          <a:spLocks noChangeArrowheads="1"/>
        </xdr:cNvSpPr>
      </xdr:nvSpPr>
      <xdr:spPr bwMode="auto">
        <a:xfrm>
          <a:off x="1400175" y="20722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627" name="Text Box 14"/>
        <xdr:cNvSpPr txBox="1">
          <a:spLocks noChangeArrowheads="1"/>
        </xdr:cNvSpPr>
      </xdr:nvSpPr>
      <xdr:spPr bwMode="auto">
        <a:xfrm>
          <a:off x="2057400" y="20803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628" name="Text Box 15"/>
        <xdr:cNvSpPr txBox="1">
          <a:spLocks noChangeArrowheads="1"/>
        </xdr:cNvSpPr>
      </xdr:nvSpPr>
      <xdr:spPr bwMode="auto">
        <a:xfrm>
          <a:off x="2047875" y="20803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629" name="Text Box 16"/>
        <xdr:cNvSpPr txBox="1">
          <a:spLocks noChangeArrowheads="1"/>
        </xdr:cNvSpPr>
      </xdr:nvSpPr>
      <xdr:spPr bwMode="auto">
        <a:xfrm>
          <a:off x="6029325" y="20803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630" name="Text Box 18"/>
        <xdr:cNvSpPr txBox="1">
          <a:spLocks noChangeArrowheads="1"/>
        </xdr:cNvSpPr>
      </xdr:nvSpPr>
      <xdr:spPr bwMode="auto">
        <a:xfrm>
          <a:off x="1400175" y="20803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631" name="Text Box 14"/>
        <xdr:cNvSpPr txBox="1">
          <a:spLocks noChangeArrowheads="1"/>
        </xdr:cNvSpPr>
      </xdr:nvSpPr>
      <xdr:spPr bwMode="auto">
        <a:xfrm>
          <a:off x="2057400" y="20803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632" name="Text Box 15"/>
        <xdr:cNvSpPr txBox="1">
          <a:spLocks noChangeArrowheads="1"/>
        </xdr:cNvSpPr>
      </xdr:nvSpPr>
      <xdr:spPr bwMode="auto">
        <a:xfrm>
          <a:off x="2047875" y="20803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633" name="Text Box 16"/>
        <xdr:cNvSpPr txBox="1">
          <a:spLocks noChangeArrowheads="1"/>
        </xdr:cNvSpPr>
      </xdr:nvSpPr>
      <xdr:spPr bwMode="auto">
        <a:xfrm>
          <a:off x="6029325" y="20803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634" name="Text Box 18"/>
        <xdr:cNvSpPr txBox="1">
          <a:spLocks noChangeArrowheads="1"/>
        </xdr:cNvSpPr>
      </xdr:nvSpPr>
      <xdr:spPr bwMode="auto">
        <a:xfrm>
          <a:off x="1400175" y="20803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635" name="Text Box 14"/>
        <xdr:cNvSpPr txBox="1">
          <a:spLocks noChangeArrowheads="1"/>
        </xdr:cNvSpPr>
      </xdr:nvSpPr>
      <xdr:spPr bwMode="auto">
        <a:xfrm>
          <a:off x="2057400" y="20803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636" name="Text Box 15"/>
        <xdr:cNvSpPr txBox="1">
          <a:spLocks noChangeArrowheads="1"/>
        </xdr:cNvSpPr>
      </xdr:nvSpPr>
      <xdr:spPr bwMode="auto">
        <a:xfrm>
          <a:off x="2047875" y="20803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637" name="Text Box 16"/>
        <xdr:cNvSpPr txBox="1">
          <a:spLocks noChangeArrowheads="1"/>
        </xdr:cNvSpPr>
      </xdr:nvSpPr>
      <xdr:spPr bwMode="auto">
        <a:xfrm>
          <a:off x="6029325" y="20803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638" name="Text Box 18"/>
        <xdr:cNvSpPr txBox="1">
          <a:spLocks noChangeArrowheads="1"/>
        </xdr:cNvSpPr>
      </xdr:nvSpPr>
      <xdr:spPr bwMode="auto">
        <a:xfrm>
          <a:off x="1400175" y="20803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639" name="Text Box 14"/>
        <xdr:cNvSpPr txBox="1">
          <a:spLocks noChangeArrowheads="1"/>
        </xdr:cNvSpPr>
      </xdr:nvSpPr>
      <xdr:spPr bwMode="auto">
        <a:xfrm>
          <a:off x="2057400" y="20803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640" name="Text Box 15"/>
        <xdr:cNvSpPr txBox="1">
          <a:spLocks noChangeArrowheads="1"/>
        </xdr:cNvSpPr>
      </xdr:nvSpPr>
      <xdr:spPr bwMode="auto">
        <a:xfrm>
          <a:off x="2047875" y="20803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641" name="Text Box 16"/>
        <xdr:cNvSpPr txBox="1">
          <a:spLocks noChangeArrowheads="1"/>
        </xdr:cNvSpPr>
      </xdr:nvSpPr>
      <xdr:spPr bwMode="auto">
        <a:xfrm>
          <a:off x="6029325" y="20803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642" name="Text Box 18"/>
        <xdr:cNvSpPr txBox="1">
          <a:spLocks noChangeArrowheads="1"/>
        </xdr:cNvSpPr>
      </xdr:nvSpPr>
      <xdr:spPr bwMode="auto">
        <a:xfrm>
          <a:off x="1400175" y="20803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643" name="Text Box 14"/>
        <xdr:cNvSpPr txBox="1">
          <a:spLocks noChangeArrowheads="1"/>
        </xdr:cNvSpPr>
      </xdr:nvSpPr>
      <xdr:spPr bwMode="auto">
        <a:xfrm>
          <a:off x="2057400" y="2086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644" name="Text Box 15"/>
        <xdr:cNvSpPr txBox="1">
          <a:spLocks noChangeArrowheads="1"/>
        </xdr:cNvSpPr>
      </xdr:nvSpPr>
      <xdr:spPr bwMode="auto">
        <a:xfrm>
          <a:off x="2047875" y="20868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645" name="Text Box 16"/>
        <xdr:cNvSpPr txBox="1">
          <a:spLocks noChangeArrowheads="1"/>
        </xdr:cNvSpPr>
      </xdr:nvSpPr>
      <xdr:spPr bwMode="auto">
        <a:xfrm>
          <a:off x="6029325" y="2086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646" name="Text Box 18"/>
        <xdr:cNvSpPr txBox="1">
          <a:spLocks noChangeArrowheads="1"/>
        </xdr:cNvSpPr>
      </xdr:nvSpPr>
      <xdr:spPr bwMode="auto">
        <a:xfrm>
          <a:off x="1400175" y="2086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647" name="Text Box 14"/>
        <xdr:cNvSpPr txBox="1">
          <a:spLocks noChangeArrowheads="1"/>
        </xdr:cNvSpPr>
      </xdr:nvSpPr>
      <xdr:spPr bwMode="auto">
        <a:xfrm>
          <a:off x="2057400" y="2086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648" name="Text Box 15"/>
        <xdr:cNvSpPr txBox="1">
          <a:spLocks noChangeArrowheads="1"/>
        </xdr:cNvSpPr>
      </xdr:nvSpPr>
      <xdr:spPr bwMode="auto">
        <a:xfrm>
          <a:off x="2047875" y="20868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649" name="Text Box 16"/>
        <xdr:cNvSpPr txBox="1">
          <a:spLocks noChangeArrowheads="1"/>
        </xdr:cNvSpPr>
      </xdr:nvSpPr>
      <xdr:spPr bwMode="auto">
        <a:xfrm>
          <a:off x="6029325" y="2086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650" name="Text Box 18"/>
        <xdr:cNvSpPr txBox="1">
          <a:spLocks noChangeArrowheads="1"/>
        </xdr:cNvSpPr>
      </xdr:nvSpPr>
      <xdr:spPr bwMode="auto">
        <a:xfrm>
          <a:off x="1400175" y="2086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651" name="Text Box 14"/>
        <xdr:cNvSpPr txBox="1">
          <a:spLocks noChangeArrowheads="1"/>
        </xdr:cNvSpPr>
      </xdr:nvSpPr>
      <xdr:spPr bwMode="auto">
        <a:xfrm>
          <a:off x="2057400" y="2086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652" name="Text Box 15"/>
        <xdr:cNvSpPr txBox="1">
          <a:spLocks noChangeArrowheads="1"/>
        </xdr:cNvSpPr>
      </xdr:nvSpPr>
      <xdr:spPr bwMode="auto">
        <a:xfrm>
          <a:off x="2047875" y="20868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653" name="Text Box 16"/>
        <xdr:cNvSpPr txBox="1">
          <a:spLocks noChangeArrowheads="1"/>
        </xdr:cNvSpPr>
      </xdr:nvSpPr>
      <xdr:spPr bwMode="auto">
        <a:xfrm>
          <a:off x="6029325" y="2086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654" name="Text Box 18"/>
        <xdr:cNvSpPr txBox="1">
          <a:spLocks noChangeArrowheads="1"/>
        </xdr:cNvSpPr>
      </xdr:nvSpPr>
      <xdr:spPr bwMode="auto">
        <a:xfrm>
          <a:off x="1400175" y="2086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655" name="Text Box 14"/>
        <xdr:cNvSpPr txBox="1">
          <a:spLocks noChangeArrowheads="1"/>
        </xdr:cNvSpPr>
      </xdr:nvSpPr>
      <xdr:spPr bwMode="auto">
        <a:xfrm>
          <a:off x="2057400" y="2086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656" name="Text Box 15"/>
        <xdr:cNvSpPr txBox="1">
          <a:spLocks noChangeArrowheads="1"/>
        </xdr:cNvSpPr>
      </xdr:nvSpPr>
      <xdr:spPr bwMode="auto">
        <a:xfrm>
          <a:off x="2047875" y="20868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657" name="Text Box 16"/>
        <xdr:cNvSpPr txBox="1">
          <a:spLocks noChangeArrowheads="1"/>
        </xdr:cNvSpPr>
      </xdr:nvSpPr>
      <xdr:spPr bwMode="auto">
        <a:xfrm>
          <a:off x="6029325" y="2086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658" name="Text Box 18"/>
        <xdr:cNvSpPr txBox="1">
          <a:spLocks noChangeArrowheads="1"/>
        </xdr:cNvSpPr>
      </xdr:nvSpPr>
      <xdr:spPr bwMode="auto">
        <a:xfrm>
          <a:off x="1400175" y="2086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659" name="Text Box 14"/>
        <xdr:cNvSpPr txBox="1">
          <a:spLocks noChangeArrowheads="1"/>
        </xdr:cNvSpPr>
      </xdr:nvSpPr>
      <xdr:spPr bwMode="auto">
        <a:xfrm>
          <a:off x="2057400" y="20933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660" name="Text Box 15"/>
        <xdr:cNvSpPr txBox="1">
          <a:spLocks noChangeArrowheads="1"/>
        </xdr:cNvSpPr>
      </xdr:nvSpPr>
      <xdr:spPr bwMode="auto">
        <a:xfrm>
          <a:off x="2047875" y="209330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661" name="Text Box 16"/>
        <xdr:cNvSpPr txBox="1">
          <a:spLocks noChangeArrowheads="1"/>
        </xdr:cNvSpPr>
      </xdr:nvSpPr>
      <xdr:spPr bwMode="auto">
        <a:xfrm>
          <a:off x="6029325" y="20933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662" name="Text Box 18"/>
        <xdr:cNvSpPr txBox="1">
          <a:spLocks noChangeArrowheads="1"/>
        </xdr:cNvSpPr>
      </xdr:nvSpPr>
      <xdr:spPr bwMode="auto">
        <a:xfrm>
          <a:off x="1400175" y="20933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663" name="Text Box 14"/>
        <xdr:cNvSpPr txBox="1">
          <a:spLocks noChangeArrowheads="1"/>
        </xdr:cNvSpPr>
      </xdr:nvSpPr>
      <xdr:spPr bwMode="auto">
        <a:xfrm>
          <a:off x="2057400" y="20933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664" name="Text Box 15"/>
        <xdr:cNvSpPr txBox="1">
          <a:spLocks noChangeArrowheads="1"/>
        </xdr:cNvSpPr>
      </xdr:nvSpPr>
      <xdr:spPr bwMode="auto">
        <a:xfrm>
          <a:off x="2047875" y="209330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665" name="Text Box 16"/>
        <xdr:cNvSpPr txBox="1">
          <a:spLocks noChangeArrowheads="1"/>
        </xdr:cNvSpPr>
      </xdr:nvSpPr>
      <xdr:spPr bwMode="auto">
        <a:xfrm>
          <a:off x="6029325" y="20933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666" name="Text Box 18"/>
        <xdr:cNvSpPr txBox="1">
          <a:spLocks noChangeArrowheads="1"/>
        </xdr:cNvSpPr>
      </xdr:nvSpPr>
      <xdr:spPr bwMode="auto">
        <a:xfrm>
          <a:off x="1400175" y="20933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667" name="Text Box 14"/>
        <xdr:cNvSpPr txBox="1">
          <a:spLocks noChangeArrowheads="1"/>
        </xdr:cNvSpPr>
      </xdr:nvSpPr>
      <xdr:spPr bwMode="auto">
        <a:xfrm>
          <a:off x="2057400" y="20933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668" name="Text Box 15"/>
        <xdr:cNvSpPr txBox="1">
          <a:spLocks noChangeArrowheads="1"/>
        </xdr:cNvSpPr>
      </xdr:nvSpPr>
      <xdr:spPr bwMode="auto">
        <a:xfrm>
          <a:off x="2047875" y="209330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669" name="Text Box 16"/>
        <xdr:cNvSpPr txBox="1">
          <a:spLocks noChangeArrowheads="1"/>
        </xdr:cNvSpPr>
      </xdr:nvSpPr>
      <xdr:spPr bwMode="auto">
        <a:xfrm>
          <a:off x="6029325" y="20933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670" name="Text Box 18"/>
        <xdr:cNvSpPr txBox="1">
          <a:spLocks noChangeArrowheads="1"/>
        </xdr:cNvSpPr>
      </xdr:nvSpPr>
      <xdr:spPr bwMode="auto">
        <a:xfrm>
          <a:off x="1400175" y="20933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671" name="Text Box 14"/>
        <xdr:cNvSpPr txBox="1">
          <a:spLocks noChangeArrowheads="1"/>
        </xdr:cNvSpPr>
      </xdr:nvSpPr>
      <xdr:spPr bwMode="auto">
        <a:xfrm>
          <a:off x="2057400" y="20933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672" name="Text Box 15"/>
        <xdr:cNvSpPr txBox="1">
          <a:spLocks noChangeArrowheads="1"/>
        </xdr:cNvSpPr>
      </xdr:nvSpPr>
      <xdr:spPr bwMode="auto">
        <a:xfrm>
          <a:off x="2047875" y="209330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673" name="Text Box 16"/>
        <xdr:cNvSpPr txBox="1">
          <a:spLocks noChangeArrowheads="1"/>
        </xdr:cNvSpPr>
      </xdr:nvSpPr>
      <xdr:spPr bwMode="auto">
        <a:xfrm>
          <a:off x="6029325" y="20933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674" name="Text Box 18"/>
        <xdr:cNvSpPr txBox="1">
          <a:spLocks noChangeArrowheads="1"/>
        </xdr:cNvSpPr>
      </xdr:nvSpPr>
      <xdr:spPr bwMode="auto">
        <a:xfrm>
          <a:off x="1400175" y="209330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675" name="Text Box 14"/>
        <xdr:cNvSpPr txBox="1">
          <a:spLocks noChangeArrowheads="1"/>
        </xdr:cNvSpPr>
      </xdr:nvSpPr>
      <xdr:spPr bwMode="auto">
        <a:xfrm>
          <a:off x="2057400"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676" name="Text Box 15"/>
        <xdr:cNvSpPr txBox="1">
          <a:spLocks noChangeArrowheads="1"/>
        </xdr:cNvSpPr>
      </xdr:nvSpPr>
      <xdr:spPr bwMode="auto">
        <a:xfrm>
          <a:off x="2047875" y="20997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677" name="Text Box 16"/>
        <xdr:cNvSpPr txBox="1">
          <a:spLocks noChangeArrowheads="1"/>
        </xdr:cNvSpPr>
      </xdr:nvSpPr>
      <xdr:spPr bwMode="auto">
        <a:xfrm>
          <a:off x="6029325"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678" name="Text Box 18"/>
        <xdr:cNvSpPr txBox="1">
          <a:spLocks noChangeArrowheads="1"/>
        </xdr:cNvSpPr>
      </xdr:nvSpPr>
      <xdr:spPr bwMode="auto">
        <a:xfrm>
          <a:off x="1400175"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679" name="Text Box 14"/>
        <xdr:cNvSpPr txBox="1">
          <a:spLocks noChangeArrowheads="1"/>
        </xdr:cNvSpPr>
      </xdr:nvSpPr>
      <xdr:spPr bwMode="auto">
        <a:xfrm>
          <a:off x="2057400"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680" name="Text Box 15"/>
        <xdr:cNvSpPr txBox="1">
          <a:spLocks noChangeArrowheads="1"/>
        </xdr:cNvSpPr>
      </xdr:nvSpPr>
      <xdr:spPr bwMode="auto">
        <a:xfrm>
          <a:off x="2047875" y="20997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681" name="Text Box 16"/>
        <xdr:cNvSpPr txBox="1">
          <a:spLocks noChangeArrowheads="1"/>
        </xdr:cNvSpPr>
      </xdr:nvSpPr>
      <xdr:spPr bwMode="auto">
        <a:xfrm>
          <a:off x="6029325"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682" name="Text Box 18"/>
        <xdr:cNvSpPr txBox="1">
          <a:spLocks noChangeArrowheads="1"/>
        </xdr:cNvSpPr>
      </xdr:nvSpPr>
      <xdr:spPr bwMode="auto">
        <a:xfrm>
          <a:off x="1400175"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683" name="Text Box 14"/>
        <xdr:cNvSpPr txBox="1">
          <a:spLocks noChangeArrowheads="1"/>
        </xdr:cNvSpPr>
      </xdr:nvSpPr>
      <xdr:spPr bwMode="auto">
        <a:xfrm>
          <a:off x="2057400"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684" name="Text Box 15"/>
        <xdr:cNvSpPr txBox="1">
          <a:spLocks noChangeArrowheads="1"/>
        </xdr:cNvSpPr>
      </xdr:nvSpPr>
      <xdr:spPr bwMode="auto">
        <a:xfrm>
          <a:off x="2047875" y="20997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685" name="Text Box 16"/>
        <xdr:cNvSpPr txBox="1">
          <a:spLocks noChangeArrowheads="1"/>
        </xdr:cNvSpPr>
      </xdr:nvSpPr>
      <xdr:spPr bwMode="auto">
        <a:xfrm>
          <a:off x="6029325"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686" name="Text Box 18"/>
        <xdr:cNvSpPr txBox="1">
          <a:spLocks noChangeArrowheads="1"/>
        </xdr:cNvSpPr>
      </xdr:nvSpPr>
      <xdr:spPr bwMode="auto">
        <a:xfrm>
          <a:off x="1400175"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687" name="Text Box 14"/>
        <xdr:cNvSpPr txBox="1">
          <a:spLocks noChangeArrowheads="1"/>
        </xdr:cNvSpPr>
      </xdr:nvSpPr>
      <xdr:spPr bwMode="auto">
        <a:xfrm>
          <a:off x="2057400"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688" name="Text Box 15"/>
        <xdr:cNvSpPr txBox="1">
          <a:spLocks noChangeArrowheads="1"/>
        </xdr:cNvSpPr>
      </xdr:nvSpPr>
      <xdr:spPr bwMode="auto">
        <a:xfrm>
          <a:off x="2047875" y="20997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689" name="Text Box 16"/>
        <xdr:cNvSpPr txBox="1">
          <a:spLocks noChangeArrowheads="1"/>
        </xdr:cNvSpPr>
      </xdr:nvSpPr>
      <xdr:spPr bwMode="auto">
        <a:xfrm>
          <a:off x="6029325"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690" name="Text Box 18"/>
        <xdr:cNvSpPr txBox="1">
          <a:spLocks noChangeArrowheads="1"/>
        </xdr:cNvSpPr>
      </xdr:nvSpPr>
      <xdr:spPr bwMode="auto">
        <a:xfrm>
          <a:off x="1400175" y="20997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691" name="Text Box 14"/>
        <xdr:cNvSpPr txBox="1">
          <a:spLocks noChangeArrowheads="1"/>
        </xdr:cNvSpPr>
      </xdr:nvSpPr>
      <xdr:spPr bwMode="auto">
        <a:xfrm>
          <a:off x="2057400" y="191633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3692" name="Text Box 16"/>
        <xdr:cNvSpPr txBox="1">
          <a:spLocks noChangeArrowheads="1"/>
        </xdr:cNvSpPr>
      </xdr:nvSpPr>
      <xdr:spPr bwMode="auto">
        <a:xfrm>
          <a:off x="6029325" y="191633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693" name="Text Box 18"/>
        <xdr:cNvSpPr txBox="1">
          <a:spLocks noChangeArrowheads="1"/>
        </xdr:cNvSpPr>
      </xdr:nvSpPr>
      <xdr:spPr bwMode="auto">
        <a:xfrm>
          <a:off x="1400175" y="191633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694" name="Text Box 14"/>
        <xdr:cNvSpPr txBox="1">
          <a:spLocks noChangeArrowheads="1"/>
        </xdr:cNvSpPr>
      </xdr:nvSpPr>
      <xdr:spPr bwMode="auto">
        <a:xfrm>
          <a:off x="2057400" y="191633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695" name="Text Box 15"/>
        <xdr:cNvSpPr txBox="1">
          <a:spLocks noChangeArrowheads="1"/>
        </xdr:cNvSpPr>
      </xdr:nvSpPr>
      <xdr:spPr bwMode="auto">
        <a:xfrm>
          <a:off x="2047875" y="191633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696" name="Text Box 16"/>
        <xdr:cNvSpPr txBox="1">
          <a:spLocks noChangeArrowheads="1"/>
        </xdr:cNvSpPr>
      </xdr:nvSpPr>
      <xdr:spPr bwMode="auto">
        <a:xfrm>
          <a:off x="6029325" y="191633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697" name="Text Box 18"/>
        <xdr:cNvSpPr txBox="1">
          <a:spLocks noChangeArrowheads="1"/>
        </xdr:cNvSpPr>
      </xdr:nvSpPr>
      <xdr:spPr bwMode="auto">
        <a:xfrm>
          <a:off x="1400175" y="191633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698" name="Text Box 14"/>
        <xdr:cNvSpPr txBox="1">
          <a:spLocks noChangeArrowheads="1"/>
        </xdr:cNvSpPr>
      </xdr:nvSpPr>
      <xdr:spPr bwMode="auto">
        <a:xfrm>
          <a:off x="2057400" y="191633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699" name="Text Box 15"/>
        <xdr:cNvSpPr txBox="1">
          <a:spLocks noChangeArrowheads="1"/>
        </xdr:cNvSpPr>
      </xdr:nvSpPr>
      <xdr:spPr bwMode="auto">
        <a:xfrm>
          <a:off x="2047875" y="191633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700" name="Text Box 16"/>
        <xdr:cNvSpPr txBox="1">
          <a:spLocks noChangeArrowheads="1"/>
        </xdr:cNvSpPr>
      </xdr:nvSpPr>
      <xdr:spPr bwMode="auto">
        <a:xfrm>
          <a:off x="6029325" y="191633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701" name="Text Box 18"/>
        <xdr:cNvSpPr txBox="1">
          <a:spLocks noChangeArrowheads="1"/>
        </xdr:cNvSpPr>
      </xdr:nvSpPr>
      <xdr:spPr bwMode="auto">
        <a:xfrm>
          <a:off x="1400175" y="191633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702" name="Text Box 14"/>
        <xdr:cNvSpPr txBox="1">
          <a:spLocks noChangeArrowheads="1"/>
        </xdr:cNvSpPr>
      </xdr:nvSpPr>
      <xdr:spPr bwMode="auto">
        <a:xfrm>
          <a:off x="2057400" y="191633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703" name="Text Box 15"/>
        <xdr:cNvSpPr txBox="1">
          <a:spLocks noChangeArrowheads="1"/>
        </xdr:cNvSpPr>
      </xdr:nvSpPr>
      <xdr:spPr bwMode="auto">
        <a:xfrm>
          <a:off x="2047875" y="191633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704" name="Text Box 16"/>
        <xdr:cNvSpPr txBox="1">
          <a:spLocks noChangeArrowheads="1"/>
        </xdr:cNvSpPr>
      </xdr:nvSpPr>
      <xdr:spPr bwMode="auto">
        <a:xfrm>
          <a:off x="6029325" y="191633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705" name="Text Box 15"/>
        <xdr:cNvSpPr txBox="1">
          <a:spLocks noChangeArrowheads="1"/>
        </xdr:cNvSpPr>
      </xdr:nvSpPr>
      <xdr:spPr bwMode="auto">
        <a:xfrm>
          <a:off x="2047875" y="194262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706" name="Text Box 16"/>
        <xdr:cNvSpPr txBox="1">
          <a:spLocks noChangeArrowheads="1"/>
        </xdr:cNvSpPr>
      </xdr:nvSpPr>
      <xdr:spPr bwMode="auto">
        <a:xfrm>
          <a:off x="6029325" y="19426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707" name="Text Box 18"/>
        <xdr:cNvSpPr txBox="1">
          <a:spLocks noChangeArrowheads="1"/>
        </xdr:cNvSpPr>
      </xdr:nvSpPr>
      <xdr:spPr bwMode="auto">
        <a:xfrm>
          <a:off x="1400175" y="19426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708" name="Text Box 14"/>
        <xdr:cNvSpPr txBox="1">
          <a:spLocks noChangeArrowheads="1"/>
        </xdr:cNvSpPr>
      </xdr:nvSpPr>
      <xdr:spPr bwMode="auto">
        <a:xfrm>
          <a:off x="2057400" y="19426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709" name="Text Box 15"/>
        <xdr:cNvSpPr txBox="1">
          <a:spLocks noChangeArrowheads="1"/>
        </xdr:cNvSpPr>
      </xdr:nvSpPr>
      <xdr:spPr bwMode="auto">
        <a:xfrm>
          <a:off x="2047875" y="194262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710" name="Text Box 16"/>
        <xdr:cNvSpPr txBox="1">
          <a:spLocks noChangeArrowheads="1"/>
        </xdr:cNvSpPr>
      </xdr:nvSpPr>
      <xdr:spPr bwMode="auto">
        <a:xfrm>
          <a:off x="6029325" y="19426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711" name="Text Box 18"/>
        <xdr:cNvSpPr txBox="1">
          <a:spLocks noChangeArrowheads="1"/>
        </xdr:cNvSpPr>
      </xdr:nvSpPr>
      <xdr:spPr bwMode="auto">
        <a:xfrm>
          <a:off x="1400175" y="19426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712" name="Text Box 14"/>
        <xdr:cNvSpPr txBox="1">
          <a:spLocks noChangeArrowheads="1"/>
        </xdr:cNvSpPr>
      </xdr:nvSpPr>
      <xdr:spPr bwMode="auto">
        <a:xfrm>
          <a:off x="2057400" y="19426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713" name="Text Box 15"/>
        <xdr:cNvSpPr txBox="1">
          <a:spLocks noChangeArrowheads="1"/>
        </xdr:cNvSpPr>
      </xdr:nvSpPr>
      <xdr:spPr bwMode="auto">
        <a:xfrm>
          <a:off x="2047875" y="194262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714" name="Text Box 16"/>
        <xdr:cNvSpPr txBox="1">
          <a:spLocks noChangeArrowheads="1"/>
        </xdr:cNvSpPr>
      </xdr:nvSpPr>
      <xdr:spPr bwMode="auto">
        <a:xfrm>
          <a:off x="6029325" y="19426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715" name="Text Box 18"/>
        <xdr:cNvSpPr txBox="1">
          <a:spLocks noChangeArrowheads="1"/>
        </xdr:cNvSpPr>
      </xdr:nvSpPr>
      <xdr:spPr bwMode="auto">
        <a:xfrm>
          <a:off x="1400175" y="19426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716" name="Text Box 14"/>
        <xdr:cNvSpPr txBox="1">
          <a:spLocks noChangeArrowheads="1"/>
        </xdr:cNvSpPr>
      </xdr:nvSpPr>
      <xdr:spPr bwMode="auto">
        <a:xfrm>
          <a:off x="2057400" y="19426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717" name="Text Box 15"/>
        <xdr:cNvSpPr txBox="1">
          <a:spLocks noChangeArrowheads="1"/>
        </xdr:cNvSpPr>
      </xdr:nvSpPr>
      <xdr:spPr bwMode="auto">
        <a:xfrm>
          <a:off x="2047875" y="194262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718" name="Text Box 16"/>
        <xdr:cNvSpPr txBox="1">
          <a:spLocks noChangeArrowheads="1"/>
        </xdr:cNvSpPr>
      </xdr:nvSpPr>
      <xdr:spPr bwMode="auto">
        <a:xfrm>
          <a:off x="6029325" y="19426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719" name="Text Box 18"/>
        <xdr:cNvSpPr txBox="1">
          <a:spLocks noChangeArrowheads="1"/>
        </xdr:cNvSpPr>
      </xdr:nvSpPr>
      <xdr:spPr bwMode="auto">
        <a:xfrm>
          <a:off x="1400175" y="194262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720" name="Text Box 14"/>
        <xdr:cNvSpPr txBox="1">
          <a:spLocks noChangeArrowheads="1"/>
        </xdr:cNvSpPr>
      </xdr:nvSpPr>
      <xdr:spPr bwMode="auto">
        <a:xfrm>
          <a:off x="2057400" y="1957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721" name="Text Box 15"/>
        <xdr:cNvSpPr txBox="1">
          <a:spLocks noChangeArrowheads="1"/>
        </xdr:cNvSpPr>
      </xdr:nvSpPr>
      <xdr:spPr bwMode="auto">
        <a:xfrm>
          <a:off x="2047875" y="195719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722" name="Text Box 16"/>
        <xdr:cNvSpPr txBox="1">
          <a:spLocks noChangeArrowheads="1"/>
        </xdr:cNvSpPr>
      </xdr:nvSpPr>
      <xdr:spPr bwMode="auto">
        <a:xfrm>
          <a:off x="6029325" y="1957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723" name="Text Box 18"/>
        <xdr:cNvSpPr txBox="1">
          <a:spLocks noChangeArrowheads="1"/>
        </xdr:cNvSpPr>
      </xdr:nvSpPr>
      <xdr:spPr bwMode="auto">
        <a:xfrm>
          <a:off x="1400175" y="1957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724" name="Text Box 14"/>
        <xdr:cNvSpPr txBox="1">
          <a:spLocks noChangeArrowheads="1"/>
        </xdr:cNvSpPr>
      </xdr:nvSpPr>
      <xdr:spPr bwMode="auto">
        <a:xfrm>
          <a:off x="2057400" y="1957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725" name="Text Box 15"/>
        <xdr:cNvSpPr txBox="1">
          <a:spLocks noChangeArrowheads="1"/>
        </xdr:cNvSpPr>
      </xdr:nvSpPr>
      <xdr:spPr bwMode="auto">
        <a:xfrm>
          <a:off x="2047875" y="195719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726" name="Text Box 16"/>
        <xdr:cNvSpPr txBox="1">
          <a:spLocks noChangeArrowheads="1"/>
        </xdr:cNvSpPr>
      </xdr:nvSpPr>
      <xdr:spPr bwMode="auto">
        <a:xfrm>
          <a:off x="6029325" y="1957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0</xdr:rowOff>
    </xdr:to>
    <xdr:sp macro="" textlink="">
      <xdr:nvSpPr>
        <xdr:cNvPr id="23727" name="Text Box 18"/>
        <xdr:cNvSpPr txBox="1">
          <a:spLocks noChangeArrowheads="1"/>
        </xdr:cNvSpPr>
      </xdr:nvSpPr>
      <xdr:spPr bwMode="auto">
        <a:xfrm>
          <a:off x="1400175" y="1959102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728" name="Text Box 14"/>
        <xdr:cNvSpPr txBox="1">
          <a:spLocks noChangeArrowheads="1"/>
        </xdr:cNvSpPr>
      </xdr:nvSpPr>
      <xdr:spPr bwMode="auto">
        <a:xfrm>
          <a:off x="2057400" y="1957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729" name="Text Box 15"/>
        <xdr:cNvSpPr txBox="1">
          <a:spLocks noChangeArrowheads="1"/>
        </xdr:cNvSpPr>
      </xdr:nvSpPr>
      <xdr:spPr bwMode="auto">
        <a:xfrm>
          <a:off x="2047875" y="195719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730" name="Text Box 16"/>
        <xdr:cNvSpPr txBox="1">
          <a:spLocks noChangeArrowheads="1"/>
        </xdr:cNvSpPr>
      </xdr:nvSpPr>
      <xdr:spPr bwMode="auto">
        <a:xfrm>
          <a:off x="6029325" y="1957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731" name="Text Box 14"/>
        <xdr:cNvSpPr txBox="1">
          <a:spLocks noChangeArrowheads="1"/>
        </xdr:cNvSpPr>
      </xdr:nvSpPr>
      <xdr:spPr bwMode="auto">
        <a:xfrm>
          <a:off x="2057400" y="1957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732" name="Text Box 15"/>
        <xdr:cNvSpPr txBox="1">
          <a:spLocks noChangeArrowheads="1"/>
        </xdr:cNvSpPr>
      </xdr:nvSpPr>
      <xdr:spPr bwMode="auto">
        <a:xfrm>
          <a:off x="2047875" y="195719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733" name="Text Box 16"/>
        <xdr:cNvSpPr txBox="1">
          <a:spLocks noChangeArrowheads="1"/>
        </xdr:cNvSpPr>
      </xdr:nvSpPr>
      <xdr:spPr bwMode="auto">
        <a:xfrm>
          <a:off x="6029325" y="195719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734" name="Text Box 14"/>
        <xdr:cNvSpPr txBox="1">
          <a:spLocks noChangeArrowheads="1"/>
        </xdr:cNvSpPr>
      </xdr:nvSpPr>
      <xdr:spPr bwMode="auto">
        <a:xfrm>
          <a:off x="2057400" y="19591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735" name="Text Box 15"/>
        <xdr:cNvSpPr txBox="1">
          <a:spLocks noChangeArrowheads="1"/>
        </xdr:cNvSpPr>
      </xdr:nvSpPr>
      <xdr:spPr bwMode="auto">
        <a:xfrm>
          <a:off x="2047875" y="195910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736" name="Text Box 16"/>
        <xdr:cNvSpPr txBox="1">
          <a:spLocks noChangeArrowheads="1"/>
        </xdr:cNvSpPr>
      </xdr:nvSpPr>
      <xdr:spPr bwMode="auto">
        <a:xfrm>
          <a:off x="6029325" y="19591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737" name="Text Box 14"/>
        <xdr:cNvSpPr txBox="1">
          <a:spLocks noChangeArrowheads="1"/>
        </xdr:cNvSpPr>
      </xdr:nvSpPr>
      <xdr:spPr bwMode="auto">
        <a:xfrm>
          <a:off x="2057400" y="19591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738" name="Text Box 15"/>
        <xdr:cNvSpPr txBox="1">
          <a:spLocks noChangeArrowheads="1"/>
        </xdr:cNvSpPr>
      </xdr:nvSpPr>
      <xdr:spPr bwMode="auto">
        <a:xfrm>
          <a:off x="2047875" y="195910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739" name="Text Box 16"/>
        <xdr:cNvSpPr txBox="1">
          <a:spLocks noChangeArrowheads="1"/>
        </xdr:cNvSpPr>
      </xdr:nvSpPr>
      <xdr:spPr bwMode="auto">
        <a:xfrm>
          <a:off x="6029325" y="19591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xdr:colOff>
      <xdr:row>95</xdr:row>
      <xdr:rowOff>0</xdr:rowOff>
    </xdr:from>
    <xdr:to>
      <xdr:col>2</xdr:col>
      <xdr:colOff>104775</xdr:colOff>
      <xdr:row>95</xdr:row>
      <xdr:rowOff>0</xdr:rowOff>
    </xdr:to>
    <xdr:sp macro="" textlink="">
      <xdr:nvSpPr>
        <xdr:cNvPr id="23740" name="Text Box 18"/>
        <xdr:cNvSpPr txBox="1">
          <a:spLocks noChangeArrowheads="1"/>
        </xdr:cNvSpPr>
      </xdr:nvSpPr>
      <xdr:spPr bwMode="auto">
        <a:xfrm>
          <a:off x="1428750" y="1964626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741" name="Text Box 14"/>
        <xdr:cNvSpPr txBox="1">
          <a:spLocks noChangeArrowheads="1"/>
        </xdr:cNvSpPr>
      </xdr:nvSpPr>
      <xdr:spPr bwMode="auto">
        <a:xfrm>
          <a:off x="2057400" y="19591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742" name="Text Box 15"/>
        <xdr:cNvSpPr txBox="1">
          <a:spLocks noChangeArrowheads="1"/>
        </xdr:cNvSpPr>
      </xdr:nvSpPr>
      <xdr:spPr bwMode="auto">
        <a:xfrm>
          <a:off x="2047875" y="195910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743" name="Text Box 16"/>
        <xdr:cNvSpPr txBox="1">
          <a:spLocks noChangeArrowheads="1"/>
        </xdr:cNvSpPr>
      </xdr:nvSpPr>
      <xdr:spPr bwMode="auto">
        <a:xfrm>
          <a:off x="6029325" y="19591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744" name="Text Box 14"/>
        <xdr:cNvSpPr txBox="1">
          <a:spLocks noChangeArrowheads="1"/>
        </xdr:cNvSpPr>
      </xdr:nvSpPr>
      <xdr:spPr bwMode="auto">
        <a:xfrm>
          <a:off x="2057400" y="19591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745" name="Text Box 15"/>
        <xdr:cNvSpPr txBox="1">
          <a:spLocks noChangeArrowheads="1"/>
        </xdr:cNvSpPr>
      </xdr:nvSpPr>
      <xdr:spPr bwMode="auto">
        <a:xfrm>
          <a:off x="2047875" y="195910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746" name="Text Box 16"/>
        <xdr:cNvSpPr txBox="1">
          <a:spLocks noChangeArrowheads="1"/>
        </xdr:cNvSpPr>
      </xdr:nvSpPr>
      <xdr:spPr bwMode="auto">
        <a:xfrm>
          <a:off x="6029325" y="195910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747" name="Text Box 14"/>
        <xdr:cNvSpPr txBox="1">
          <a:spLocks noChangeArrowheads="1"/>
        </xdr:cNvSpPr>
      </xdr:nvSpPr>
      <xdr:spPr bwMode="auto">
        <a:xfrm>
          <a:off x="2057400" y="196557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748" name="Text Box 15"/>
        <xdr:cNvSpPr txBox="1">
          <a:spLocks noChangeArrowheads="1"/>
        </xdr:cNvSpPr>
      </xdr:nvSpPr>
      <xdr:spPr bwMode="auto">
        <a:xfrm>
          <a:off x="2047875" y="196557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749" name="Text Box 16"/>
        <xdr:cNvSpPr txBox="1">
          <a:spLocks noChangeArrowheads="1"/>
        </xdr:cNvSpPr>
      </xdr:nvSpPr>
      <xdr:spPr bwMode="auto">
        <a:xfrm>
          <a:off x="6029325" y="196557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750" name="Text Box 18"/>
        <xdr:cNvSpPr txBox="1">
          <a:spLocks noChangeArrowheads="1"/>
        </xdr:cNvSpPr>
      </xdr:nvSpPr>
      <xdr:spPr bwMode="auto">
        <a:xfrm>
          <a:off x="1400175" y="196557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751" name="Text Box 14"/>
        <xdr:cNvSpPr txBox="1">
          <a:spLocks noChangeArrowheads="1"/>
        </xdr:cNvSpPr>
      </xdr:nvSpPr>
      <xdr:spPr bwMode="auto">
        <a:xfrm>
          <a:off x="2057400" y="196557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752" name="Text Box 15"/>
        <xdr:cNvSpPr txBox="1">
          <a:spLocks noChangeArrowheads="1"/>
        </xdr:cNvSpPr>
      </xdr:nvSpPr>
      <xdr:spPr bwMode="auto">
        <a:xfrm>
          <a:off x="2047875" y="196557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753" name="Text Box 16"/>
        <xdr:cNvSpPr txBox="1">
          <a:spLocks noChangeArrowheads="1"/>
        </xdr:cNvSpPr>
      </xdr:nvSpPr>
      <xdr:spPr bwMode="auto">
        <a:xfrm>
          <a:off x="6029325" y="196557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754" name="Text Box 18"/>
        <xdr:cNvSpPr txBox="1">
          <a:spLocks noChangeArrowheads="1"/>
        </xdr:cNvSpPr>
      </xdr:nvSpPr>
      <xdr:spPr bwMode="auto">
        <a:xfrm>
          <a:off x="1400175" y="196557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755" name="Text Box 14"/>
        <xdr:cNvSpPr txBox="1">
          <a:spLocks noChangeArrowheads="1"/>
        </xdr:cNvSpPr>
      </xdr:nvSpPr>
      <xdr:spPr bwMode="auto">
        <a:xfrm>
          <a:off x="2057400" y="196557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756" name="Text Box 15"/>
        <xdr:cNvSpPr txBox="1">
          <a:spLocks noChangeArrowheads="1"/>
        </xdr:cNvSpPr>
      </xdr:nvSpPr>
      <xdr:spPr bwMode="auto">
        <a:xfrm>
          <a:off x="2047875" y="196557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757" name="Text Box 16"/>
        <xdr:cNvSpPr txBox="1">
          <a:spLocks noChangeArrowheads="1"/>
        </xdr:cNvSpPr>
      </xdr:nvSpPr>
      <xdr:spPr bwMode="auto">
        <a:xfrm>
          <a:off x="6029325" y="196557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758" name="Text Box 18"/>
        <xdr:cNvSpPr txBox="1">
          <a:spLocks noChangeArrowheads="1"/>
        </xdr:cNvSpPr>
      </xdr:nvSpPr>
      <xdr:spPr bwMode="auto">
        <a:xfrm>
          <a:off x="1400175" y="196557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759" name="Text Box 14"/>
        <xdr:cNvSpPr txBox="1">
          <a:spLocks noChangeArrowheads="1"/>
        </xdr:cNvSpPr>
      </xdr:nvSpPr>
      <xdr:spPr bwMode="auto">
        <a:xfrm>
          <a:off x="2057400" y="196557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760" name="Text Box 15"/>
        <xdr:cNvSpPr txBox="1">
          <a:spLocks noChangeArrowheads="1"/>
        </xdr:cNvSpPr>
      </xdr:nvSpPr>
      <xdr:spPr bwMode="auto">
        <a:xfrm>
          <a:off x="2047875" y="196557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761" name="Text Box 16"/>
        <xdr:cNvSpPr txBox="1">
          <a:spLocks noChangeArrowheads="1"/>
        </xdr:cNvSpPr>
      </xdr:nvSpPr>
      <xdr:spPr bwMode="auto">
        <a:xfrm>
          <a:off x="6029325" y="196557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762" name="Text Box 18"/>
        <xdr:cNvSpPr txBox="1">
          <a:spLocks noChangeArrowheads="1"/>
        </xdr:cNvSpPr>
      </xdr:nvSpPr>
      <xdr:spPr bwMode="auto">
        <a:xfrm>
          <a:off x="1400175" y="196557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763" name="Text Box 14"/>
        <xdr:cNvSpPr txBox="1">
          <a:spLocks noChangeArrowheads="1"/>
        </xdr:cNvSpPr>
      </xdr:nvSpPr>
      <xdr:spPr bwMode="auto">
        <a:xfrm>
          <a:off x="2057400" y="19720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764" name="Text Box 15"/>
        <xdr:cNvSpPr txBox="1">
          <a:spLocks noChangeArrowheads="1"/>
        </xdr:cNvSpPr>
      </xdr:nvSpPr>
      <xdr:spPr bwMode="auto">
        <a:xfrm>
          <a:off x="2047875" y="197205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765" name="Text Box 16"/>
        <xdr:cNvSpPr txBox="1">
          <a:spLocks noChangeArrowheads="1"/>
        </xdr:cNvSpPr>
      </xdr:nvSpPr>
      <xdr:spPr bwMode="auto">
        <a:xfrm>
          <a:off x="6029325" y="19720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766" name="Text Box 18"/>
        <xdr:cNvSpPr txBox="1">
          <a:spLocks noChangeArrowheads="1"/>
        </xdr:cNvSpPr>
      </xdr:nvSpPr>
      <xdr:spPr bwMode="auto">
        <a:xfrm>
          <a:off x="1400175" y="19720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767" name="Text Box 14"/>
        <xdr:cNvSpPr txBox="1">
          <a:spLocks noChangeArrowheads="1"/>
        </xdr:cNvSpPr>
      </xdr:nvSpPr>
      <xdr:spPr bwMode="auto">
        <a:xfrm>
          <a:off x="2057400" y="19720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768" name="Text Box 15"/>
        <xdr:cNvSpPr txBox="1">
          <a:spLocks noChangeArrowheads="1"/>
        </xdr:cNvSpPr>
      </xdr:nvSpPr>
      <xdr:spPr bwMode="auto">
        <a:xfrm>
          <a:off x="2047875" y="197205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769" name="Text Box 16"/>
        <xdr:cNvSpPr txBox="1">
          <a:spLocks noChangeArrowheads="1"/>
        </xdr:cNvSpPr>
      </xdr:nvSpPr>
      <xdr:spPr bwMode="auto">
        <a:xfrm>
          <a:off x="6029325" y="19720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770" name="Text Box 18"/>
        <xdr:cNvSpPr txBox="1">
          <a:spLocks noChangeArrowheads="1"/>
        </xdr:cNvSpPr>
      </xdr:nvSpPr>
      <xdr:spPr bwMode="auto">
        <a:xfrm>
          <a:off x="1400175" y="19720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771" name="Text Box 15"/>
        <xdr:cNvSpPr txBox="1">
          <a:spLocks noChangeArrowheads="1"/>
        </xdr:cNvSpPr>
      </xdr:nvSpPr>
      <xdr:spPr bwMode="auto">
        <a:xfrm>
          <a:off x="2047875" y="197205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772" name="Text Box 16"/>
        <xdr:cNvSpPr txBox="1">
          <a:spLocks noChangeArrowheads="1"/>
        </xdr:cNvSpPr>
      </xdr:nvSpPr>
      <xdr:spPr bwMode="auto">
        <a:xfrm>
          <a:off x="6029325" y="19720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773" name="Text Box 18"/>
        <xdr:cNvSpPr txBox="1">
          <a:spLocks noChangeArrowheads="1"/>
        </xdr:cNvSpPr>
      </xdr:nvSpPr>
      <xdr:spPr bwMode="auto">
        <a:xfrm>
          <a:off x="1400175" y="19720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774" name="Text Box 14"/>
        <xdr:cNvSpPr txBox="1">
          <a:spLocks noChangeArrowheads="1"/>
        </xdr:cNvSpPr>
      </xdr:nvSpPr>
      <xdr:spPr bwMode="auto">
        <a:xfrm>
          <a:off x="2057400" y="19720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775" name="Text Box 15"/>
        <xdr:cNvSpPr txBox="1">
          <a:spLocks noChangeArrowheads="1"/>
        </xdr:cNvSpPr>
      </xdr:nvSpPr>
      <xdr:spPr bwMode="auto">
        <a:xfrm>
          <a:off x="2047875" y="197205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776" name="Text Box 16"/>
        <xdr:cNvSpPr txBox="1">
          <a:spLocks noChangeArrowheads="1"/>
        </xdr:cNvSpPr>
      </xdr:nvSpPr>
      <xdr:spPr bwMode="auto">
        <a:xfrm>
          <a:off x="6029325" y="19720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777" name="Text Box 18"/>
        <xdr:cNvSpPr txBox="1">
          <a:spLocks noChangeArrowheads="1"/>
        </xdr:cNvSpPr>
      </xdr:nvSpPr>
      <xdr:spPr bwMode="auto">
        <a:xfrm>
          <a:off x="1400175" y="197205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3778" name="Text Box 16"/>
        <xdr:cNvSpPr txBox="1">
          <a:spLocks noChangeArrowheads="1"/>
        </xdr:cNvSpPr>
      </xdr:nvSpPr>
      <xdr:spPr bwMode="auto">
        <a:xfrm>
          <a:off x="6029325" y="1978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779" name="Text Box 18"/>
        <xdr:cNvSpPr txBox="1">
          <a:spLocks noChangeArrowheads="1"/>
        </xdr:cNvSpPr>
      </xdr:nvSpPr>
      <xdr:spPr bwMode="auto">
        <a:xfrm>
          <a:off x="1400175" y="1978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780" name="Text Box 14"/>
        <xdr:cNvSpPr txBox="1">
          <a:spLocks noChangeArrowheads="1"/>
        </xdr:cNvSpPr>
      </xdr:nvSpPr>
      <xdr:spPr bwMode="auto">
        <a:xfrm>
          <a:off x="2057400" y="1978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3781" name="Text Box 16"/>
        <xdr:cNvSpPr txBox="1">
          <a:spLocks noChangeArrowheads="1"/>
        </xdr:cNvSpPr>
      </xdr:nvSpPr>
      <xdr:spPr bwMode="auto">
        <a:xfrm>
          <a:off x="6029325" y="1978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782" name="Text Box 18"/>
        <xdr:cNvSpPr txBox="1">
          <a:spLocks noChangeArrowheads="1"/>
        </xdr:cNvSpPr>
      </xdr:nvSpPr>
      <xdr:spPr bwMode="auto">
        <a:xfrm>
          <a:off x="1400175" y="1978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783" name="Text Box 14"/>
        <xdr:cNvSpPr txBox="1">
          <a:spLocks noChangeArrowheads="1"/>
        </xdr:cNvSpPr>
      </xdr:nvSpPr>
      <xdr:spPr bwMode="auto">
        <a:xfrm>
          <a:off x="2057400" y="1978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3784" name="Text Box 16"/>
        <xdr:cNvSpPr txBox="1">
          <a:spLocks noChangeArrowheads="1"/>
        </xdr:cNvSpPr>
      </xdr:nvSpPr>
      <xdr:spPr bwMode="auto">
        <a:xfrm>
          <a:off x="6029325" y="1978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785" name="Text Box 18"/>
        <xdr:cNvSpPr txBox="1">
          <a:spLocks noChangeArrowheads="1"/>
        </xdr:cNvSpPr>
      </xdr:nvSpPr>
      <xdr:spPr bwMode="auto">
        <a:xfrm>
          <a:off x="1400175" y="1978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3786" name="Text Box 16"/>
        <xdr:cNvSpPr txBox="1">
          <a:spLocks noChangeArrowheads="1"/>
        </xdr:cNvSpPr>
      </xdr:nvSpPr>
      <xdr:spPr bwMode="auto">
        <a:xfrm>
          <a:off x="6029325" y="1978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787" name="Text Box 18"/>
        <xdr:cNvSpPr txBox="1">
          <a:spLocks noChangeArrowheads="1"/>
        </xdr:cNvSpPr>
      </xdr:nvSpPr>
      <xdr:spPr bwMode="auto">
        <a:xfrm>
          <a:off x="1400175" y="197853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788" name="Text Box 15"/>
        <xdr:cNvSpPr txBox="1">
          <a:spLocks noChangeArrowheads="1"/>
        </xdr:cNvSpPr>
      </xdr:nvSpPr>
      <xdr:spPr bwMode="auto">
        <a:xfrm>
          <a:off x="2047875" y="199148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95</xdr:row>
      <xdr:rowOff>0</xdr:rowOff>
    </xdr:from>
    <xdr:ext cx="18531" cy="318036"/>
    <xdr:sp macro="" textlink="">
      <xdr:nvSpPr>
        <xdr:cNvPr id="23789" name="Text Box 15"/>
        <xdr:cNvSpPr txBox="1">
          <a:spLocks noChangeArrowheads="1"/>
        </xdr:cNvSpPr>
      </xdr:nvSpPr>
      <xdr:spPr bwMode="auto">
        <a:xfrm>
          <a:off x="2047875" y="199148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95</xdr:row>
      <xdr:rowOff>0</xdr:rowOff>
    </xdr:from>
    <xdr:ext cx="18531" cy="318036"/>
    <xdr:sp macro="" textlink="">
      <xdr:nvSpPr>
        <xdr:cNvPr id="23790" name="Text Box 15"/>
        <xdr:cNvSpPr txBox="1">
          <a:spLocks noChangeArrowheads="1"/>
        </xdr:cNvSpPr>
      </xdr:nvSpPr>
      <xdr:spPr bwMode="auto">
        <a:xfrm>
          <a:off x="2047875" y="199148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791" name="Text Box 16"/>
        <xdr:cNvSpPr txBox="1">
          <a:spLocks noChangeArrowheads="1"/>
        </xdr:cNvSpPr>
      </xdr:nvSpPr>
      <xdr:spPr bwMode="auto">
        <a:xfrm>
          <a:off x="6029325" y="19850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3792" name="Text Box 16"/>
        <xdr:cNvSpPr txBox="1">
          <a:spLocks noChangeArrowheads="1"/>
        </xdr:cNvSpPr>
      </xdr:nvSpPr>
      <xdr:spPr bwMode="auto">
        <a:xfrm>
          <a:off x="6029325" y="19850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3793" name="Text Box 16"/>
        <xdr:cNvSpPr txBox="1">
          <a:spLocks noChangeArrowheads="1"/>
        </xdr:cNvSpPr>
      </xdr:nvSpPr>
      <xdr:spPr bwMode="auto">
        <a:xfrm>
          <a:off x="6029325" y="19850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3794" name="Text Box 16"/>
        <xdr:cNvSpPr txBox="1">
          <a:spLocks noChangeArrowheads="1"/>
        </xdr:cNvSpPr>
      </xdr:nvSpPr>
      <xdr:spPr bwMode="auto">
        <a:xfrm>
          <a:off x="6029325" y="19850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795" name="Text Box 14"/>
        <xdr:cNvSpPr txBox="1">
          <a:spLocks noChangeArrowheads="1"/>
        </xdr:cNvSpPr>
      </xdr:nvSpPr>
      <xdr:spPr bwMode="auto">
        <a:xfrm>
          <a:off x="2057400" y="199148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796" name="Text Box 15"/>
        <xdr:cNvSpPr txBox="1">
          <a:spLocks noChangeArrowheads="1"/>
        </xdr:cNvSpPr>
      </xdr:nvSpPr>
      <xdr:spPr bwMode="auto">
        <a:xfrm>
          <a:off x="2047875" y="199148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797" name="Text Box 16"/>
        <xdr:cNvSpPr txBox="1">
          <a:spLocks noChangeArrowheads="1"/>
        </xdr:cNvSpPr>
      </xdr:nvSpPr>
      <xdr:spPr bwMode="auto">
        <a:xfrm>
          <a:off x="6029325" y="199148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798" name="Text Box 18"/>
        <xdr:cNvSpPr txBox="1">
          <a:spLocks noChangeArrowheads="1"/>
        </xdr:cNvSpPr>
      </xdr:nvSpPr>
      <xdr:spPr bwMode="auto">
        <a:xfrm>
          <a:off x="1400175" y="199148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799" name="Text Box 14"/>
        <xdr:cNvSpPr txBox="1">
          <a:spLocks noChangeArrowheads="1"/>
        </xdr:cNvSpPr>
      </xdr:nvSpPr>
      <xdr:spPr bwMode="auto">
        <a:xfrm>
          <a:off x="2057400" y="199148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800" name="Text Box 15"/>
        <xdr:cNvSpPr txBox="1">
          <a:spLocks noChangeArrowheads="1"/>
        </xdr:cNvSpPr>
      </xdr:nvSpPr>
      <xdr:spPr bwMode="auto">
        <a:xfrm>
          <a:off x="2047875" y="199148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801" name="Text Box 16"/>
        <xdr:cNvSpPr txBox="1">
          <a:spLocks noChangeArrowheads="1"/>
        </xdr:cNvSpPr>
      </xdr:nvSpPr>
      <xdr:spPr bwMode="auto">
        <a:xfrm>
          <a:off x="6029325" y="199148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802" name="Text Box 18"/>
        <xdr:cNvSpPr txBox="1">
          <a:spLocks noChangeArrowheads="1"/>
        </xdr:cNvSpPr>
      </xdr:nvSpPr>
      <xdr:spPr bwMode="auto">
        <a:xfrm>
          <a:off x="1400175" y="199148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803" name="Text Box 14"/>
        <xdr:cNvSpPr txBox="1">
          <a:spLocks noChangeArrowheads="1"/>
        </xdr:cNvSpPr>
      </xdr:nvSpPr>
      <xdr:spPr bwMode="auto">
        <a:xfrm>
          <a:off x="2057400" y="199148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804" name="Text Box 15"/>
        <xdr:cNvSpPr txBox="1">
          <a:spLocks noChangeArrowheads="1"/>
        </xdr:cNvSpPr>
      </xdr:nvSpPr>
      <xdr:spPr bwMode="auto">
        <a:xfrm>
          <a:off x="2047875" y="199148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805" name="Text Box 16"/>
        <xdr:cNvSpPr txBox="1">
          <a:spLocks noChangeArrowheads="1"/>
        </xdr:cNvSpPr>
      </xdr:nvSpPr>
      <xdr:spPr bwMode="auto">
        <a:xfrm>
          <a:off x="6029325" y="199148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806" name="Text Box 18"/>
        <xdr:cNvSpPr txBox="1">
          <a:spLocks noChangeArrowheads="1"/>
        </xdr:cNvSpPr>
      </xdr:nvSpPr>
      <xdr:spPr bwMode="auto">
        <a:xfrm>
          <a:off x="1400175" y="199148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807" name="Text Box 14"/>
        <xdr:cNvSpPr txBox="1">
          <a:spLocks noChangeArrowheads="1"/>
        </xdr:cNvSpPr>
      </xdr:nvSpPr>
      <xdr:spPr bwMode="auto">
        <a:xfrm>
          <a:off x="2057400" y="199148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808" name="Text Box 15"/>
        <xdr:cNvSpPr txBox="1">
          <a:spLocks noChangeArrowheads="1"/>
        </xdr:cNvSpPr>
      </xdr:nvSpPr>
      <xdr:spPr bwMode="auto">
        <a:xfrm>
          <a:off x="2047875" y="1991487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809" name="Text Box 16"/>
        <xdr:cNvSpPr txBox="1">
          <a:spLocks noChangeArrowheads="1"/>
        </xdr:cNvSpPr>
      </xdr:nvSpPr>
      <xdr:spPr bwMode="auto">
        <a:xfrm>
          <a:off x="6029325" y="199148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810" name="Text Box 18"/>
        <xdr:cNvSpPr txBox="1">
          <a:spLocks noChangeArrowheads="1"/>
        </xdr:cNvSpPr>
      </xdr:nvSpPr>
      <xdr:spPr bwMode="auto">
        <a:xfrm>
          <a:off x="1400175" y="1991487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811" name="Text Box 14"/>
        <xdr:cNvSpPr txBox="1">
          <a:spLocks noChangeArrowheads="1"/>
        </xdr:cNvSpPr>
      </xdr:nvSpPr>
      <xdr:spPr bwMode="auto">
        <a:xfrm>
          <a:off x="2057400" y="20112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812" name="Text Box 15"/>
        <xdr:cNvSpPr txBox="1">
          <a:spLocks noChangeArrowheads="1"/>
        </xdr:cNvSpPr>
      </xdr:nvSpPr>
      <xdr:spPr bwMode="auto">
        <a:xfrm>
          <a:off x="2047875" y="201120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813" name="Text Box 16"/>
        <xdr:cNvSpPr txBox="1">
          <a:spLocks noChangeArrowheads="1"/>
        </xdr:cNvSpPr>
      </xdr:nvSpPr>
      <xdr:spPr bwMode="auto">
        <a:xfrm>
          <a:off x="6029325" y="20112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814" name="Text Box 18"/>
        <xdr:cNvSpPr txBox="1">
          <a:spLocks noChangeArrowheads="1"/>
        </xdr:cNvSpPr>
      </xdr:nvSpPr>
      <xdr:spPr bwMode="auto">
        <a:xfrm>
          <a:off x="1400175" y="20112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815" name="Text Box 14"/>
        <xdr:cNvSpPr txBox="1">
          <a:spLocks noChangeArrowheads="1"/>
        </xdr:cNvSpPr>
      </xdr:nvSpPr>
      <xdr:spPr bwMode="auto">
        <a:xfrm>
          <a:off x="2057400" y="20112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816" name="Text Box 15"/>
        <xdr:cNvSpPr txBox="1">
          <a:spLocks noChangeArrowheads="1"/>
        </xdr:cNvSpPr>
      </xdr:nvSpPr>
      <xdr:spPr bwMode="auto">
        <a:xfrm>
          <a:off x="2047875" y="201120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817" name="Text Box 16"/>
        <xdr:cNvSpPr txBox="1">
          <a:spLocks noChangeArrowheads="1"/>
        </xdr:cNvSpPr>
      </xdr:nvSpPr>
      <xdr:spPr bwMode="auto">
        <a:xfrm>
          <a:off x="6029325" y="20112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818" name="Text Box 18"/>
        <xdr:cNvSpPr txBox="1">
          <a:spLocks noChangeArrowheads="1"/>
        </xdr:cNvSpPr>
      </xdr:nvSpPr>
      <xdr:spPr bwMode="auto">
        <a:xfrm>
          <a:off x="1400175" y="20112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819" name="Text Box 14"/>
        <xdr:cNvSpPr txBox="1">
          <a:spLocks noChangeArrowheads="1"/>
        </xdr:cNvSpPr>
      </xdr:nvSpPr>
      <xdr:spPr bwMode="auto">
        <a:xfrm>
          <a:off x="2057400" y="20112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820" name="Text Box 15"/>
        <xdr:cNvSpPr txBox="1">
          <a:spLocks noChangeArrowheads="1"/>
        </xdr:cNvSpPr>
      </xdr:nvSpPr>
      <xdr:spPr bwMode="auto">
        <a:xfrm>
          <a:off x="2047875" y="201120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821" name="Text Box 16"/>
        <xdr:cNvSpPr txBox="1">
          <a:spLocks noChangeArrowheads="1"/>
        </xdr:cNvSpPr>
      </xdr:nvSpPr>
      <xdr:spPr bwMode="auto">
        <a:xfrm>
          <a:off x="6029325" y="20112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822" name="Text Box 18"/>
        <xdr:cNvSpPr txBox="1">
          <a:spLocks noChangeArrowheads="1"/>
        </xdr:cNvSpPr>
      </xdr:nvSpPr>
      <xdr:spPr bwMode="auto">
        <a:xfrm>
          <a:off x="1400175" y="20112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823" name="Text Box 14"/>
        <xdr:cNvSpPr txBox="1">
          <a:spLocks noChangeArrowheads="1"/>
        </xdr:cNvSpPr>
      </xdr:nvSpPr>
      <xdr:spPr bwMode="auto">
        <a:xfrm>
          <a:off x="2057400" y="20112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824" name="Text Box 15"/>
        <xdr:cNvSpPr txBox="1">
          <a:spLocks noChangeArrowheads="1"/>
        </xdr:cNvSpPr>
      </xdr:nvSpPr>
      <xdr:spPr bwMode="auto">
        <a:xfrm>
          <a:off x="2047875" y="201120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825" name="Text Box 16"/>
        <xdr:cNvSpPr txBox="1">
          <a:spLocks noChangeArrowheads="1"/>
        </xdr:cNvSpPr>
      </xdr:nvSpPr>
      <xdr:spPr bwMode="auto">
        <a:xfrm>
          <a:off x="6029325" y="20112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826" name="Text Box 18"/>
        <xdr:cNvSpPr txBox="1">
          <a:spLocks noChangeArrowheads="1"/>
        </xdr:cNvSpPr>
      </xdr:nvSpPr>
      <xdr:spPr bwMode="auto">
        <a:xfrm>
          <a:off x="1400175" y="201120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827" name="Text Box 14"/>
        <xdr:cNvSpPr txBox="1">
          <a:spLocks noChangeArrowheads="1"/>
        </xdr:cNvSpPr>
      </xdr:nvSpPr>
      <xdr:spPr bwMode="auto">
        <a:xfrm>
          <a:off x="2057400" y="201768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828" name="Text Box 15"/>
        <xdr:cNvSpPr txBox="1">
          <a:spLocks noChangeArrowheads="1"/>
        </xdr:cNvSpPr>
      </xdr:nvSpPr>
      <xdr:spPr bwMode="auto">
        <a:xfrm>
          <a:off x="2047875" y="201768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829" name="Text Box 16"/>
        <xdr:cNvSpPr txBox="1">
          <a:spLocks noChangeArrowheads="1"/>
        </xdr:cNvSpPr>
      </xdr:nvSpPr>
      <xdr:spPr bwMode="auto">
        <a:xfrm>
          <a:off x="6029325" y="201768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830" name="Text Box 18"/>
        <xdr:cNvSpPr txBox="1">
          <a:spLocks noChangeArrowheads="1"/>
        </xdr:cNvSpPr>
      </xdr:nvSpPr>
      <xdr:spPr bwMode="auto">
        <a:xfrm>
          <a:off x="1400175" y="201768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831" name="Text Box 14"/>
        <xdr:cNvSpPr txBox="1">
          <a:spLocks noChangeArrowheads="1"/>
        </xdr:cNvSpPr>
      </xdr:nvSpPr>
      <xdr:spPr bwMode="auto">
        <a:xfrm>
          <a:off x="2057400" y="201768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832" name="Text Box 15"/>
        <xdr:cNvSpPr txBox="1">
          <a:spLocks noChangeArrowheads="1"/>
        </xdr:cNvSpPr>
      </xdr:nvSpPr>
      <xdr:spPr bwMode="auto">
        <a:xfrm>
          <a:off x="2047875" y="201768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833" name="Text Box 16"/>
        <xdr:cNvSpPr txBox="1">
          <a:spLocks noChangeArrowheads="1"/>
        </xdr:cNvSpPr>
      </xdr:nvSpPr>
      <xdr:spPr bwMode="auto">
        <a:xfrm>
          <a:off x="6029325" y="201768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834" name="Text Box 18"/>
        <xdr:cNvSpPr txBox="1">
          <a:spLocks noChangeArrowheads="1"/>
        </xdr:cNvSpPr>
      </xdr:nvSpPr>
      <xdr:spPr bwMode="auto">
        <a:xfrm>
          <a:off x="1400175" y="201768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835" name="Text Box 14"/>
        <xdr:cNvSpPr txBox="1">
          <a:spLocks noChangeArrowheads="1"/>
        </xdr:cNvSpPr>
      </xdr:nvSpPr>
      <xdr:spPr bwMode="auto">
        <a:xfrm>
          <a:off x="2057400" y="201768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836" name="Text Box 15"/>
        <xdr:cNvSpPr txBox="1">
          <a:spLocks noChangeArrowheads="1"/>
        </xdr:cNvSpPr>
      </xdr:nvSpPr>
      <xdr:spPr bwMode="auto">
        <a:xfrm>
          <a:off x="2047875" y="201768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837" name="Text Box 16"/>
        <xdr:cNvSpPr txBox="1">
          <a:spLocks noChangeArrowheads="1"/>
        </xdr:cNvSpPr>
      </xdr:nvSpPr>
      <xdr:spPr bwMode="auto">
        <a:xfrm>
          <a:off x="6029325" y="201768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838" name="Text Box 18"/>
        <xdr:cNvSpPr txBox="1">
          <a:spLocks noChangeArrowheads="1"/>
        </xdr:cNvSpPr>
      </xdr:nvSpPr>
      <xdr:spPr bwMode="auto">
        <a:xfrm>
          <a:off x="1400175" y="201768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839" name="Text Box 14"/>
        <xdr:cNvSpPr txBox="1">
          <a:spLocks noChangeArrowheads="1"/>
        </xdr:cNvSpPr>
      </xdr:nvSpPr>
      <xdr:spPr bwMode="auto">
        <a:xfrm>
          <a:off x="2057400" y="201768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840" name="Text Box 15"/>
        <xdr:cNvSpPr txBox="1">
          <a:spLocks noChangeArrowheads="1"/>
        </xdr:cNvSpPr>
      </xdr:nvSpPr>
      <xdr:spPr bwMode="auto">
        <a:xfrm>
          <a:off x="2047875" y="201768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841" name="Text Box 16"/>
        <xdr:cNvSpPr txBox="1">
          <a:spLocks noChangeArrowheads="1"/>
        </xdr:cNvSpPr>
      </xdr:nvSpPr>
      <xdr:spPr bwMode="auto">
        <a:xfrm>
          <a:off x="6029325" y="201768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842" name="Text Box 18"/>
        <xdr:cNvSpPr txBox="1">
          <a:spLocks noChangeArrowheads="1"/>
        </xdr:cNvSpPr>
      </xdr:nvSpPr>
      <xdr:spPr bwMode="auto">
        <a:xfrm>
          <a:off x="1400175" y="201768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843" name="Text Box 14"/>
        <xdr:cNvSpPr txBox="1">
          <a:spLocks noChangeArrowheads="1"/>
        </xdr:cNvSpPr>
      </xdr:nvSpPr>
      <xdr:spPr bwMode="auto">
        <a:xfrm>
          <a:off x="2057400" y="201968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844" name="Text Box 15"/>
        <xdr:cNvSpPr txBox="1">
          <a:spLocks noChangeArrowheads="1"/>
        </xdr:cNvSpPr>
      </xdr:nvSpPr>
      <xdr:spPr bwMode="auto">
        <a:xfrm>
          <a:off x="2047875" y="201968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845" name="Text Box 16"/>
        <xdr:cNvSpPr txBox="1">
          <a:spLocks noChangeArrowheads="1"/>
        </xdr:cNvSpPr>
      </xdr:nvSpPr>
      <xdr:spPr bwMode="auto">
        <a:xfrm>
          <a:off x="6029325" y="201968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846" name="Text Box 18"/>
        <xdr:cNvSpPr txBox="1">
          <a:spLocks noChangeArrowheads="1"/>
        </xdr:cNvSpPr>
      </xdr:nvSpPr>
      <xdr:spPr bwMode="auto">
        <a:xfrm>
          <a:off x="1400175" y="201968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847" name="Text Box 14"/>
        <xdr:cNvSpPr txBox="1">
          <a:spLocks noChangeArrowheads="1"/>
        </xdr:cNvSpPr>
      </xdr:nvSpPr>
      <xdr:spPr bwMode="auto">
        <a:xfrm>
          <a:off x="2057400" y="201968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848" name="Text Box 15"/>
        <xdr:cNvSpPr txBox="1">
          <a:spLocks noChangeArrowheads="1"/>
        </xdr:cNvSpPr>
      </xdr:nvSpPr>
      <xdr:spPr bwMode="auto">
        <a:xfrm>
          <a:off x="2047875" y="201968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849" name="Text Box 16"/>
        <xdr:cNvSpPr txBox="1">
          <a:spLocks noChangeArrowheads="1"/>
        </xdr:cNvSpPr>
      </xdr:nvSpPr>
      <xdr:spPr bwMode="auto">
        <a:xfrm>
          <a:off x="6029325" y="201968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850" name="Text Box 18"/>
        <xdr:cNvSpPr txBox="1">
          <a:spLocks noChangeArrowheads="1"/>
        </xdr:cNvSpPr>
      </xdr:nvSpPr>
      <xdr:spPr bwMode="auto">
        <a:xfrm>
          <a:off x="1400175" y="201968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851" name="Text Box 14"/>
        <xdr:cNvSpPr txBox="1">
          <a:spLocks noChangeArrowheads="1"/>
        </xdr:cNvSpPr>
      </xdr:nvSpPr>
      <xdr:spPr bwMode="auto">
        <a:xfrm>
          <a:off x="2057400" y="201968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852" name="Text Box 15"/>
        <xdr:cNvSpPr txBox="1">
          <a:spLocks noChangeArrowheads="1"/>
        </xdr:cNvSpPr>
      </xdr:nvSpPr>
      <xdr:spPr bwMode="auto">
        <a:xfrm>
          <a:off x="2047875" y="201968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853" name="Text Box 16"/>
        <xdr:cNvSpPr txBox="1">
          <a:spLocks noChangeArrowheads="1"/>
        </xdr:cNvSpPr>
      </xdr:nvSpPr>
      <xdr:spPr bwMode="auto">
        <a:xfrm>
          <a:off x="6029325" y="201968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854" name="Text Box 18"/>
        <xdr:cNvSpPr txBox="1">
          <a:spLocks noChangeArrowheads="1"/>
        </xdr:cNvSpPr>
      </xdr:nvSpPr>
      <xdr:spPr bwMode="auto">
        <a:xfrm>
          <a:off x="1400175" y="201968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855" name="Text Box 14"/>
        <xdr:cNvSpPr txBox="1">
          <a:spLocks noChangeArrowheads="1"/>
        </xdr:cNvSpPr>
      </xdr:nvSpPr>
      <xdr:spPr bwMode="auto">
        <a:xfrm>
          <a:off x="2057400" y="201968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856" name="Text Box 15"/>
        <xdr:cNvSpPr txBox="1">
          <a:spLocks noChangeArrowheads="1"/>
        </xdr:cNvSpPr>
      </xdr:nvSpPr>
      <xdr:spPr bwMode="auto">
        <a:xfrm>
          <a:off x="2047875" y="201968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857" name="Text Box 16"/>
        <xdr:cNvSpPr txBox="1">
          <a:spLocks noChangeArrowheads="1"/>
        </xdr:cNvSpPr>
      </xdr:nvSpPr>
      <xdr:spPr bwMode="auto">
        <a:xfrm>
          <a:off x="6029325" y="201968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858" name="Text Box 18"/>
        <xdr:cNvSpPr txBox="1">
          <a:spLocks noChangeArrowheads="1"/>
        </xdr:cNvSpPr>
      </xdr:nvSpPr>
      <xdr:spPr bwMode="auto">
        <a:xfrm>
          <a:off x="1400175" y="2019681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859" name="Text Box 15"/>
        <xdr:cNvSpPr txBox="1">
          <a:spLocks noChangeArrowheads="1"/>
        </xdr:cNvSpPr>
      </xdr:nvSpPr>
      <xdr:spPr bwMode="auto">
        <a:xfrm>
          <a:off x="2047875" y="205282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860" name="Text Box 16"/>
        <xdr:cNvSpPr txBox="1">
          <a:spLocks noChangeArrowheads="1"/>
        </xdr:cNvSpPr>
      </xdr:nvSpPr>
      <xdr:spPr bwMode="auto">
        <a:xfrm>
          <a:off x="6029325"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861" name="Text Box 18"/>
        <xdr:cNvSpPr txBox="1">
          <a:spLocks noChangeArrowheads="1"/>
        </xdr:cNvSpPr>
      </xdr:nvSpPr>
      <xdr:spPr bwMode="auto">
        <a:xfrm>
          <a:off x="1400175"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862" name="Text Box 14"/>
        <xdr:cNvSpPr txBox="1">
          <a:spLocks noChangeArrowheads="1"/>
        </xdr:cNvSpPr>
      </xdr:nvSpPr>
      <xdr:spPr bwMode="auto">
        <a:xfrm>
          <a:off x="2057400"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863" name="Text Box 15"/>
        <xdr:cNvSpPr txBox="1">
          <a:spLocks noChangeArrowheads="1"/>
        </xdr:cNvSpPr>
      </xdr:nvSpPr>
      <xdr:spPr bwMode="auto">
        <a:xfrm>
          <a:off x="2047875" y="205282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864" name="Text Box 16"/>
        <xdr:cNvSpPr txBox="1">
          <a:spLocks noChangeArrowheads="1"/>
        </xdr:cNvSpPr>
      </xdr:nvSpPr>
      <xdr:spPr bwMode="auto">
        <a:xfrm>
          <a:off x="6029325"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865" name="Text Box 18"/>
        <xdr:cNvSpPr txBox="1">
          <a:spLocks noChangeArrowheads="1"/>
        </xdr:cNvSpPr>
      </xdr:nvSpPr>
      <xdr:spPr bwMode="auto">
        <a:xfrm>
          <a:off x="1400175"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866" name="Text Box 14"/>
        <xdr:cNvSpPr txBox="1">
          <a:spLocks noChangeArrowheads="1"/>
        </xdr:cNvSpPr>
      </xdr:nvSpPr>
      <xdr:spPr bwMode="auto">
        <a:xfrm>
          <a:off x="2057400"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867" name="Text Box 15"/>
        <xdr:cNvSpPr txBox="1">
          <a:spLocks noChangeArrowheads="1"/>
        </xdr:cNvSpPr>
      </xdr:nvSpPr>
      <xdr:spPr bwMode="auto">
        <a:xfrm>
          <a:off x="2047875" y="205282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868" name="Text Box 16"/>
        <xdr:cNvSpPr txBox="1">
          <a:spLocks noChangeArrowheads="1"/>
        </xdr:cNvSpPr>
      </xdr:nvSpPr>
      <xdr:spPr bwMode="auto">
        <a:xfrm>
          <a:off x="6029325"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869" name="Text Box 18"/>
        <xdr:cNvSpPr txBox="1">
          <a:spLocks noChangeArrowheads="1"/>
        </xdr:cNvSpPr>
      </xdr:nvSpPr>
      <xdr:spPr bwMode="auto">
        <a:xfrm>
          <a:off x="1400175"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870" name="Text Box 14"/>
        <xdr:cNvSpPr txBox="1">
          <a:spLocks noChangeArrowheads="1"/>
        </xdr:cNvSpPr>
      </xdr:nvSpPr>
      <xdr:spPr bwMode="auto">
        <a:xfrm>
          <a:off x="2057400"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871" name="Text Box 15"/>
        <xdr:cNvSpPr txBox="1">
          <a:spLocks noChangeArrowheads="1"/>
        </xdr:cNvSpPr>
      </xdr:nvSpPr>
      <xdr:spPr bwMode="auto">
        <a:xfrm>
          <a:off x="2047875" y="2052828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872" name="Text Box 16"/>
        <xdr:cNvSpPr txBox="1">
          <a:spLocks noChangeArrowheads="1"/>
        </xdr:cNvSpPr>
      </xdr:nvSpPr>
      <xdr:spPr bwMode="auto">
        <a:xfrm>
          <a:off x="6029325"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873" name="Text Box 18"/>
        <xdr:cNvSpPr txBox="1">
          <a:spLocks noChangeArrowheads="1"/>
        </xdr:cNvSpPr>
      </xdr:nvSpPr>
      <xdr:spPr bwMode="auto">
        <a:xfrm>
          <a:off x="1400175" y="2052828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874" name="Text Box 14"/>
        <xdr:cNvSpPr txBox="1">
          <a:spLocks noChangeArrowheads="1"/>
        </xdr:cNvSpPr>
      </xdr:nvSpPr>
      <xdr:spPr bwMode="auto">
        <a:xfrm>
          <a:off x="2057400"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875" name="Text Box 15"/>
        <xdr:cNvSpPr txBox="1">
          <a:spLocks noChangeArrowheads="1"/>
        </xdr:cNvSpPr>
      </xdr:nvSpPr>
      <xdr:spPr bwMode="auto">
        <a:xfrm>
          <a:off x="2047875" y="203939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876" name="Text Box 16"/>
        <xdr:cNvSpPr txBox="1">
          <a:spLocks noChangeArrowheads="1"/>
        </xdr:cNvSpPr>
      </xdr:nvSpPr>
      <xdr:spPr bwMode="auto">
        <a:xfrm>
          <a:off x="6029325"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152400</xdr:colOff>
      <xdr:row>95</xdr:row>
      <xdr:rowOff>0</xdr:rowOff>
    </xdr:from>
    <xdr:to>
      <xdr:col>2</xdr:col>
      <xdr:colOff>228600</xdr:colOff>
      <xdr:row>95</xdr:row>
      <xdr:rowOff>0</xdr:rowOff>
    </xdr:to>
    <xdr:sp macro="" textlink="">
      <xdr:nvSpPr>
        <xdr:cNvPr id="23877" name="Text Box 18"/>
        <xdr:cNvSpPr txBox="1">
          <a:spLocks noChangeArrowheads="1"/>
        </xdr:cNvSpPr>
      </xdr:nvSpPr>
      <xdr:spPr bwMode="auto">
        <a:xfrm>
          <a:off x="1552575" y="2045874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878" name="Text Box 14"/>
        <xdr:cNvSpPr txBox="1">
          <a:spLocks noChangeArrowheads="1"/>
        </xdr:cNvSpPr>
      </xdr:nvSpPr>
      <xdr:spPr bwMode="auto">
        <a:xfrm>
          <a:off x="2057400"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879" name="Text Box 15"/>
        <xdr:cNvSpPr txBox="1">
          <a:spLocks noChangeArrowheads="1"/>
        </xdr:cNvSpPr>
      </xdr:nvSpPr>
      <xdr:spPr bwMode="auto">
        <a:xfrm>
          <a:off x="2047875" y="203939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880" name="Text Box 16"/>
        <xdr:cNvSpPr txBox="1">
          <a:spLocks noChangeArrowheads="1"/>
        </xdr:cNvSpPr>
      </xdr:nvSpPr>
      <xdr:spPr bwMode="auto">
        <a:xfrm>
          <a:off x="6029325"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881" name="Text Box 18"/>
        <xdr:cNvSpPr txBox="1">
          <a:spLocks noChangeArrowheads="1"/>
        </xdr:cNvSpPr>
      </xdr:nvSpPr>
      <xdr:spPr bwMode="auto">
        <a:xfrm>
          <a:off x="1400175"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882" name="Text Box 14"/>
        <xdr:cNvSpPr txBox="1">
          <a:spLocks noChangeArrowheads="1"/>
        </xdr:cNvSpPr>
      </xdr:nvSpPr>
      <xdr:spPr bwMode="auto">
        <a:xfrm>
          <a:off x="2057400"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883" name="Text Box 15"/>
        <xdr:cNvSpPr txBox="1">
          <a:spLocks noChangeArrowheads="1"/>
        </xdr:cNvSpPr>
      </xdr:nvSpPr>
      <xdr:spPr bwMode="auto">
        <a:xfrm>
          <a:off x="2047875" y="203939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884" name="Text Box 16"/>
        <xdr:cNvSpPr txBox="1">
          <a:spLocks noChangeArrowheads="1"/>
        </xdr:cNvSpPr>
      </xdr:nvSpPr>
      <xdr:spPr bwMode="auto">
        <a:xfrm>
          <a:off x="6029325"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885" name="Text Box 18"/>
        <xdr:cNvSpPr txBox="1">
          <a:spLocks noChangeArrowheads="1"/>
        </xdr:cNvSpPr>
      </xdr:nvSpPr>
      <xdr:spPr bwMode="auto">
        <a:xfrm>
          <a:off x="1400175"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886" name="Text Box 14"/>
        <xdr:cNvSpPr txBox="1">
          <a:spLocks noChangeArrowheads="1"/>
        </xdr:cNvSpPr>
      </xdr:nvSpPr>
      <xdr:spPr bwMode="auto">
        <a:xfrm>
          <a:off x="2057400"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887" name="Text Box 15"/>
        <xdr:cNvSpPr txBox="1">
          <a:spLocks noChangeArrowheads="1"/>
        </xdr:cNvSpPr>
      </xdr:nvSpPr>
      <xdr:spPr bwMode="auto">
        <a:xfrm>
          <a:off x="2047875" y="203939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888" name="Text Box 16"/>
        <xdr:cNvSpPr txBox="1">
          <a:spLocks noChangeArrowheads="1"/>
        </xdr:cNvSpPr>
      </xdr:nvSpPr>
      <xdr:spPr bwMode="auto">
        <a:xfrm>
          <a:off x="6029325"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889" name="Text Box 18"/>
        <xdr:cNvSpPr txBox="1">
          <a:spLocks noChangeArrowheads="1"/>
        </xdr:cNvSpPr>
      </xdr:nvSpPr>
      <xdr:spPr bwMode="auto">
        <a:xfrm>
          <a:off x="1400175" y="20393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890" name="Text Box 14"/>
        <xdr:cNvSpPr txBox="1">
          <a:spLocks noChangeArrowheads="1"/>
        </xdr:cNvSpPr>
      </xdr:nvSpPr>
      <xdr:spPr bwMode="auto">
        <a:xfrm>
          <a:off x="2057400"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891" name="Text Box 15"/>
        <xdr:cNvSpPr txBox="1">
          <a:spLocks noChangeArrowheads="1"/>
        </xdr:cNvSpPr>
      </xdr:nvSpPr>
      <xdr:spPr bwMode="auto">
        <a:xfrm>
          <a:off x="2047875" y="204587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892" name="Text Box 16"/>
        <xdr:cNvSpPr txBox="1">
          <a:spLocks noChangeArrowheads="1"/>
        </xdr:cNvSpPr>
      </xdr:nvSpPr>
      <xdr:spPr bwMode="auto">
        <a:xfrm>
          <a:off x="6029325"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893" name="Text Box 18"/>
        <xdr:cNvSpPr txBox="1">
          <a:spLocks noChangeArrowheads="1"/>
        </xdr:cNvSpPr>
      </xdr:nvSpPr>
      <xdr:spPr bwMode="auto">
        <a:xfrm>
          <a:off x="1400175"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894" name="Text Box 14"/>
        <xdr:cNvSpPr txBox="1">
          <a:spLocks noChangeArrowheads="1"/>
        </xdr:cNvSpPr>
      </xdr:nvSpPr>
      <xdr:spPr bwMode="auto">
        <a:xfrm>
          <a:off x="2057400"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895" name="Text Box 15"/>
        <xdr:cNvSpPr txBox="1">
          <a:spLocks noChangeArrowheads="1"/>
        </xdr:cNvSpPr>
      </xdr:nvSpPr>
      <xdr:spPr bwMode="auto">
        <a:xfrm>
          <a:off x="2047875" y="204587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896" name="Text Box 16"/>
        <xdr:cNvSpPr txBox="1">
          <a:spLocks noChangeArrowheads="1"/>
        </xdr:cNvSpPr>
      </xdr:nvSpPr>
      <xdr:spPr bwMode="auto">
        <a:xfrm>
          <a:off x="6029325"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897" name="Text Box 18"/>
        <xdr:cNvSpPr txBox="1">
          <a:spLocks noChangeArrowheads="1"/>
        </xdr:cNvSpPr>
      </xdr:nvSpPr>
      <xdr:spPr bwMode="auto">
        <a:xfrm>
          <a:off x="1400175"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898" name="Text Box 14"/>
        <xdr:cNvSpPr txBox="1">
          <a:spLocks noChangeArrowheads="1"/>
        </xdr:cNvSpPr>
      </xdr:nvSpPr>
      <xdr:spPr bwMode="auto">
        <a:xfrm>
          <a:off x="2057400"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899" name="Text Box 15"/>
        <xdr:cNvSpPr txBox="1">
          <a:spLocks noChangeArrowheads="1"/>
        </xdr:cNvSpPr>
      </xdr:nvSpPr>
      <xdr:spPr bwMode="auto">
        <a:xfrm>
          <a:off x="2047875" y="204587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900" name="Text Box 16"/>
        <xdr:cNvSpPr txBox="1">
          <a:spLocks noChangeArrowheads="1"/>
        </xdr:cNvSpPr>
      </xdr:nvSpPr>
      <xdr:spPr bwMode="auto">
        <a:xfrm>
          <a:off x="6029325"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901" name="Text Box 18"/>
        <xdr:cNvSpPr txBox="1">
          <a:spLocks noChangeArrowheads="1"/>
        </xdr:cNvSpPr>
      </xdr:nvSpPr>
      <xdr:spPr bwMode="auto">
        <a:xfrm>
          <a:off x="1400175"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902" name="Text Box 14"/>
        <xdr:cNvSpPr txBox="1">
          <a:spLocks noChangeArrowheads="1"/>
        </xdr:cNvSpPr>
      </xdr:nvSpPr>
      <xdr:spPr bwMode="auto">
        <a:xfrm>
          <a:off x="2057400"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903" name="Text Box 15"/>
        <xdr:cNvSpPr txBox="1">
          <a:spLocks noChangeArrowheads="1"/>
        </xdr:cNvSpPr>
      </xdr:nvSpPr>
      <xdr:spPr bwMode="auto">
        <a:xfrm>
          <a:off x="2047875" y="204587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904" name="Text Box 16"/>
        <xdr:cNvSpPr txBox="1">
          <a:spLocks noChangeArrowheads="1"/>
        </xdr:cNvSpPr>
      </xdr:nvSpPr>
      <xdr:spPr bwMode="auto">
        <a:xfrm>
          <a:off x="6029325"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905" name="Text Box 18"/>
        <xdr:cNvSpPr txBox="1">
          <a:spLocks noChangeArrowheads="1"/>
        </xdr:cNvSpPr>
      </xdr:nvSpPr>
      <xdr:spPr bwMode="auto">
        <a:xfrm>
          <a:off x="1400175" y="204587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906" name="Text Box 14"/>
        <xdr:cNvSpPr txBox="1">
          <a:spLocks noChangeArrowheads="1"/>
        </xdr:cNvSpPr>
      </xdr:nvSpPr>
      <xdr:spPr bwMode="auto">
        <a:xfrm>
          <a:off x="2057400"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907" name="Text Box 15"/>
        <xdr:cNvSpPr txBox="1">
          <a:spLocks noChangeArrowheads="1"/>
        </xdr:cNvSpPr>
      </xdr:nvSpPr>
      <xdr:spPr bwMode="auto">
        <a:xfrm>
          <a:off x="2047875" y="205082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908" name="Text Box 16"/>
        <xdr:cNvSpPr txBox="1">
          <a:spLocks noChangeArrowheads="1"/>
        </xdr:cNvSpPr>
      </xdr:nvSpPr>
      <xdr:spPr bwMode="auto">
        <a:xfrm>
          <a:off x="602932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909" name="Text Box 18"/>
        <xdr:cNvSpPr txBox="1">
          <a:spLocks noChangeArrowheads="1"/>
        </xdr:cNvSpPr>
      </xdr:nvSpPr>
      <xdr:spPr bwMode="auto">
        <a:xfrm>
          <a:off x="140017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910" name="Text Box 14"/>
        <xdr:cNvSpPr txBox="1">
          <a:spLocks noChangeArrowheads="1"/>
        </xdr:cNvSpPr>
      </xdr:nvSpPr>
      <xdr:spPr bwMode="auto">
        <a:xfrm>
          <a:off x="2057400"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911" name="Text Box 15"/>
        <xdr:cNvSpPr txBox="1">
          <a:spLocks noChangeArrowheads="1"/>
        </xdr:cNvSpPr>
      </xdr:nvSpPr>
      <xdr:spPr bwMode="auto">
        <a:xfrm>
          <a:off x="2047875" y="205082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912" name="Text Box 16"/>
        <xdr:cNvSpPr txBox="1">
          <a:spLocks noChangeArrowheads="1"/>
        </xdr:cNvSpPr>
      </xdr:nvSpPr>
      <xdr:spPr bwMode="auto">
        <a:xfrm>
          <a:off x="602932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913" name="Text Box 18"/>
        <xdr:cNvSpPr txBox="1">
          <a:spLocks noChangeArrowheads="1"/>
        </xdr:cNvSpPr>
      </xdr:nvSpPr>
      <xdr:spPr bwMode="auto">
        <a:xfrm>
          <a:off x="140017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914" name="Text Box 14"/>
        <xdr:cNvSpPr txBox="1">
          <a:spLocks noChangeArrowheads="1"/>
        </xdr:cNvSpPr>
      </xdr:nvSpPr>
      <xdr:spPr bwMode="auto">
        <a:xfrm>
          <a:off x="2057400"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915" name="Text Box 15"/>
        <xdr:cNvSpPr txBox="1">
          <a:spLocks noChangeArrowheads="1"/>
        </xdr:cNvSpPr>
      </xdr:nvSpPr>
      <xdr:spPr bwMode="auto">
        <a:xfrm>
          <a:off x="2047875" y="205082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916" name="Text Box 16"/>
        <xdr:cNvSpPr txBox="1">
          <a:spLocks noChangeArrowheads="1"/>
        </xdr:cNvSpPr>
      </xdr:nvSpPr>
      <xdr:spPr bwMode="auto">
        <a:xfrm>
          <a:off x="602932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917" name="Text Box 18"/>
        <xdr:cNvSpPr txBox="1">
          <a:spLocks noChangeArrowheads="1"/>
        </xdr:cNvSpPr>
      </xdr:nvSpPr>
      <xdr:spPr bwMode="auto">
        <a:xfrm>
          <a:off x="140017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918" name="Text Box 14"/>
        <xdr:cNvSpPr txBox="1">
          <a:spLocks noChangeArrowheads="1"/>
        </xdr:cNvSpPr>
      </xdr:nvSpPr>
      <xdr:spPr bwMode="auto">
        <a:xfrm>
          <a:off x="2057400"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919" name="Text Box 15"/>
        <xdr:cNvSpPr txBox="1">
          <a:spLocks noChangeArrowheads="1"/>
        </xdr:cNvSpPr>
      </xdr:nvSpPr>
      <xdr:spPr bwMode="auto">
        <a:xfrm>
          <a:off x="2047875" y="205082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920" name="Text Box 16"/>
        <xdr:cNvSpPr txBox="1">
          <a:spLocks noChangeArrowheads="1"/>
        </xdr:cNvSpPr>
      </xdr:nvSpPr>
      <xdr:spPr bwMode="auto">
        <a:xfrm>
          <a:off x="602932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921" name="Text Box 18"/>
        <xdr:cNvSpPr txBox="1">
          <a:spLocks noChangeArrowheads="1"/>
        </xdr:cNvSpPr>
      </xdr:nvSpPr>
      <xdr:spPr bwMode="auto">
        <a:xfrm>
          <a:off x="1400175" y="205082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922" name="Text Box 14"/>
        <xdr:cNvSpPr txBox="1">
          <a:spLocks noChangeArrowheads="1"/>
        </xdr:cNvSpPr>
      </xdr:nvSpPr>
      <xdr:spPr bwMode="auto">
        <a:xfrm>
          <a:off x="2057400" y="162696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923" name="Text Box 15"/>
        <xdr:cNvSpPr txBox="1">
          <a:spLocks noChangeArrowheads="1"/>
        </xdr:cNvSpPr>
      </xdr:nvSpPr>
      <xdr:spPr bwMode="auto">
        <a:xfrm>
          <a:off x="2047875" y="162696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924" name="Text Box 16"/>
        <xdr:cNvSpPr txBox="1">
          <a:spLocks noChangeArrowheads="1"/>
        </xdr:cNvSpPr>
      </xdr:nvSpPr>
      <xdr:spPr bwMode="auto">
        <a:xfrm>
          <a:off x="6029325" y="162696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925" name="Text Box 18"/>
        <xdr:cNvSpPr txBox="1">
          <a:spLocks noChangeArrowheads="1"/>
        </xdr:cNvSpPr>
      </xdr:nvSpPr>
      <xdr:spPr bwMode="auto">
        <a:xfrm>
          <a:off x="1400175" y="162696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926" name="Text Box 14"/>
        <xdr:cNvSpPr txBox="1">
          <a:spLocks noChangeArrowheads="1"/>
        </xdr:cNvSpPr>
      </xdr:nvSpPr>
      <xdr:spPr bwMode="auto">
        <a:xfrm>
          <a:off x="2057400" y="162696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927" name="Text Box 15"/>
        <xdr:cNvSpPr txBox="1">
          <a:spLocks noChangeArrowheads="1"/>
        </xdr:cNvSpPr>
      </xdr:nvSpPr>
      <xdr:spPr bwMode="auto">
        <a:xfrm>
          <a:off x="2047875" y="162696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928" name="Text Box 16"/>
        <xdr:cNvSpPr txBox="1">
          <a:spLocks noChangeArrowheads="1"/>
        </xdr:cNvSpPr>
      </xdr:nvSpPr>
      <xdr:spPr bwMode="auto">
        <a:xfrm>
          <a:off x="6029325" y="162696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929" name="Text Box 18"/>
        <xdr:cNvSpPr txBox="1">
          <a:spLocks noChangeArrowheads="1"/>
        </xdr:cNvSpPr>
      </xdr:nvSpPr>
      <xdr:spPr bwMode="auto">
        <a:xfrm>
          <a:off x="1400175" y="162696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930" name="Text Box 14"/>
        <xdr:cNvSpPr txBox="1">
          <a:spLocks noChangeArrowheads="1"/>
        </xdr:cNvSpPr>
      </xdr:nvSpPr>
      <xdr:spPr bwMode="auto">
        <a:xfrm>
          <a:off x="2057400" y="162696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931" name="Text Box 15"/>
        <xdr:cNvSpPr txBox="1">
          <a:spLocks noChangeArrowheads="1"/>
        </xdr:cNvSpPr>
      </xdr:nvSpPr>
      <xdr:spPr bwMode="auto">
        <a:xfrm>
          <a:off x="2047875" y="162696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932" name="Text Box 16"/>
        <xdr:cNvSpPr txBox="1">
          <a:spLocks noChangeArrowheads="1"/>
        </xdr:cNvSpPr>
      </xdr:nvSpPr>
      <xdr:spPr bwMode="auto">
        <a:xfrm>
          <a:off x="6029325" y="162696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933" name="Text Box 18"/>
        <xdr:cNvSpPr txBox="1">
          <a:spLocks noChangeArrowheads="1"/>
        </xdr:cNvSpPr>
      </xdr:nvSpPr>
      <xdr:spPr bwMode="auto">
        <a:xfrm>
          <a:off x="1400175" y="162696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934" name="Text Box 14"/>
        <xdr:cNvSpPr txBox="1">
          <a:spLocks noChangeArrowheads="1"/>
        </xdr:cNvSpPr>
      </xdr:nvSpPr>
      <xdr:spPr bwMode="auto">
        <a:xfrm>
          <a:off x="2057400" y="162696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935" name="Text Box 15"/>
        <xdr:cNvSpPr txBox="1">
          <a:spLocks noChangeArrowheads="1"/>
        </xdr:cNvSpPr>
      </xdr:nvSpPr>
      <xdr:spPr bwMode="auto">
        <a:xfrm>
          <a:off x="2047875" y="162696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936" name="Text Box 16"/>
        <xdr:cNvSpPr txBox="1">
          <a:spLocks noChangeArrowheads="1"/>
        </xdr:cNvSpPr>
      </xdr:nvSpPr>
      <xdr:spPr bwMode="auto">
        <a:xfrm>
          <a:off x="6029325" y="162696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937" name="Text Box 18"/>
        <xdr:cNvSpPr txBox="1">
          <a:spLocks noChangeArrowheads="1"/>
        </xdr:cNvSpPr>
      </xdr:nvSpPr>
      <xdr:spPr bwMode="auto">
        <a:xfrm>
          <a:off x="1400175" y="162696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938" name="Text Box 14"/>
        <xdr:cNvSpPr txBox="1">
          <a:spLocks noChangeArrowheads="1"/>
        </xdr:cNvSpPr>
      </xdr:nvSpPr>
      <xdr:spPr bwMode="auto">
        <a:xfrm>
          <a:off x="2057400" y="16350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939" name="Text Box 15"/>
        <xdr:cNvSpPr txBox="1">
          <a:spLocks noChangeArrowheads="1"/>
        </xdr:cNvSpPr>
      </xdr:nvSpPr>
      <xdr:spPr bwMode="auto">
        <a:xfrm>
          <a:off x="2047875" y="163506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940" name="Text Box 16"/>
        <xdr:cNvSpPr txBox="1">
          <a:spLocks noChangeArrowheads="1"/>
        </xdr:cNvSpPr>
      </xdr:nvSpPr>
      <xdr:spPr bwMode="auto">
        <a:xfrm>
          <a:off x="6029325" y="16350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941" name="Text Box 18"/>
        <xdr:cNvSpPr txBox="1">
          <a:spLocks noChangeArrowheads="1"/>
        </xdr:cNvSpPr>
      </xdr:nvSpPr>
      <xdr:spPr bwMode="auto">
        <a:xfrm>
          <a:off x="1400175" y="16350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942" name="Text Box 14"/>
        <xdr:cNvSpPr txBox="1">
          <a:spLocks noChangeArrowheads="1"/>
        </xdr:cNvSpPr>
      </xdr:nvSpPr>
      <xdr:spPr bwMode="auto">
        <a:xfrm>
          <a:off x="2057400" y="16350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943" name="Text Box 15"/>
        <xdr:cNvSpPr txBox="1">
          <a:spLocks noChangeArrowheads="1"/>
        </xdr:cNvSpPr>
      </xdr:nvSpPr>
      <xdr:spPr bwMode="auto">
        <a:xfrm>
          <a:off x="2047875" y="163506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944" name="Text Box 16"/>
        <xdr:cNvSpPr txBox="1">
          <a:spLocks noChangeArrowheads="1"/>
        </xdr:cNvSpPr>
      </xdr:nvSpPr>
      <xdr:spPr bwMode="auto">
        <a:xfrm>
          <a:off x="6029325" y="16350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945" name="Text Box 18"/>
        <xdr:cNvSpPr txBox="1">
          <a:spLocks noChangeArrowheads="1"/>
        </xdr:cNvSpPr>
      </xdr:nvSpPr>
      <xdr:spPr bwMode="auto">
        <a:xfrm>
          <a:off x="1400175" y="16350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946" name="Text Box 14"/>
        <xdr:cNvSpPr txBox="1">
          <a:spLocks noChangeArrowheads="1"/>
        </xdr:cNvSpPr>
      </xdr:nvSpPr>
      <xdr:spPr bwMode="auto">
        <a:xfrm>
          <a:off x="2057400" y="16350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947" name="Text Box 15"/>
        <xdr:cNvSpPr txBox="1">
          <a:spLocks noChangeArrowheads="1"/>
        </xdr:cNvSpPr>
      </xdr:nvSpPr>
      <xdr:spPr bwMode="auto">
        <a:xfrm>
          <a:off x="2047875" y="163506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948" name="Text Box 16"/>
        <xdr:cNvSpPr txBox="1">
          <a:spLocks noChangeArrowheads="1"/>
        </xdr:cNvSpPr>
      </xdr:nvSpPr>
      <xdr:spPr bwMode="auto">
        <a:xfrm>
          <a:off x="6029325" y="16350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949" name="Text Box 18"/>
        <xdr:cNvSpPr txBox="1">
          <a:spLocks noChangeArrowheads="1"/>
        </xdr:cNvSpPr>
      </xdr:nvSpPr>
      <xdr:spPr bwMode="auto">
        <a:xfrm>
          <a:off x="1400175" y="16350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950" name="Text Box 14"/>
        <xdr:cNvSpPr txBox="1">
          <a:spLocks noChangeArrowheads="1"/>
        </xdr:cNvSpPr>
      </xdr:nvSpPr>
      <xdr:spPr bwMode="auto">
        <a:xfrm>
          <a:off x="2057400" y="16350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951" name="Text Box 15"/>
        <xdr:cNvSpPr txBox="1">
          <a:spLocks noChangeArrowheads="1"/>
        </xdr:cNvSpPr>
      </xdr:nvSpPr>
      <xdr:spPr bwMode="auto">
        <a:xfrm>
          <a:off x="2047875" y="163506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952" name="Text Box 16"/>
        <xdr:cNvSpPr txBox="1">
          <a:spLocks noChangeArrowheads="1"/>
        </xdr:cNvSpPr>
      </xdr:nvSpPr>
      <xdr:spPr bwMode="auto">
        <a:xfrm>
          <a:off x="6029325" y="16350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953" name="Text Box 18"/>
        <xdr:cNvSpPr txBox="1">
          <a:spLocks noChangeArrowheads="1"/>
        </xdr:cNvSpPr>
      </xdr:nvSpPr>
      <xdr:spPr bwMode="auto">
        <a:xfrm>
          <a:off x="1400175" y="163506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954" name="Text Box 14"/>
        <xdr:cNvSpPr txBox="1">
          <a:spLocks noChangeArrowheads="1"/>
        </xdr:cNvSpPr>
      </xdr:nvSpPr>
      <xdr:spPr bwMode="auto">
        <a:xfrm>
          <a:off x="2057400" y="164315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955" name="Text Box 15"/>
        <xdr:cNvSpPr txBox="1">
          <a:spLocks noChangeArrowheads="1"/>
        </xdr:cNvSpPr>
      </xdr:nvSpPr>
      <xdr:spPr bwMode="auto">
        <a:xfrm>
          <a:off x="2047875" y="164315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956" name="Text Box 16"/>
        <xdr:cNvSpPr txBox="1">
          <a:spLocks noChangeArrowheads="1"/>
        </xdr:cNvSpPr>
      </xdr:nvSpPr>
      <xdr:spPr bwMode="auto">
        <a:xfrm>
          <a:off x="6029325" y="164315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957" name="Text Box 18"/>
        <xdr:cNvSpPr txBox="1">
          <a:spLocks noChangeArrowheads="1"/>
        </xdr:cNvSpPr>
      </xdr:nvSpPr>
      <xdr:spPr bwMode="auto">
        <a:xfrm>
          <a:off x="1400175" y="164315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958" name="Text Box 14"/>
        <xdr:cNvSpPr txBox="1">
          <a:spLocks noChangeArrowheads="1"/>
        </xdr:cNvSpPr>
      </xdr:nvSpPr>
      <xdr:spPr bwMode="auto">
        <a:xfrm>
          <a:off x="2057400" y="164315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959" name="Text Box 15"/>
        <xdr:cNvSpPr txBox="1">
          <a:spLocks noChangeArrowheads="1"/>
        </xdr:cNvSpPr>
      </xdr:nvSpPr>
      <xdr:spPr bwMode="auto">
        <a:xfrm>
          <a:off x="2047875" y="164315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960" name="Text Box 16"/>
        <xdr:cNvSpPr txBox="1">
          <a:spLocks noChangeArrowheads="1"/>
        </xdr:cNvSpPr>
      </xdr:nvSpPr>
      <xdr:spPr bwMode="auto">
        <a:xfrm>
          <a:off x="6029325" y="164315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961" name="Text Box 18"/>
        <xdr:cNvSpPr txBox="1">
          <a:spLocks noChangeArrowheads="1"/>
        </xdr:cNvSpPr>
      </xdr:nvSpPr>
      <xdr:spPr bwMode="auto">
        <a:xfrm>
          <a:off x="1400175" y="164315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962" name="Text Box 14"/>
        <xdr:cNvSpPr txBox="1">
          <a:spLocks noChangeArrowheads="1"/>
        </xdr:cNvSpPr>
      </xdr:nvSpPr>
      <xdr:spPr bwMode="auto">
        <a:xfrm>
          <a:off x="2057400" y="164315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963" name="Text Box 15"/>
        <xdr:cNvSpPr txBox="1">
          <a:spLocks noChangeArrowheads="1"/>
        </xdr:cNvSpPr>
      </xdr:nvSpPr>
      <xdr:spPr bwMode="auto">
        <a:xfrm>
          <a:off x="2047875" y="164315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964" name="Text Box 16"/>
        <xdr:cNvSpPr txBox="1">
          <a:spLocks noChangeArrowheads="1"/>
        </xdr:cNvSpPr>
      </xdr:nvSpPr>
      <xdr:spPr bwMode="auto">
        <a:xfrm>
          <a:off x="6029325" y="164315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965" name="Text Box 18"/>
        <xdr:cNvSpPr txBox="1">
          <a:spLocks noChangeArrowheads="1"/>
        </xdr:cNvSpPr>
      </xdr:nvSpPr>
      <xdr:spPr bwMode="auto">
        <a:xfrm>
          <a:off x="1400175" y="164315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966" name="Text Box 14"/>
        <xdr:cNvSpPr txBox="1">
          <a:spLocks noChangeArrowheads="1"/>
        </xdr:cNvSpPr>
      </xdr:nvSpPr>
      <xdr:spPr bwMode="auto">
        <a:xfrm>
          <a:off x="2057400" y="164315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967" name="Text Box 15"/>
        <xdr:cNvSpPr txBox="1">
          <a:spLocks noChangeArrowheads="1"/>
        </xdr:cNvSpPr>
      </xdr:nvSpPr>
      <xdr:spPr bwMode="auto">
        <a:xfrm>
          <a:off x="2047875" y="164315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968" name="Text Box 16"/>
        <xdr:cNvSpPr txBox="1">
          <a:spLocks noChangeArrowheads="1"/>
        </xdr:cNvSpPr>
      </xdr:nvSpPr>
      <xdr:spPr bwMode="auto">
        <a:xfrm>
          <a:off x="6029325" y="164315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969" name="Text Box 18"/>
        <xdr:cNvSpPr txBox="1">
          <a:spLocks noChangeArrowheads="1"/>
        </xdr:cNvSpPr>
      </xdr:nvSpPr>
      <xdr:spPr bwMode="auto">
        <a:xfrm>
          <a:off x="1400175" y="164315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970" name="Text Box 14"/>
        <xdr:cNvSpPr txBox="1">
          <a:spLocks noChangeArrowheads="1"/>
        </xdr:cNvSpPr>
      </xdr:nvSpPr>
      <xdr:spPr bwMode="auto">
        <a:xfrm>
          <a:off x="2057400" y="16512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971" name="Text Box 15"/>
        <xdr:cNvSpPr txBox="1">
          <a:spLocks noChangeArrowheads="1"/>
        </xdr:cNvSpPr>
      </xdr:nvSpPr>
      <xdr:spPr bwMode="auto">
        <a:xfrm>
          <a:off x="2047875" y="165125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972" name="Text Box 16"/>
        <xdr:cNvSpPr txBox="1">
          <a:spLocks noChangeArrowheads="1"/>
        </xdr:cNvSpPr>
      </xdr:nvSpPr>
      <xdr:spPr bwMode="auto">
        <a:xfrm>
          <a:off x="6029325" y="16512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973" name="Text Box 18"/>
        <xdr:cNvSpPr txBox="1">
          <a:spLocks noChangeArrowheads="1"/>
        </xdr:cNvSpPr>
      </xdr:nvSpPr>
      <xdr:spPr bwMode="auto">
        <a:xfrm>
          <a:off x="1400175" y="16512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974" name="Text Box 14"/>
        <xdr:cNvSpPr txBox="1">
          <a:spLocks noChangeArrowheads="1"/>
        </xdr:cNvSpPr>
      </xdr:nvSpPr>
      <xdr:spPr bwMode="auto">
        <a:xfrm>
          <a:off x="2057400" y="16512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975" name="Text Box 15"/>
        <xdr:cNvSpPr txBox="1">
          <a:spLocks noChangeArrowheads="1"/>
        </xdr:cNvSpPr>
      </xdr:nvSpPr>
      <xdr:spPr bwMode="auto">
        <a:xfrm>
          <a:off x="2047875" y="165125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976" name="Text Box 16"/>
        <xdr:cNvSpPr txBox="1">
          <a:spLocks noChangeArrowheads="1"/>
        </xdr:cNvSpPr>
      </xdr:nvSpPr>
      <xdr:spPr bwMode="auto">
        <a:xfrm>
          <a:off x="6029325" y="16512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977" name="Text Box 18"/>
        <xdr:cNvSpPr txBox="1">
          <a:spLocks noChangeArrowheads="1"/>
        </xdr:cNvSpPr>
      </xdr:nvSpPr>
      <xdr:spPr bwMode="auto">
        <a:xfrm>
          <a:off x="1400175" y="16512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978" name="Text Box 14"/>
        <xdr:cNvSpPr txBox="1">
          <a:spLocks noChangeArrowheads="1"/>
        </xdr:cNvSpPr>
      </xdr:nvSpPr>
      <xdr:spPr bwMode="auto">
        <a:xfrm>
          <a:off x="2057400" y="16512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979" name="Text Box 15"/>
        <xdr:cNvSpPr txBox="1">
          <a:spLocks noChangeArrowheads="1"/>
        </xdr:cNvSpPr>
      </xdr:nvSpPr>
      <xdr:spPr bwMode="auto">
        <a:xfrm>
          <a:off x="2047875" y="165125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980" name="Text Box 16"/>
        <xdr:cNvSpPr txBox="1">
          <a:spLocks noChangeArrowheads="1"/>
        </xdr:cNvSpPr>
      </xdr:nvSpPr>
      <xdr:spPr bwMode="auto">
        <a:xfrm>
          <a:off x="6029325" y="16512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981" name="Text Box 18"/>
        <xdr:cNvSpPr txBox="1">
          <a:spLocks noChangeArrowheads="1"/>
        </xdr:cNvSpPr>
      </xdr:nvSpPr>
      <xdr:spPr bwMode="auto">
        <a:xfrm>
          <a:off x="1400175" y="16512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982" name="Text Box 14"/>
        <xdr:cNvSpPr txBox="1">
          <a:spLocks noChangeArrowheads="1"/>
        </xdr:cNvSpPr>
      </xdr:nvSpPr>
      <xdr:spPr bwMode="auto">
        <a:xfrm>
          <a:off x="2057400" y="16512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983" name="Text Box 15"/>
        <xdr:cNvSpPr txBox="1">
          <a:spLocks noChangeArrowheads="1"/>
        </xdr:cNvSpPr>
      </xdr:nvSpPr>
      <xdr:spPr bwMode="auto">
        <a:xfrm>
          <a:off x="2047875" y="165125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984" name="Text Box 16"/>
        <xdr:cNvSpPr txBox="1">
          <a:spLocks noChangeArrowheads="1"/>
        </xdr:cNvSpPr>
      </xdr:nvSpPr>
      <xdr:spPr bwMode="auto">
        <a:xfrm>
          <a:off x="6029325" y="16512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985" name="Text Box 18"/>
        <xdr:cNvSpPr txBox="1">
          <a:spLocks noChangeArrowheads="1"/>
        </xdr:cNvSpPr>
      </xdr:nvSpPr>
      <xdr:spPr bwMode="auto">
        <a:xfrm>
          <a:off x="1400175" y="165125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986" name="Text Box 14"/>
        <xdr:cNvSpPr txBox="1">
          <a:spLocks noChangeArrowheads="1"/>
        </xdr:cNvSpPr>
      </xdr:nvSpPr>
      <xdr:spPr bwMode="auto">
        <a:xfrm>
          <a:off x="2057400"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987" name="Text Box 15"/>
        <xdr:cNvSpPr txBox="1">
          <a:spLocks noChangeArrowheads="1"/>
        </xdr:cNvSpPr>
      </xdr:nvSpPr>
      <xdr:spPr bwMode="auto">
        <a:xfrm>
          <a:off x="2047875" y="161886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988" name="Text Box 16"/>
        <xdr:cNvSpPr txBox="1">
          <a:spLocks noChangeArrowheads="1"/>
        </xdr:cNvSpPr>
      </xdr:nvSpPr>
      <xdr:spPr bwMode="auto">
        <a:xfrm>
          <a:off x="6029325"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989" name="Text Box 18"/>
        <xdr:cNvSpPr txBox="1">
          <a:spLocks noChangeArrowheads="1"/>
        </xdr:cNvSpPr>
      </xdr:nvSpPr>
      <xdr:spPr bwMode="auto">
        <a:xfrm>
          <a:off x="1400175"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990" name="Text Box 14"/>
        <xdr:cNvSpPr txBox="1">
          <a:spLocks noChangeArrowheads="1"/>
        </xdr:cNvSpPr>
      </xdr:nvSpPr>
      <xdr:spPr bwMode="auto">
        <a:xfrm>
          <a:off x="2057400"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991" name="Text Box 15"/>
        <xdr:cNvSpPr txBox="1">
          <a:spLocks noChangeArrowheads="1"/>
        </xdr:cNvSpPr>
      </xdr:nvSpPr>
      <xdr:spPr bwMode="auto">
        <a:xfrm>
          <a:off x="2047875" y="161886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992" name="Text Box 16"/>
        <xdr:cNvSpPr txBox="1">
          <a:spLocks noChangeArrowheads="1"/>
        </xdr:cNvSpPr>
      </xdr:nvSpPr>
      <xdr:spPr bwMode="auto">
        <a:xfrm>
          <a:off x="6029325"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993" name="Text Box 18"/>
        <xdr:cNvSpPr txBox="1">
          <a:spLocks noChangeArrowheads="1"/>
        </xdr:cNvSpPr>
      </xdr:nvSpPr>
      <xdr:spPr bwMode="auto">
        <a:xfrm>
          <a:off x="1400175"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994" name="Text Box 14"/>
        <xdr:cNvSpPr txBox="1">
          <a:spLocks noChangeArrowheads="1"/>
        </xdr:cNvSpPr>
      </xdr:nvSpPr>
      <xdr:spPr bwMode="auto">
        <a:xfrm>
          <a:off x="2057400"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995" name="Text Box 15"/>
        <xdr:cNvSpPr txBox="1">
          <a:spLocks noChangeArrowheads="1"/>
        </xdr:cNvSpPr>
      </xdr:nvSpPr>
      <xdr:spPr bwMode="auto">
        <a:xfrm>
          <a:off x="2047875" y="161886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3996" name="Text Box 16"/>
        <xdr:cNvSpPr txBox="1">
          <a:spLocks noChangeArrowheads="1"/>
        </xdr:cNvSpPr>
      </xdr:nvSpPr>
      <xdr:spPr bwMode="auto">
        <a:xfrm>
          <a:off x="6029325"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3997" name="Text Box 18"/>
        <xdr:cNvSpPr txBox="1">
          <a:spLocks noChangeArrowheads="1"/>
        </xdr:cNvSpPr>
      </xdr:nvSpPr>
      <xdr:spPr bwMode="auto">
        <a:xfrm>
          <a:off x="1400175"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3998" name="Text Box 14"/>
        <xdr:cNvSpPr txBox="1">
          <a:spLocks noChangeArrowheads="1"/>
        </xdr:cNvSpPr>
      </xdr:nvSpPr>
      <xdr:spPr bwMode="auto">
        <a:xfrm>
          <a:off x="2057400"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3999" name="Text Box 15"/>
        <xdr:cNvSpPr txBox="1">
          <a:spLocks noChangeArrowheads="1"/>
        </xdr:cNvSpPr>
      </xdr:nvSpPr>
      <xdr:spPr bwMode="auto">
        <a:xfrm>
          <a:off x="2047875" y="161886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000" name="Text Box 16"/>
        <xdr:cNvSpPr txBox="1">
          <a:spLocks noChangeArrowheads="1"/>
        </xdr:cNvSpPr>
      </xdr:nvSpPr>
      <xdr:spPr bwMode="auto">
        <a:xfrm>
          <a:off x="6029325"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001" name="Text Box 18"/>
        <xdr:cNvSpPr txBox="1">
          <a:spLocks noChangeArrowheads="1"/>
        </xdr:cNvSpPr>
      </xdr:nvSpPr>
      <xdr:spPr bwMode="auto">
        <a:xfrm>
          <a:off x="1400175"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002" name="Text Box 14"/>
        <xdr:cNvSpPr txBox="1">
          <a:spLocks noChangeArrowheads="1"/>
        </xdr:cNvSpPr>
      </xdr:nvSpPr>
      <xdr:spPr bwMode="auto">
        <a:xfrm>
          <a:off x="2057400"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003" name="Text Box 15"/>
        <xdr:cNvSpPr txBox="1">
          <a:spLocks noChangeArrowheads="1"/>
        </xdr:cNvSpPr>
      </xdr:nvSpPr>
      <xdr:spPr bwMode="auto">
        <a:xfrm>
          <a:off x="2047875" y="154600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004" name="Text Box 16"/>
        <xdr:cNvSpPr txBox="1">
          <a:spLocks noChangeArrowheads="1"/>
        </xdr:cNvSpPr>
      </xdr:nvSpPr>
      <xdr:spPr bwMode="auto">
        <a:xfrm>
          <a:off x="6029325"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005" name="Text Box 18"/>
        <xdr:cNvSpPr txBox="1">
          <a:spLocks noChangeArrowheads="1"/>
        </xdr:cNvSpPr>
      </xdr:nvSpPr>
      <xdr:spPr bwMode="auto">
        <a:xfrm>
          <a:off x="1400175"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006" name="Text Box 14"/>
        <xdr:cNvSpPr txBox="1">
          <a:spLocks noChangeArrowheads="1"/>
        </xdr:cNvSpPr>
      </xdr:nvSpPr>
      <xdr:spPr bwMode="auto">
        <a:xfrm>
          <a:off x="2057400"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007" name="Text Box 15"/>
        <xdr:cNvSpPr txBox="1">
          <a:spLocks noChangeArrowheads="1"/>
        </xdr:cNvSpPr>
      </xdr:nvSpPr>
      <xdr:spPr bwMode="auto">
        <a:xfrm>
          <a:off x="2047875" y="154600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008" name="Text Box 16"/>
        <xdr:cNvSpPr txBox="1">
          <a:spLocks noChangeArrowheads="1"/>
        </xdr:cNvSpPr>
      </xdr:nvSpPr>
      <xdr:spPr bwMode="auto">
        <a:xfrm>
          <a:off x="6029325"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009" name="Text Box 18"/>
        <xdr:cNvSpPr txBox="1">
          <a:spLocks noChangeArrowheads="1"/>
        </xdr:cNvSpPr>
      </xdr:nvSpPr>
      <xdr:spPr bwMode="auto">
        <a:xfrm>
          <a:off x="1400175"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010" name="Text Box 14"/>
        <xdr:cNvSpPr txBox="1">
          <a:spLocks noChangeArrowheads="1"/>
        </xdr:cNvSpPr>
      </xdr:nvSpPr>
      <xdr:spPr bwMode="auto">
        <a:xfrm>
          <a:off x="2057400"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011" name="Text Box 15"/>
        <xdr:cNvSpPr txBox="1">
          <a:spLocks noChangeArrowheads="1"/>
        </xdr:cNvSpPr>
      </xdr:nvSpPr>
      <xdr:spPr bwMode="auto">
        <a:xfrm>
          <a:off x="2047875" y="154600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012" name="Text Box 16"/>
        <xdr:cNvSpPr txBox="1">
          <a:spLocks noChangeArrowheads="1"/>
        </xdr:cNvSpPr>
      </xdr:nvSpPr>
      <xdr:spPr bwMode="auto">
        <a:xfrm>
          <a:off x="6029325"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013" name="Text Box 18"/>
        <xdr:cNvSpPr txBox="1">
          <a:spLocks noChangeArrowheads="1"/>
        </xdr:cNvSpPr>
      </xdr:nvSpPr>
      <xdr:spPr bwMode="auto">
        <a:xfrm>
          <a:off x="1400175"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014" name="Text Box 14"/>
        <xdr:cNvSpPr txBox="1">
          <a:spLocks noChangeArrowheads="1"/>
        </xdr:cNvSpPr>
      </xdr:nvSpPr>
      <xdr:spPr bwMode="auto">
        <a:xfrm>
          <a:off x="2057400"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015" name="Text Box 15"/>
        <xdr:cNvSpPr txBox="1">
          <a:spLocks noChangeArrowheads="1"/>
        </xdr:cNvSpPr>
      </xdr:nvSpPr>
      <xdr:spPr bwMode="auto">
        <a:xfrm>
          <a:off x="2047875" y="154600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016" name="Text Box 16"/>
        <xdr:cNvSpPr txBox="1">
          <a:spLocks noChangeArrowheads="1"/>
        </xdr:cNvSpPr>
      </xdr:nvSpPr>
      <xdr:spPr bwMode="auto">
        <a:xfrm>
          <a:off x="6029325"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017" name="Text Box 18"/>
        <xdr:cNvSpPr txBox="1">
          <a:spLocks noChangeArrowheads="1"/>
        </xdr:cNvSpPr>
      </xdr:nvSpPr>
      <xdr:spPr bwMode="auto">
        <a:xfrm>
          <a:off x="1400175"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018" name="Text Box 14"/>
        <xdr:cNvSpPr txBox="1">
          <a:spLocks noChangeArrowheads="1"/>
        </xdr:cNvSpPr>
      </xdr:nvSpPr>
      <xdr:spPr bwMode="auto">
        <a:xfrm>
          <a:off x="2057400"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019" name="Text Box 15"/>
        <xdr:cNvSpPr txBox="1">
          <a:spLocks noChangeArrowheads="1"/>
        </xdr:cNvSpPr>
      </xdr:nvSpPr>
      <xdr:spPr bwMode="auto">
        <a:xfrm>
          <a:off x="2047875" y="155409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020" name="Text Box 16"/>
        <xdr:cNvSpPr txBox="1">
          <a:spLocks noChangeArrowheads="1"/>
        </xdr:cNvSpPr>
      </xdr:nvSpPr>
      <xdr:spPr bwMode="auto">
        <a:xfrm>
          <a:off x="6029325"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021" name="Text Box 18"/>
        <xdr:cNvSpPr txBox="1">
          <a:spLocks noChangeArrowheads="1"/>
        </xdr:cNvSpPr>
      </xdr:nvSpPr>
      <xdr:spPr bwMode="auto">
        <a:xfrm>
          <a:off x="1400175"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022" name="Text Box 14"/>
        <xdr:cNvSpPr txBox="1">
          <a:spLocks noChangeArrowheads="1"/>
        </xdr:cNvSpPr>
      </xdr:nvSpPr>
      <xdr:spPr bwMode="auto">
        <a:xfrm>
          <a:off x="2057400"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023" name="Text Box 15"/>
        <xdr:cNvSpPr txBox="1">
          <a:spLocks noChangeArrowheads="1"/>
        </xdr:cNvSpPr>
      </xdr:nvSpPr>
      <xdr:spPr bwMode="auto">
        <a:xfrm>
          <a:off x="2047875" y="155409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024" name="Text Box 16"/>
        <xdr:cNvSpPr txBox="1">
          <a:spLocks noChangeArrowheads="1"/>
        </xdr:cNvSpPr>
      </xdr:nvSpPr>
      <xdr:spPr bwMode="auto">
        <a:xfrm>
          <a:off x="6029325"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025" name="Text Box 18"/>
        <xdr:cNvSpPr txBox="1">
          <a:spLocks noChangeArrowheads="1"/>
        </xdr:cNvSpPr>
      </xdr:nvSpPr>
      <xdr:spPr bwMode="auto">
        <a:xfrm>
          <a:off x="1400175"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026" name="Text Box 14"/>
        <xdr:cNvSpPr txBox="1">
          <a:spLocks noChangeArrowheads="1"/>
        </xdr:cNvSpPr>
      </xdr:nvSpPr>
      <xdr:spPr bwMode="auto">
        <a:xfrm>
          <a:off x="2057400"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027" name="Text Box 15"/>
        <xdr:cNvSpPr txBox="1">
          <a:spLocks noChangeArrowheads="1"/>
        </xdr:cNvSpPr>
      </xdr:nvSpPr>
      <xdr:spPr bwMode="auto">
        <a:xfrm>
          <a:off x="2047875" y="155409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028" name="Text Box 16"/>
        <xdr:cNvSpPr txBox="1">
          <a:spLocks noChangeArrowheads="1"/>
        </xdr:cNvSpPr>
      </xdr:nvSpPr>
      <xdr:spPr bwMode="auto">
        <a:xfrm>
          <a:off x="6029325"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029" name="Text Box 18"/>
        <xdr:cNvSpPr txBox="1">
          <a:spLocks noChangeArrowheads="1"/>
        </xdr:cNvSpPr>
      </xdr:nvSpPr>
      <xdr:spPr bwMode="auto">
        <a:xfrm>
          <a:off x="1400175"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030" name="Text Box 14"/>
        <xdr:cNvSpPr txBox="1">
          <a:spLocks noChangeArrowheads="1"/>
        </xdr:cNvSpPr>
      </xdr:nvSpPr>
      <xdr:spPr bwMode="auto">
        <a:xfrm>
          <a:off x="2057400"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031" name="Text Box 15"/>
        <xdr:cNvSpPr txBox="1">
          <a:spLocks noChangeArrowheads="1"/>
        </xdr:cNvSpPr>
      </xdr:nvSpPr>
      <xdr:spPr bwMode="auto">
        <a:xfrm>
          <a:off x="2047875" y="155409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032" name="Text Box 16"/>
        <xdr:cNvSpPr txBox="1">
          <a:spLocks noChangeArrowheads="1"/>
        </xdr:cNvSpPr>
      </xdr:nvSpPr>
      <xdr:spPr bwMode="auto">
        <a:xfrm>
          <a:off x="6029325"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033" name="Text Box 18"/>
        <xdr:cNvSpPr txBox="1">
          <a:spLocks noChangeArrowheads="1"/>
        </xdr:cNvSpPr>
      </xdr:nvSpPr>
      <xdr:spPr bwMode="auto">
        <a:xfrm>
          <a:off x="1400175"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034" name="Text Box 14"/>
        <xdr:cNvSpPr txBox="1">
          <a:spLocks noChangeArrowheads="1"/>
        </xdr:cNvSpPr>
      </xdr:nvSpPr>
      <xdr:spPr bwMode="auto">
        <a:xfrm>
          <a:off x="2057400"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035" name="Text Box 15"/>
        <xdr:cNvSpPr txBox="1">
          <a:spLocks noChangeArrowheads="1"/>
        </xdr:cNvSpPr>
      </xdr:nvSpPr>
      <xdr:spPr bwMode="auto">
        <a:xfrm>
          <a:off x="2047875" y="15621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036" name="Text Box 16"/>
        <xdr:cNvSpPr txBox="1">
          <a:spLocks noChangeArrowheads="1"/>
        </xdr:cNvSpPr>
      </xdr:nvSpPr>
      <xdr:spPr bwMode="auto">
        <a:xfrm>
          <a:off x="602932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037" name="Text Box 18"/>
        <xdr:cNvSpPr txBox="1">
          <a:spLocks noChangeArrowheads="1"/>
        </xdr:cNvSpPr>
      </xdr:nvSpPr>
      <xdr:spPr bwMode="auto">
        <a:xfrm>
          <a:off x="140017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038" name="Text Box 14"/>
        <xdr:cNvSpPr txBox="1">
          <a:spLocks noChangeArrowheads="1"/>
        </xdr:cNvSpPr>
      </xdr:nvSpPr>
      <xdr:spPr bwMode="auto">
        <a:xfrm>
          <a:off x="2057400"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039" name="Text Box 15"/>
        <xdr:cNvSpPr txBox="1">
          <a:spLocks noChangeArrowheads="1"/>
        </xdr:cNvSpPr>
      </xdr:nvSpPr>
      <xdr:spPr bwMode="auto">
        <a:xfrm>
          <a:off x="2047875" y="15621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040" name="Text Box 16"/>
        <xdr:cNvSpPr txBox="1">
          <a:spLocks noChangeArrowheads="1"/>
        </xdr:cNvSpPr>
      </xdr:nvSpPr>
      <xdr:spPr bwMode="auto">
        <a:xfrm>
          <a:off x="602932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041" name="Text Box 18"/>
        <xdr:cNvSpPr txBox="1">
          <a:spLocks noChangeArrowheads="1"/>
        </xdr:cNvSpPr>
      </xdr:nvSpPr>
      <xdr:spPr bwMode="auto">
        <a:xfrm>
          <a:off x="140017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042" name="Text Box 14"/>
        <xdr:cNvSpPr txBox="1">
          <a:spLocks noChangeArrowheads="1"/>
        </xdr:cNvSpPr>
      </xdr:nvSpPr>
      <xdr:spPr bwMode="auto">
        <a:xfrm>
          <a:off x="2057400"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043" name="Text Box 15"/>
        <xdr:cNvSpPr txBox="1">
          <a:spLocks noChangeArrowheads="1"/>
        </xdr:cNvSpPr>
      </xdr:nvSpPr>
      <xdr:spPr bwMode="auto">
        <a:xfrm>
          <a:off x="2047875" y="15621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044" name="Text Box 16"/>
        <xdr:cNvSpPr txBox="1">
          <a:spLocks noChangeArrowheads="1"/>
        </xdr:cNvSpPr>
      </xdr:nvSpPr>
      <xdr:spPr bwMode="auto">
        <a:xfrm>
          <a:off x="602932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045" name="Text Box 18"/>
        <xdr:cNvSpPr txBox="1">
          <a:spLocks noChangeArrowheads="1"/>
        </xdr:cNvSpPr>
      </xdr:nvSpPr>
      <xdr:spPr bwMode="auto">
        <a:xfrm>
          <a:off x="140017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046" name="Text Box 14"/>
        <xdr:cNvSpPr txBox="1">
          <a:spLocks noChangeArrowheads="1"/>
        </xdr:cNvSpPr>
      </xdr:nvSpPr>
      <xdr:spPr bwMode="auto">
        <a:xfrm>
          <a:off x="2057400"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047" name="Text Box 15"/>
        <xdr:cNvSpPr txBox="1">
          <a:spLocks noChangeArrowheads="1"/>
        </xdr:cNvSpPr>
      </xdr:nvSpPr>
      <xdr:spPr bwMode="auto">
        <a:xfrm>
          <a:off x="2047875" y="15621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048" name="Text Box 16"/>
        <xdr:cNvSpPr txBox="1">
          <a:spLocks noChangeArrowheads="1"/>
        </xdr:cNvSpPr>
      </xdr:nvSpPr>
      <xdr:spPr bwMode="auto">
        <a:xfrm>
          <a:off x="602932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049" name="Text Box 18"/>
        <xdr:cNvSpPr txBox="1">
          <a:spLocks noChangeArrowheads="1"/>
        </xdr:cNvSpPr>
      </xdr:nvSpPr>
      <xdr:spPr bwMode="auto">
        <a:xfrm>
          <a:off x="140017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050" name="Text Box 14"/>
        <xdr:cNvSpPr txBox="1">
          <a:spLocks noChangeArrowheads="1"/>
        </xdr:cNvSpPr>
      </xdr:nvSpPr>
      <xdr:spPr bwMode="auto">
        <a:xfrm>
          <a:off x="2057400"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051" name="Text Box 15"/>
        <xdr:cNvSpPr txBox="1">
          <a:spLocks noChangeArrowheads="1"/>
        </xdr:cNvSpPr>
      </xdr:nvSpPr>
      <xdr:spPr bwMode="auto">
        <a:xfrm>
          <a:off x="2047875" y="15621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052" name="Text Box 16"/>
        <xdr:cNvSpPr txBox="1">
          <a:spLocks noChangeArrowheads="1"/>
        </xdr:cNvSpPr>
      </xdr:nvSpPr>
      <xdr:spPr bwMode="auto">
        <a:xfrm>
          <a:off x="602932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053" name="Text Box 18"/>
        <xdr:cNvSpPr txBox="1">
          <a:spLocks noChangeArrowheads="1"/>
        </xdr:cNvSpPr>
      </xdr:nvSpPr>
      <xdr:spPr bwMode="auto">
        <a:xfrm>
          <a:off x="140017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054" name="Text Box 14"/>
        <xdr:cNvSpPr txBox="1">
          <a:spLocks noChangeArrowheads="1"/>
        </xdr:cNvSpPr>
      </xdr:nvSpPr>
      <xdr:spPr bwMode="auto">
        <a:xfrm>
          <a:off x="2057400"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055" name="Text Box 15"/>
        <xdr:cNvSpPr txBox="1">
          <a:spLocks noChangeArrowheads="1"/>
        </xdr:cNvSpPr>
      </xdr:nvSpPr>
      <xdr:spPr bwMode="auto">
        <a:xfrm>
          <a:off x="2047875" y="15621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056" name="Text Box 16"/>
        <xdr:cNvSpPr txBox="1">
          <a:spLocks noChangeArrowheads="1"/>
        </xdr:cNvSpPr>
      </xdr:nvSpPr>
      <xdr:spPr bwMode="auto">
        <a:xfrm>
          <a:off x="602932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057" name="Text Box 18"/>
        <xdr:cNvSpPr txBox="1">
          <a:spLocks noChangeArrowheads="1"/>
        </xdr:cNvSpPr>
      </xdr:nvSpPr>
      <xdr:spPr bwMode="auto">
        <a:xfrm>
          <a:off x="140017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058" name="Text Box 14"/>
        <xdr:cNvSpPr txBox="1">
          <a:spLocks noChangeArrowheads="1"/>
        </xdr:cNvSpPr>
      </xdr:nvSpPr>
      <xdr:spPr bwMode="auto">
        <a:xfrm>
          <a:off x="2057400"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059" name="Text Box 15"/>
        <xdr:cNvSpPr txBox="1">
          <a:spLocks noChangeArrowheads="1"/>
        </xdr:cNvSpPr>
      </xdr:nvSpPr>
      <xdr:spPr bwMode="auto">
        <a:xfrm>
          <a:off x="2047875" y="15621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060" name="Text Box 16"/>
        <xdr:cNvSpPr txBox="1">
          <a:spLocks noChangeArrowheads="1"/>
        </xdr:cNvSpPr>
      </xdr:nvSpPr>
      <xdr:spPr bwMode="auto">
        <a:xfrm>
          <a:off x="602932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061" name="Text Box 18"/>
        <xdr:cNvSpPr txBox="1">
          <a:spLocks noChangeArrowheads="1"/>
        </xdr:cNvSpPr>
      </xdr:nvSpPr>
      <xdr:spPr bwMode="auto">
        <a:xfrm>
          <a:off x="140017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062" name="Text Box 14"/>
        <xdr:cNvSpPr txBox="1">
          <a:spLocks noChangeArrowheads="1"/>
        </xdr:cNvSpPr>
      </xdr:nvSpPr>
      <xdr:spPr bwMode="auto">
        <a:xfrm>
          <a:off x="2057400"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063" name="Text Box 15"/>
        <xdr:cNvSpPr txBox="1">
          <a:spLocks noChangeArrowheads="1"/>
        </xdr:cNvSpPr>
      </xdr:nvSpPr>
      <xdr:spPr bwMode="auto">
        <a:xfrm>
          <a:off x="2047875" y="15621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064" name="Text Box 16"/>
        <xdr:cNvSpPr txBox="1">
          <a:spLocks noChangeArrowheads="1"/>
        </xdr:cNvSpPr>
      </xdr:nvSpPr>
      <xdr:spPr bwMode="auto">
        <a:xfrm>
          <a:off x="602932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065" name="Text Box 18"/>
        <xdr:cNvSpPr txBox="1">
          <a:spLocks noChangeArrowheads="1"/>
        </xdr:cNvSpPr>
      </xdr:nvSpPr>
      <xdr:spPr bwMode="auto">
        <a:xfrm>
          <a:off x="140017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066" name="Text Box 14"/>
        <xdr:cNvSpPr txBox="1">
          <a:spLocks noChangeArrowheads="1"/>
        </xdr:cNvSpPr>
      </xdr:nvSpPr>
      <xdr:spPr bwMode="auto">
        <a:xfrm>
          <a:off x="2057400"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067" name="Text Box 15"/>
        <xdr:cNvSpPr txBox="1">
          <a:spLocks noChangeArrowheads="1"/>
        </xdr:cNvSpPr>
      </xdr:nvSpPr>
      <xdr:spPr bwMode="auto">
        <a:xfrm>
          <a:off x="2047875" y="157029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068" name="Text Box 16"/>
        <xdr:cNvSpPr txBox="1">
          <a:spLocks noChangeArrowheads="1"/>
        </xdr:cNvSpPr>
      </xdr:nvSpPr>
      <xdr:spPr bwMode="auto">
        <a:xfrm>
          <a:off x="6029325"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069" name="Text Box 18"/>
        <xdr:cNvSpPr txBox="1">
          <a:spLocks noChangeArrowheads="1"/>
        </xdr:cNvSpPr>
      </xdr:nvSpPr>
      <xdr:spPr bwMode="auto">
        <a:xfrm>
          <a:off x="1400175"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070" name="Text Box 14"/>
        <xdr:cNvSpPr txBox="1">
          <a:spLocks noChangeArrowheads="1"/>
        </xdr:cNvSpPr>
      </xdr:nvSpPr>
      <xdr:spPr bwMode="auto">
        <a:xfrm>
          <a:off x="2057400"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071" name="Text Box 15"/>
        <xdr:cNvSpPr txBox="1">
          <a:spLocks noChangeArrowheads="1"/>
        </xdr:cNvSpPr>
      </xdr:nvSpPr>
      <xdr:spPr bwMode="auto">
        <a:xfrm>
          <a:off x="2047875" y="157029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072" name="Text Box 16"/>
        <xdr:cNvSpPr txBox="1">
          <a:spLocks noChangeArrowheads="1"/>
        </xdr:cNvSpPr>
      </xdr:nvSpPr>
      <xdr:spPr bwMode="auto">
        <a:xfrm>
          <a:off x="6029325"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073" name="Text Box 18"/>
        <xdr:cNvSpPr txBox="1">
          <a:spLocks noChangeArrowheads="1"/>
        </xdr:cNvSpPr>
      </xdr:nvSpPr>
      <xdr:spPr bwMode="auto">
        <a:xfrm>
          <a:off x="1400175"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074" name="Text Box 14"/>
        <xdr:cNvSpPr txBox="1">
          <a:spLocks noChangeArrowheads="1"/>
        </xdr:cNvSpPr>
      </xdr:nvSpPr>
      <xdr:spPr bwMode="auto">
        <a:xfrm>
          <a:off x="2057400"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075" name="Text Box 15"/>
        <xdr:cNvSpPr txBox="1">
          <a:spLocks noChangeArrowheads="1"/>
        </xdr:cNvSpPr>
      </xdr:nvSpPr>
      <xdr:spPr bwMode="auto">
        <a:xfrm>
          <a:off x="2047875" y="157029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076" name="Text Box 16"/>
        <xdr:cNvSpPr txBox="1">
          <a:spLocks noChangeArrowheads="1"/>
        </xdr:cNvSpPr>
      </xdr:nvSpPr>
      <xdr:spPr bwMode="auto">
        <a:xfrm>
          <a:off x="6029325"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077" name="Text Box 18"/>
        <xdr:cNvSpPr txBox="1">
          <a:spLocks noChangeArrowheads="1"/>
        </xdr:cNvSpPr>
      </xdr:nvSpPr>
      <xdr:spPr bwMode="auto">
        <a:xfrm>
          <a:off x="1400175"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078" name="Text Box 14"/>
        <xdr:cNvSpPr txBox="1">
          <a:spLocks noChangeArrowheads="1"/>
        </xdr:cNvSpPr>
      </xdr:nvSpPr>
      <xdr:spPr bwMode="auto">
        <a:xfrm>
          <a:off x="2057400"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079" name="Text Box 15"/>
        <xdr:cNvSpPr txBox="1">
          <a:spLocks noChangeArrowheads="1"/>
        </xdr:cNvSpPr>
      </xdr:nvSpPr>
      <xdr:spPr bwMode="auto">
        <a:xfrm>
          <a:off x="2047875" y="157029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080" name="Text Box 16"/>
        <xdr:cNvSpPr txBox="1">
          <a:spLocks noChangeArrowheads="1"/>
        </xdr:cNvSpPr>
      </xdr:nvSpPr>
      <xdr:spPr bwMode="auto">
        <a:xfrm>
          <a:off x="6029325"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081" name="Text Box 18"/>
        <xdr:cNvSpPr txBox="1">
          <a:spLocks noChangeArrowheads="1"/>
        </xdr:cNvSpPr>
      </xdr:nvSpPr>
      <xdr:spPr bwMode="auto">
        <a:xfrm>
          <a:off x="1400175"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082" name="Text Box 14"/>
        <xdr:cNvSpPr txBox="1">
          <a:spLocks noChangeArrowheads="1"/>
        </xdr:cNvSpPr>
      </xdr:nvSpPr>
      <xdr:spPr bwMode="auto">
        <a:xfrm>
          <a:off x="2057400" y="157838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083" name="Text Box 15"/>
        <xdr:cNvSpPr txBox="1">
          <a:spLocks noChangeArrowheads="1"/>
        </xdr:cNvSpPr>
      </xdr:nvSpPr>
      <xdr:spPr bwMode="auto">
        <a:xfrm>
          <a:off x="2047875" y="157838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084" name="Text Box 16"/>
        <xdr:cNvSpPr txBox="1">
          <a:spLocks noChangeArrowheads="1"/>
        </xdr:cNvSpPr>
      </xdr:nvSpPr>
      <xdr:spPr bwMode="auto">
        <a:xfrm>
          <a:off x="6029325" y="157838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085" name="Text Box 18"/>
        <xdr:cNvSpPr txBox="1">
          <a:spLocks noChangeArrowheads="1"/>
        </xdr:cNvSpPr>
      </xdr:nvSpPr>
      <xdr:spPr bwMode="auto">
        <a:xfrm>
          <a:off x="1400175" y="157838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086" name="Text Box 14"/>
        <xdr:cNvSpPr txBox="1">
          <a:spLocks noChangeArrowheads="1"/>
        </xdr:cNvSpPr>
      </xdr:nvSpPr>
      <xdr:spPr bwMode="auto">
        <a:xfrm>
          <a:off x="2057400" y="157838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087" name="Text Box 15"/>
        <xdr:cNvSpPr txBox="1">
          <a:spLocks noChangeArrowheads="1"/>
        </xdr:cNvSpPr>
      </xdr:nvSpPr>
      <xdr:spPr bwMode="auto">
        <a:xfrm>
          <a:off x="2047875" y="157838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088" name="Text Box 16"/>
        <xdr:cNvSpPr txBox="1">
          <a:spLocks noChangeArrowheads="1"/>
        </xdr:cNvSpPr>
      </xdr:nvSpPr>
      <xdr:spPr bwMode="auto">
        <a:xfrm>
          <a:off x="6029325" y="157838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089" name="Text Box 18"/>
        <xdr:cNvSpPr txBox="1">
          <a:spLocks noChangeArrowheads="1"/>
        </xdr:cNvSpPr>
      </xdr:nvSpPr>
      <xdr:spPr bwMode="auto">
        <a:xfrm>
          <a:off x="1400175" y="157838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24090" name="Text Box 14"/>
        <xdr:cNvSpPr txBox="1">
          <a:spLocks noChangeArrowheads="1"/>
        </xdr:cNvSpPr>
      </xdr:nvSpPr>
      <xdr:spPr bwMode="auto">
        <a:xfrm>
          <a:off x="2057400" y="1578387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091" name="Text Box 15"/>
        <xdr:cNvSpPr txBox="1">
          <a:spLocks noChangeArrowheads="1"/>
        </xdr:cNvSpPr>
      </xdr:nvSpPr>
      <xdr:spPr bwMode="auto">
        <a:xfrm>
          <a:off x="2047875" y="157838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24092" name="Text Box 16"/>
        <xdr:cNvSpPr txBox="1">
          <a:spLocks noChangeArrowheads="1"/>
        </xdr:cNvSpPr>
      </xdr:nvSpPr>
      <xdr:spPr bwMode="auto">
        <a:xfrm>
          <a:off x="6029325" y="1578387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24093" name="Text Box 18"/>
        <xdr:cNvSpPr txBox="1">
          <a:spLocks noChangeArrowheads="1"/>
        </xdr:cNvSpPr>
      </xdr:nvSpPr>
      <xdr:spPr bwMode="auto">
        <a:xfrm>
          <a:off x="1400175" y="1578387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24094" name="Text Box 14"/>
        <xdr:cNvSpPr txBox="1">
          <a:spLocks noChangeArrowheads="1"/>
        </xdr:cNvSpPr>
      </xdr:nvSpPr>
      <xdr:spPr bwMode="auto">
        <a:xfrm>
          <a:off x="2057400" y="1578387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095" name="Text Box 15"/>
        <xdr:cNvSpPr txBox="1">
          <a:spLocks noChangeArrowheads="1"/>
        </xdr:cNvSpPr>
      </xdr:nvSpPr>
      <xdr:spPr bwMode="auto">
        <a:xfrm>
          <a:off x="2047875" y="157838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24096" name="Text Box 16"/>
        <xdr:cNvSpPr txBox="1">
          <a:spLocks noChangeArrowheads="1"/>
        </xdr:cNvSpPr>
      </xdr:nvSpPr>
      <xdr:spPr bwMode="auto">
        <a:xfrm>
          <a:off x="6029325" y="1578387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24097" name="Text Box 18"/>
        <xdr:cNvSpPr txBox="1">
          <a:spLocks noChangeArrowheads="1"/>
        </xdr:cNvSpPr>
      </xdr:nvSpPr>
      <xdr:spPr bwMode="auto">
        <a:xfrm>
          <a:off x="1400175" y="1578387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098" name="Text Box 14"/>
        <xdr:cNvSpPr txBox="1">
          <a:spLocks noChangeArrowheads="1"/>
        </xdr:cNvSpPr>
      </xdr:nvSpPr>
      <xdr:spPr bwMode="auto">
        <a:xfrm>
          <a:off x="2057400" y="157838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099" name="Text Box 15"/>
        <xdr:cNvSpPr txBox="1">
          <a:spLocks noChangeArrowheads="1"/>
        </xdr:cNvSpPr>
      </xdr:nvSpPr>
      <xdr:spPr bwMode="auto">
        <a:xfrm>
          <a:off x="2047875" y="157838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100" name="Text Box 16"/>
        <xdr:cNvSpPr txBox="1">
          <a:spLocks noChangeArrowheads="1"/>
        </xdr:cNvSpPr>
      </xdr:nvSpPr>
      <xdr:spPr bwMode="auto">
        <a:xfrm>
          <a:off x="6029325" y="157838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101" name="Text Box 18"/>
        <xdr:cNvSpPr txBox="1">
          <a:spLocks noChangeArrowheads="1"/>
        </xdr:cNvSpPr>
      </xdr:nvSpPr>
      <xdr:spPr bwMode="auto">
        <a:xfrm>
          <a:off x="1400175" y="157838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102" name="Text Box 14"/>
        <xdr:cNvSpPr txBox="1">
          <a:spLocks noChangeArrowheads="1"/>
        </xdr:cNvSpPr>
      </xdr:nvSpPr>
      <xdr:spPr bwMode="auto">
        <a:xfrm>
          <a:off x="2057400" y="157838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103" name="Text Box 15"/>
        <xdr:cNvSpPr txBox="1">
          <a:spLocks noChangeArrowheads="1"/>
        </xdr:cNvSpPr>
      </xdr:nvSpPr>
      <xdr:spPr bwMode="auto">
        <a:xfrm>
          <a:off x="2047875" y="157838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104" name="Text Box 16"/>
        <xdr:cNvSpPr txBox="1">
          <a:spLocks noChangeArrowheads="1"/>
        </xdr:cNvSpPr>
      </xdr:nvSpPr>
      <xdr:spPr bwMode="auto">
        <a:xfrm>
          <a:off x="6029325" y="157838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105" name="Text Box 18"/>
        <xdr:cNvSpPr txBox="1">
          <a:spLocks noChangeArrowheads="1"/>
        </xdr:cNvSpPr>
      </xdr:nvSpPr>
      <xdr:spPr bwMode="auto">
        <a:xfrm>
          <a:off x="1400175" y="157838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24106" name="Text Box 14"/>
        <xdr:cNvSpPr txBox="1">
          <a:spLocks noChangeArrowheads="1"/>
        </xdr:cNvSpPr>
      </xdr:nvSpPr>
      <xdr:spPr bwMode="auto">
        <a:xfrm>
          <a:off x="2057400" y="1578387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107" name="Text Box 15"/>
        <xdr:cNvSpPr txBox="1">
          <a:spLocks noChangeArrowheads="1"/>
        </xdr:cNvSpPr>
      </xdr:nvSpPr>
      <xdr:spPr bwMode="auto">
        <a:xfrm>
          <a:off x="2047875" y="157838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24108" name="Text Box 16"/>
        <xdr:cNvSpPr txBox="1">
          <a:spLocks noChangeArrowheads="1"/>
        </xdr:cNvSpPr>
      </xdr:nvSpPr>
      <xdr:spPr bwMode="auto">
        <a:xfrm>
          <a:off x="6029325" y="1578387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24109" name="Text Box 18"/>
        <xdr:cNvSpPr txBox="1">
          <a:spLocks noChangeArrowheads="1"/>
        </xdr:cNvSpPr>
      </xdr:nvSpPr>
      <xdr:spPr bwMode="auto">
        <a:xfrm>
          <a:off x="1400175" y="1578387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0</xdr:rowOff>
    </xdr:to>
    <xdr:sp macro="" textlink="">
      <xdr:nvSpPr>
        <xdr:cNvPr id="24110" name="Text Box 14"/>
        <xdr:cNvSpPr txBox="1">
          <a:spLocks noChangeArrowheads="1"/>
        </xdr:cNvSpPr>
      </xdr:nvSpPr>
      <xdr:spPr bwMode="auto">
        <a:xfrm>
          <a:off x="2057400" y="1578387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111" name="Text Box 15"/>
        <xdr:cNvSpPr txBox="1">
          <a:spLocks noChangeArrowheads="1"/>
        </xdr:cNvSpPr>
      </xdr:nvSpPr>
      <xdr:spPr bwMode="auto">
        <a:xfrm>
          <a:off x="2047875" y="157838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0</xdr:rowOff>
    </xdr:to>
    <xdr:sp macro="" textlink="">
      <xdr:nvSpPr>
        <xdr:cNvPr id="24112" name="Text Box 16"/>
        <xdr:cNvSpPr txBox="1">
          <a:spLocks noChangeArrowheads="1"/>
        </xdr:cNvSpPr>
      </xdr:nvSpPr>
      <xdr:spPr bwMode="auto">
        <a:xfrm>
          <a:off x="6029325" y="1578387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0</xdr:rowOff>
    </xdr:to>
    <xdr:sp macro="" textlink="">
      <xdr:nvSpPr>
        <xdr:cNvPr id="24113" name="Text Box 18"/>
        <xdr:cNvSpPr txBox="1">
          <a:spLocks noChangeArrowheads="1"/>
        </xdr:cNvSpPr>
      </xdr:nvSpPr>
      <xdr:spPr bwMode="auto">
        <a:xfrm>
          <a:off x="1400175" y="1578387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114" name="Text Box 14"/>
        <xdr:cNvSpPr txBox="1">
          <a:spLocks noChangeArrowheads="1"/>
        </xdr:cNvSpPr>
      </xdr:nvSpPr>
      <xdr:spPr bwMode="auto">
        <a:xfrm>
          <a:off x="2057400" y="15864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115" name="Text Box 15"/>
        <xdr:cNvSpPr txBox="1">
          <a:spLocks noChangeArrowheads="1"/>
        </xdr:cNvSpPr>
      </xdr:nvSpPr>
      <xdr:spPr bwMode="auto">
        <a:xfrm>
          <a:off x="2047875" y="158648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116" name="Text Box 16"/>
        <xdr:cNvSpPr txBox="1">
          <a:spLocks noChangeArrowheads="1"/>
        </xdr:cNvSpPr>
      </xdr:nvSpPr>
      <xdr:spPr bwMode="auto">
        <a:xfrm>
          <a:off x="6029325" y="15864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117" name="Text Box 18"/>
        <xdr:cNvSpPr txBox="1">
          <a:spLocks noChangeArrowheads="1"/>
        </xdr:cNvSpPr>
      </xdr:nvSpPr>
      <xdr:spPr bwMode="auto">
        <a:xfrm>
          <a:off x="1400175" y="15864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118" name="Text Box 14"/>
        <xdr:cNvSpPr txBox="1">
          <a:spLocks noChangeArrowheads="1"/>
        </xdr:cNvSpPr>
      </xdr:nvSpPr>
      <xdr:spPr bwMode="auto">
        <a:xfrm>
          <a:off x="2057400" y="15864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119" name="Text Box 15"/>
        <xdr:cNvSpPr txBox="1">
          <a:spLocks noChangeArrowheads="1"/>
        </xdr:cNvSpPr>
      </xdr:nvSpPr>
      <xdr:spPr bwMode="auto">
        <a:xfrm>
          <a:off x="2047875" y="158648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120" name="Text Box 16"/>
        <xdr:cNvSpPr txBox="1">
          <a:spLocks noChangeArrowheads="1"/>
        </xdr:cNvSpPr>
      </xdr:nvSpPr>
      <xdr:spPr bwMode="auto">
        <a:xfrm>
          <a:off x="6029325" y="15864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121" name="Text Box 18"/>
        <xdr:cNvSpPr txBox="1">
          <a:spLocks noChangeArrowheads="1"/>
        </xdr:cNvSpPr>
      </xdr:nvSpPr>
      <xdr:spPr bwMode="auto">
        <a:xfrm>
          <a:off x="1400175" y="15864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122" name="Text Box 14"/>
        <xdr:cNvSpPr txBox="1">
          <a:spLocks noChangeArrowheads="1"/>
        </xdr:cNvSpPr>
      </xdr:nvSpPr>
      <xdr:spPr bwMode="auto">
        <a:xfrm>
          <a:off x="2057400" y="15864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123" name="Text Box 15"/>
        <xdr:cNvSpPr txBox="1">
          <a:spLocks noChangeArrowheads="1"/>
        </xdr:cNvSpPr>
      </xdr:nvSpPr>
      <xdr:spPr bwMode="auto">
        <a:xfrm>
          <a:off x="2047875" y="158648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124" name="Text Box 16"/>
        <xdr:cNvSpPr txBox="1">
          <a:spLocks noChangeArrowheads="1"/>
        </xdr:cNvSpPr>
      </xdr:nvSpPr>
      <xdr:spPr bwMode="auto">
        <a:xfrm>
          <a:off x="6029325" y="15864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125" name="Text Box 18"/>
        <xdr:cNvSpPr txBox="1">
          <a:spLocks noChangeArrowheads="1"/>
        </xdr:cNvSpPr>
      </xdr:nvSpPr>
      <xdr:spPr bwMode="auto">
        <a:xfrm>
          <a:off x="1400175" y="15864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126" name="Text Box 14"/>
        <xdr:cNvSpPr txBox="1">
          <a:spLocks noChangeArrowheads="1"/>
        </xdr:cNvSpPr>
      </xdr:nvSpPr>
      <xdr:spPr bwMode="auto">
        <a:xfrm>
          <a:off x="2057400" y="15864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127" name="Text Box 15"/>
        <xdr:cNvSpPr txBox="1">
          <a:spLocks noChangeArrowheads="1"/>
        </xdr:cNvSpPr>
      </xdr:nvSpPr>
      <xdr:spPr bwMode="auto">
        <a:xfrm>
          <a:off x="2047875" y="158648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128" name="Text Box 16"/>
        <xdr:cNvSpPr txBox="1">
          <a:spLocks noChangeArrowheads="1"/>
        </xdr:cNvSpPr>
      </xdr:nvSpPr>
      <xdr:spPr bwMode="auto">
        <a:xfrm>
          <a:off x="6029325" y="15864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129" name="Text Box 18"/>
        <xdr:cNvSpPr txBox="1">
          <a:spLocks noChangeArrowheads="1"/>
        </xdr:cNvSpPr>
      </xdr:nvSpPr>
      <xdr:spPr bwMode="auto">
        <a:xfrm>
          <a:off x="1400175" y="158648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130" name="Text Box 14"/>
        <xdr:cNvSpPr txBox="1">
          <a:spLocks noChangeArrowheads="1"/>
        </xdr:cNvSpPr>
      </xdr:nvSpPr>
      <xdr:spPr bwMode="auto">
        <a:xfrm>
          <a:off x="2057400" y="1594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131" name="Text Box 15"/>
        <xdr:cNvSpPr txBox="1">
          <a:spLocks noChangeArrowheads="1"/>
        </xdr:cNvSpPr>
      </xdr:nvSpPr>
      <xdr:spPr bwMode="auto">
        <a:xfrm>
          <a:off x="2047875" y="159458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132" name="Text Box 16"/>
        <xdr:cNvSpPr txBox="1">
          <a:spLocks noChangeArrowheads="1"/>
        </xdr:cNvSpPr>
      </xdr:nvSpPr>
      <xdr:spPr bwMode="auto">
        <a:xfrm>
          <a:off x="6029325" y="1594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133" name="Text Box 18"/>
        <xdr:cNvSpPr txBox="1">
          <a:spLocks noChangeArrowheads="1"/>
        </xdr:cNvSpPr>
      </xdr:nvSpPr>
      <xdr:spPr bwMode="auto">
        <a:xfrm>
          <a:off x="1400175" y="1594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134" name="Text Box 14"/>
        <xdr:cNvSpPr txBox="1">
          <a:spLocks noChangeArrowheads="1"/>
        </xdr:cNvSpPr>
      </xdr:nvSpPr>
      <xdr:spPr bwMode="auto">
        <a:xfrm>
          <a:off x="2057400" y="1594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135" name="Text Box 15"/>
        <xdr:cNvSpPr txBox="1">
          <a:spLocks noChangeArrowheads="1"/>
        </xdr:cNvSpPr>
      </xdr:nvSpPr>
      <xdr:spPr bwMode="auto">
        <a:xfrm>
          <a:off x="2047875" y="159458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136" name="Text Box 16"/>
        <xdr:cNvSpPr txBox="1">
          <a:spLocks noChangeArrowheads="1"/>
        </xdr:cNvSpPr>
      </xdr:nvSpPr>
      <xdr:spPr bwMode="auto">
        <a:xfrm>
          <a:off x="6029325" y="1594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137" name="Text Box 18"/>
        <xdr:cNvSpPr txBox="1">
          <a:spLocks noChangeArrowheads="1"/>
        </xdr:cNvSpPr>
      </xdr:nvSpPr>
      <xdr:spPr bwMode="auto">
        <a:xfrm>
          <a:off x="1400175" y="1594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138" name="Text Box 14"/>
        <xdr:cNvSpPr txBox="1">
          <a:spLocks noChangeArrowheads="1"/>
        </xdr:cNvSpPr>
      </xdr:nvSpPr>
      <xdr:spPr bwMode="auto">
        <a:xfrm>
          <a:off x="2057400" y="1594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139" name="Text Box 15"/>
        <xdr:cNvSpPr txBox="1">
          <a:spLocks noChangeArrowheads="1"/>
        </xdr:cNvSpPr>
      </xdr:nvSpPr>
      <xdr:spPr bwMode="auto">
        <a:xfrm>
          <a:off x="2047875" y="159458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140" name="Text Box 16"/>
        <xdr:cNvSpPr txBox="1">
          <a:spLocks noChangeArrowheads="1"/>
        </xdr:cNvSpPr>
      </xdr:nvSpPr>
      <xdr:spPr bwMode="auto">
        <a:xfrm>
          <a:off x="6029325" y="1594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141" name="Text Box 18"/>
        <xdr:cNvSpPr txBox="1">
          <a:spLocks noChangeArrowheads="1"/>
        </xdr:cNvSpPr>
      </xdr:nvSpPr>
      <xdr:spPr bwMode="auto">
        <a:xfrm>
          <a:off x="1400175" y="1594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142" name="Text Box 14"/>
        <xdr:cNvSpPr txBox="1">
          <a:spLocks noChangeArrowheads="1"/>
        </xdr:cNvSpPr>
      </xdr:nvSpPr>
      <xdr:spPr bwMode="auto">
        <a:xfrm>
          <a:off x="2057400" y="1594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143" name="Text Box 15"/>
        <xdr:cNvSpPr txBox="1">
          <a:spLocks noChangeArrowheads="1"/>
        </xdr:cNvSpPr>
      </xdr:nvSpPr>
      <xdr:spPr bwMode="auto">
        <a:xfrm>
          <a:off x="2047875" y="159458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144" name="Text Box 16"/>
        <xdr:cNvSpPr txBox="1">
          <a:spLocks noChangeArrowheads="1"/>
        </xdr:cNvSpPr>
      </xdr:nvSpPr>
      <xdr:spPr bwMode="auto">
        <a:xfrm>
          <a:off x="6029325" y="1594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145" name="Text Box 18"/>
        <xdr:cNvSpPr txBox="1">
          <a:spLocks noChangeArrowheads="1"/>
        </xdr:cNvSpPr>
      </xdr:nvSpPr>
      <xdr:spPr bwMode="auto">
        <a:xfrm>
          <a:off x="1400175" y="1594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146" name="Text Box 14"/>
        <xdr:cNvSpPr txBox="1">
          <a:spLocks noChangeArrowheads="1"/>
        </xdr:cNvSpPr>
      </xdr:nvSpPr>
      <xdr:spPr bwMode="auto">
        <a:xfrm>
          <a:off x="2057400" y="160267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147" name="Text Box 15"/>
        <xdr:cNvSpPr txBox="1">
          <a:spLocks noChangeArrowheads="1"/>
        </xdr:cNvSpPr>
      </xdr:nvSpPr>
      <xdr:spPr bwMode="auto">
        <a:xfrm>
          <a:off x="2047875" y="160267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148" name="Text Box 16"/>
        <xdr:cNvSpPr txBox="1">
          <a:spLocks noChangeArrowheads="1"/>
        </xdr:cNvSpPr>
      </xdr:nvSpPr>
      <xdr:spPr bwMode="auto">
        <a:xfrm>
          <a:off x="6029325" y="160267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149" name="Text Box 18"/>
        <xdr:cNvSpPr txBox="1">
          <a:spLocks noChangeArrowheads="1"/>
        </xdr:cNvSpPr>
      </xdr:nvSpPr>
      <xdr:spPr bwMode="auto">
        <a:xfrm>
          <a:off x="1400175" y="160267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150" name="Text Box 14"/>
        <xdr:cNvSpPr txBox="1">
          <a:spLocks noChangeArrowheads="1"/>
        </xdr:cNvSpPr>
      </xdr:nvSpPr>
      <xdr:spPr bwMode="auto">
        <a:xfrm>
          <a:off x="2057400" y="160267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151" name="Text Box 15"/>
        <xdr:cNvSpPr txBox="1">
          <a:spLocks noChangeArrowheads="1"/>
        </xdr:cNvSpPr>
      </xdr:nvSpPr>
      <xdr:spPr bwMode="auto">
        <a:xfrm>
          <a:off x="2047875" y="160267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152" name="Text Box 16"/>
        <xdr:cNvSpPr txBox="1">
          <a:spLocks noChangeArrowheads="1"/>
        </xdr:cNvSpPr>
      </xdr:nvSpPr>
      <xdr:spPr bwMode="auto">
        <a:xfrm>
          <a:off x="6029325" y="160267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153" name="Text Box 18"/>
        <xdr:cNvSpPr txBox="1">
          <a:spLocks noChangeArrowheads="1"/>
        </xdr:cNvSpPr>
      </xdr:nvSpPr>
      <xdr:spPr bwMode="auto">
        <a:xfrm>
          <a:off x="1400175" y="160267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154" name="Text Box 14"/>
        <xdr:cNvSpPr txBox="1">
          <a:spLocks noChangeArrowheads="1"/>
        </xdr:cNvSpPr>
      </xdr:nvSpPr>
      <xdr:spPr bwMode="auto">
        <a:xfrm>
          <a:off x="2057400" y="160267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155" name="Text Box 15"/>
        <xdr:cNvSpPr txBox="1">
          <a:spLocks noChangeArrowheads="1"/>
        </xdr:cNvSpPr>
      </xdr:nvSpPr>
      <xdr:spPr bwMode="auto">
        <a:xfrm>
          <a:off x="2047875" y="160267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156" name="Text Box 16"/>
        <xdr:cNvSpPr txBox="1">
          <a:spLocks noChangeArrowheads="1"/>
        </xdr:cNvSpPr>
      </xdr:nvSpPr>
      <xdr:spPr bwMode="auto">
        <a:xfrm>
          <a:off x="6029325" y="160267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157" name="Text Box 18"/>
        <xdr:cNvSpPr txBox="1">
          <a:spLocks noChangeArrowheads="1"/>
        </xdr:cNvSpPr>
      </xdr:nvSpPr>
      <xdr:spPr bwMode="auto">
        <a:xfrm>
          <a:off x="1400175" y="160267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158" name="Text Box 14"/>
        <xdr:cNvSpPr txBox="1">
          <a:spLocks noChangeArrowheads="1"/>
        </xdr:cNvSpPr>
      </xdr:nvSpPr>
      <xdr:spPr bwMode="auto">
        <a:xfrm>
          <a:off x="2057400" y="160267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159" name="Text Box 15"/>
        <xdr:cNvSpPr txBox="1">
          <a:spLocks noChangeArrowheads="1"/>
        </xdr:cNvSpPr>
      </xdr:nvSpPr>
      <xdr:spPr bwMode="auto">
        <a:xfrm>
          <a:off x="2047875" y="160267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160" name="Text Box 16"/>
        <xdr:cNvSpPr txBox="1">
          <a:spLocks noChangeArrowheads="1"/>
        </xdr:cNvSpPr>
      </xdr:nvSpPr>
      <xdr:spPr bwMode="auto">
        <a:xfrm>
          <a:off x="6029325" y="160267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161" name="Text Box 18"/>
        <xdr:cNvSpPr txBox="1">
          <a:spLocks noChangeArrowheads="1"/>
        </xdr:cNvSpPr>
      </xdr:nvSpPr>
      <xdr:spPr bwMode="auto">
        <a:xfrm>
          <a:off x="1400175" y="160267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162" name="Text Box 14"/>
        <xdr:cNvSpPr txBox="1">
          <a:spLocks noChangeArrowheads="1"/>
        </xdr:cNvSpPr>
      </xdr:nvSpPr>
      <xdr:spPr bwMode="auto">
        <a:xfrm>
          <a:off x="2057400" y="16107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163" name="Text Box 15"/>
        <xdr:cNvSpPr txBox="1">
          <a:spLocks noChangeArrowheads="1"/>
        </xdr:cNvSpPr>
      </xdr:nvSpPr>
      <xdr:spPr bwMode="auto">
        <a:xfrm>
          <a:off x="2047875" y="161077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164" name="Text Box 16"/>
        <xdr:cNvSpPr txBox="1">
          <a:spLocks noChangeArrowheads="1"/>
        </xdr:cNvSpPr>
      </xdr:nvSpPr>
      <xdr:spPr bwMode="auto">
        <a:xfrm>
          <a:off x="6029325" y="16107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165" name="Text Box 18"/>
        <xdr:cNvSpPr txBox="1">
          <a:spLocks noChangeArrowheads="1"/>
        </xdr:cNvSpPr>
      </xdr:nvSpPr>
      <xdr:spPr bwMode="auto">
        <a:xfrm>
          <a:off x="1400175" y="16107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166" name="Text Box 14"/>
        <xdr:cNvSpPr txBox="1">
          <a:spLocks noChangeArrowheads="1"/>
        </xdr:cNvSpPr>
      </xdr:nvSpPr>
      <xdr:spPr bwMode="auto">
        <a:xfrm>
          <a:off x="2057400" y="16107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167" name="Text Box 15"/>
        <xdr:cNvSpPr txBox="1">
          <a:spLocks noChangeArrowheads="1"/>
        </xdr:cNvSpPr>
      </xdr:nvSpPr>
      <xdr:spPr bwMode="auto">
        <a:xfrm>
          <a:off x="2047875" y="161077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168" name="Text Box 16"/>
        <xdr:cNvSpPr txBox="1">
          <a:spLocks noChangeArrowheads="1"/>
        </xdr:cNvSpPr>
      </xdr:nvSpPr>
      <xdr:spPr bwMode="auto">
        <a:xfrm>
          <a:off x="6029325" y="16107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169" name="Text Box 18"/>
        <xdr:cNvSpPr txBox="1">
          <a:spLocks noChangeArrowheads="1"/>
        </xdr:cNvSpPr>
      </xdr:nvSpPr>
      <xdr:spPr bwMode="auto">
        <a:xfrm>
          <a:off x="1400175" y="16107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170" name="Text Box 14"/>
        <xdr:cNvSpPr txBox="1">
          <a:spLocks noChangeArrowheads="1"/>
        </xdr:cNvSpPr>
      </xdr:nvSpPr>
      <xdr:spPr bwMode="auto">
        <a:xfrm>
          <a:off x="2057400" y="16107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171" name="Text Box 15"/>
        <xdr:cNvSpPr txBox="1">
          <a:spLocks noChangeArrowheads="1"/>
        </xdr:cNvSpPr>
      </xdr:nvSpPr>
      <xdr:spPr bwMode="auto">
        <a:xfrm>
          <a:off x="2047875" y="161077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172" name="Text Box 16"/>
        <xdr:cNvSpPr txBox="1">
          <a:spLocks noChangeArrowheads="1"/>
        </xdr:cNvSpPr>
      </xdr:nvSpPr>
      <xdr:spPr bwMode="auto">
        <a:xfrm>
          <a:off x="6029325" y="16107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173" name="Text Box 18"/>
        <xdr:cNvSpPr txBox="1">
          <a:spLocks noChangeArrowheads="1"/>
        </xdr:cNvSpPr>
      </xdr:nvSpPr>
      <xdr:spPr bwMode="auto">
        <a:xfrm>
          <a:off x="1400175" y="16107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174" name="Text Box 14"/>
        <xdr:cNvSpPr txBox="1">
          <a:spLocks noChangeArrowheads="1"/>
        </xdr:cNvSpPr>
      </xdr:nvSpPr>
      <xdr:spPr bwMode="auto">
        <a:xfrm>
          <a:off x="2057400" y="16107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175" name="Text Box 15"/>
        <xdr:cNvSpPr txBox="1">
          <a:spLocks noChangeArrowheads="1"/>
        </xdr:cNvSpPr>
      </xdr:nvSpPr>
      <xdr:spPr bwMode="auto">
        <a:xfrm>
          <a:off x="2047875" y="161077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176" name="Text Box 16"/>
        <xdr:cNvSpPr txBox="1">
          <a:spLocks noChangeArrowheads="1"/>
        </xdr:cNvSpPr>
      </xdr:nvSpPr>
      <xdr:spPr bwMode="auto">
        <a:xfrm>
          <a:off x="6029325" y="16107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177" name="Text Box 18"/>
        <xdr:cNvSpPr txBox="1">
          <a:spLocks noChangeArrowheads="1"/>
        </xdr:cNvSpPr>
      </xdr:nvSpPr>
      <xdr:spPr bwMode="auto">
        <a:xfrm>
          <a:off x="1400175" y="161077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178" name="Text Box 14"/>
        <xdr:cNvSpPr txBox="1">
          <a:spLocks noChangeArrowheads="1"/>
        </xdr:cNvSpPr>
      </xdr:nvSpPr>
      <xdr:spPr bwMode="auto">
        <a:xfrm>
          <a:off x="2057400"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179" name="Text Box 15"/>
        <xdr:cNvSpPr txBox="1">
          <a:spLocks noChangeArrowheads="1"/>
        </xdr:cNvSpPr>
      </xdr:nvSpPr>
      <xdr:spPr bwMode="auto">
        <a:xfrm>
          <a:off x="2047875" y="161886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180" name="Text Box 16"/>
        <xdr:cNvSpPr txBox="1">
          <a:spLocks noChangeArrowheads="1"/>
        </xdr:cNvSpPr>
      </xdr:nvSpPr>
      <xdr:spPr bwMode="auto">
        <a:xfrm>
          <a:off x="6029325"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181" name="Text Box 18"/>
        <xdr:cNvSpPr txBox="1">
          <a:spLocks noChangeArrowheads="1"/>
        </xdr:cNvSpPr>
      </xdr:nvSpPr>
      <xdr:spPr bwMode="auto">
        <a:xfrm>
          <a:off x="1400175"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182" name="Text Box 14"/>
        <xdr:cNvSpPr txBox="1">
          <a:spLocks noChangeArrowheads="1"/>
        </xdr:cNvSpPr>
      </xdr:nvSpPr>
      <xdr:spPr bwMode="auto">
        <a:xfrm>
          <a:off x="2057400"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183" name="Text Box 15"/>
        <xdr:cNvSpPr txBox="1">
          <a:spLocks noChangeArrowheads="1"/>
        </xdr:cNvSpPr>
      </xdr:nvSpPr>
      <xdr:spPr bwMode="auto">
        <a:xfrm>
          <a:off x="2047875" y="161886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184" name="Text Box 16"/>
        <xdr:cNvSpPr txBox="1">
          <a:spLocks noChangeArrowheads="1"/>
        </xdr:cNvSpPr>
      </xdr:nvSpPr>
      <xdr:spPr bwMode="auto">
        <a:xfrm>
          <a:off x="6029325"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185" name="Text Box 18"/>
        <xdr:cNvSpPr txBox="1">
          <a:spLocks noChangeArrowheads="1"/>
        </xdr:cNvSpPr>
      </xdr:nvSpPr>
      <xdr:spPr bwMode="auto">
        <a:xfrm>
          <a:off x="1400175"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186" name="Text Box 14"/>
        <xdr:cNvSpPr txBox="1">
          <a:spLocks noChangeArrowheads="1"/>
        </xdr:cNvSpPr>
      </xdr:nvSpPr>
      <xdr:spPr bwMode="auto">
        <a:xfrm>
          <a:off x="2057400"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187" name="Text Box 15"/>
        <xdr:cNvSpPr txBox="1">
          <a:spLocks noChangeArrowheads="1"/>
        </xdr:cNvSpPr>
      </xdr:nvSpPr>
      <xdr:spPr bwMode="auto">
        <a:xfrm>
          <a:off x="2047875" y="161886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188" name="Text Box 16"/>
        <xdr:cNvSpPr txBox="1">
          <a:spLocks noChangeArrowheads="1"/>
        </xdr:cNvSpPr>
      </xdr:nvSpPr>
      <xdr:spPr bwMode="auto">
        <a:xfrm>
          <a:off x="6029325"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189" name="Text Box 18"/>
        <xdr:cNvSpPr txBox="1">
          <a:spLocks noChangeArrowheads="1"/>
        </xdr:cNvSpPr>
      </xdr:nvSpPr>
      <xdr:spPr bwMode="auto">
        <a:xfrm>
          <a:off x="1400175"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190" name="Text Box 14"/>
        <xdr:cNvSpPr txBox="1">
          <a:spLocks noChangeArrowheads="1"/>
        </xdr:cNvSpPr>
      </xdr:nvSpPr>
      <xdr:spPr bwMode="auto">
        <a:xfrm>
          <a:off x="2057400"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191" name="Text Box 15"/>
        <xdr:cNvSpPr txBox="1">
          <a:spLocks noChangeArrowheads="1"/>
        </xdr:cNvSpPr>
      </xdr:nvSpPr>
      <xdr:spPr bwMode="auto">
        <a:xfrm>
          <a:off x="2047875" y="161886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192" name="Text Box 16"/>
        <xdr:cNvSpPr txBox="1">
          <a:spLocks noChangeArrowheads="1"/>
        </xdr:cNvSpPr>
      </xdr:nvSpPr>
      <xdr:spPr bwMode="auto">
        <a:xfrm>
          <a:off x="6029325"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193" name="Text Box 18"/>
        <xdr:cNvSpPr txBox="1">
          <a:spLocks noChangeArrowheads="1"/>
        </xdr:cNvSpPr>
      </xdr:nvSpPr>
      <xdr:spPr bwMode="auto">
        <a:xfrm>
          <a:off x="1400175" y="161886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194" name="Text Box 14"/>
        <xdr:cNvSpPr txBox="1">
          <a:spLocks noChangeArrowheads="1"/>
        </xdr:cNvSpPr>
      </xdr:nvSpPr>
      <xdr:spPr bwMode="auto">
        <a:xfrm>
          <a:off x="2057400" y="13597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4195" name="Text Box 16"/>
        <xdr:cNvSpPr txBox="1">
          <a:spLocks noChangeArrowheads="1"/>
        </xdr:cNvSpPr>
      </xdr:nvSpPr>
      <xdr:spPr bwMode="auto">
        <a:xfrm>
          <a:off x="6029325" y="13597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196" name="Text Box 18"/>
        <xdr:cNvSpPr txBox="1">
          <a:spLocks noChangeArrowheads="1"/>
        </xdr:cNvSpPr>
      </xdr:nvSpPr>
      <xdr:spPr bwMode="auto">
        <a:xfrm>
          <a:off x="1400175" y="13597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197" name="Text Box 14"/>
        <xdr:cNvSpPr txBox="1">
          <a:spLocks noChangeArrowheads="1"/>
        </xdr:cNvSpPr>
      </xdr:nvSpPr>
      <xdr:spPr bwMode="auto">
        <a:xfrm>
          <a:off x="2057400" y="13597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198" name="Text Box 15"/>
        <xdr:cNvSpPr txBox="1">
          <a:spLocks noChangeArrowheads="1"/>
        </xdr:cNvSpPr>
      </xdr:nvSpPr>
      <xdr:spPr bwMode="auto">
        <a:xfrm>
          <a:off x="2047875" y="135978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199" name="Text Box 16"/>
        <xdr:cNvSpPr txBox="1">
          <a:spLocks noChangeArrowheads="1"/>
        </xdr:cNvSpPr>
      </xdr:nvSpPr>
      <xdr:spPr bwMode="auto">
        <a:xfrm>
          <a:off x="6029325" y="13597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200" name="Text Box 18"/>
        <xdr:cNvSpPr txBox="1">
          <a:spLocks noChangeArrowheads="1"/>
        </xdr:cNvSpPr>
      </xdr:nvSpPr>
      <xdr:spPr bwMode="auto">
        <a:xfrm>
          <a:off x="1400175" y="13597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201" name="Text Box 14"/>
        <xdr:cNvSpPr txBox="1">
          <a:spLocks noChangeArrowheads="1"/>
        </xdr:cNvSpPr>
      </xdr:nvSpPr>
      <xdr:spPr bwMode="auto">
        <a:xfrm>
          <a:off x="2057400" y="13597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202" name="Text Box 15"/>
        <xdr:cNvSpPr txBox="1">
          <a:spLocks noChangeArrowheads="1"/>
        </xdr:cNvSpPr>
      </xdr:nvSpPr>
      <xdr:spPr bwMode="auto">
        <a:xfrm>
          <a:off x="2047875" y="135978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203" name="Text Box 16"/>
        <xdr:cNvSpPr txBox="1">
          <a:spLocks noChangeArrowheads="1"/>
        </xdr:cNvSpPr>
      </xdr:nvSpPr>
      <xdr:spPr bwMode="auto">
        <a:xfrm>
          <a:off x="6029325" y="13597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204" name="Text Box 18"/>
        <xdr:cNvSpPr txBox="1">
          <a:spLocks noChangeArrowheads="1"/>
        </xdr:cNvSpPr>
      </xdr:nvSpPr>
      <xdr:spPr bwMode="auto">
        <a:xfrm>
          <a:off x="1400175" y="13597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205" name="Text Box 14"/>
        <xdr:cNvSpPr txBox="1">
          <a:spLocks noChangeArrowheads="1"/>
        </xdr:cNvSpPr>
      </xdr:nvSpPr>
      <xdr:spPr bwMode="auto">
        <a:xfrm>
          <a:off x="2057400" y="13597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206" name="Text Box 15"/>
        <xdr:cNvSpPr txBox="1">
          <a:spLocks noChangeArrowheads="1"/>
        </xdr:cNvSpPr>
      </xdr:nvSpPr>
      <xdr:spPr bwMode="auto">
        <a:xfrm>
          <a:off x="2047875" y="135978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207" name="Text Box 16"/>
        <xdr:cNvSpPr txBox="1">
          <a:spLocks noChangeArrowheads="1"/>
        </xdr:cNvSpPr>
      </xdr:nvSpPr>
      <xdr:spPr bwMode="auto">
        <a:xfrm>
          <a:off x="6029325" y="135978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208" name="Text Box 15"/>
        <xdr:cNvSpPr txBox="1">
          <a:spLocks noChangeArrowheads="1"/>
        </xdr:cNvSpPr>
      </xdr:nvSpPr>
      <xdr:spPr bwMode="auto">
        <a:xfrm>
          <a:off x="2047875" y="140836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209" name="Text Box 16"/>
        <xdr:cNvSpPr txBox="1">
          <a:spLocks noChangeArrowheads="1"/>
        </xdr:cNvSpPr>
      </xdr:nvSpPr>
      <xdr:spPr bwMode="auto">
        <a:xfrm>
          <a:off x="6029325" y="140836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210" name="Text Box 18"/>
        <xdr:cNvSpPr txBox="1">
          <a:spLocks noChangeArrowheads="1"/>
        </xdr:cNvSpPr>
      </xdr:nvSpPr>
      <xdr:spPr bwMode="auto">
        <a:xfrm>
          <a:off x="1400175" y="140836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211" name="Text Box 14"/>
        <xdr:cNvSpPr txBox="1">
          <a:spLocks noChangeArrowheads="1"/>
        </xdr:cNvSpPr>
      </xdr:nvSpPr>
      <xdr:spPr bwMode="auto">
        <a:xfrm>
          <a:off x="2057400" y="140836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212" name="Text Box 15"/>
        <xdr:cNvSpPr txBox="1">
          <a:spLocks noChangeArrowheads="1"/>
        </xdr:cNvSpPr>
      </xdr:nvSpPr>
      <xdr:spPr bwMode="auto">
        <a:xfrm>
          <a:off x="2047875" y="140836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213" name="Text Box 16"/>
        <xdr:cNvSpPr txBox="1">
          <a:spLocks noChangeArrowheads="1"/>
        </xdr:cNvSpPr>
      </xdr:nvSpPr>
      <xdr:spPr bwMode="auto">
        <a:xfrm>
          <a:off x="6029325" y="140836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214" name="Text Box 18"/>
        <xdr:cNvSpPr txBox="1">
          <a:spLocks noChangeArrowheads="1"/>
        </xdr:cNvSpPr>
      </xdr:nvSpPr>
      <xdr:spPr bwMode="auto">
        <a:xfrm>
          <a:off x="1400175" y="140836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215" name="Text Box 14"/>
        <xdr:cNvSpPr txBox="1">
          <a:spLocks noChangeArrowheads="1"/>
        </xdr:cNvSpPr>
      </xdr:nvSpPr>
      <xdr:spPr bwMode="auto">
        <a:xfrm>
          <a:off x="2057400" y="140836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216" name="Text Box 15"/>
        <xdr:cNvSpPr txBox="1">
          <a:spLocks noChangeArrowheads="1"/>
        </xdr:cNvSpPr>
      </xdr:nvSpPr>
      <xdr:spPr bwMode="auto">
        <a:xfrm>
          <a:off x="2047875" y="140836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217" name="Text Box 16"/>
        <xdr:cNvSpPr txBox="1">
          <a:spLocks noChangeArrowheads="1"/>
        </xdr:cNvSpPr>
      </xdr:nvSpPr>
      <xdr:spPr bwMode="auto">
        <a:xfrm>
          <a:off x="6029325" y="140836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218" name="Text Box 18"/>
        <xdr:cNvSpPr txBox="1">
          <a:spLocks noChangeArrowheads="1"/>
        </xdr:cNvSpPr>
      </xdr:nvSpPr>
      <xdr:spPr bwMode="auto">
        <a:xfrm>
          <a:off x="1400175" y="140836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219" name="Text Box 14"/>
        <xdr:cNvSpPr txBox="1">
          <a:spLocks noChangeArrowheads="1"/>
        </xdr:cNvSpPr>
      </xdr:nvSpPr>
      <xdr:spPr bwMode="auto">
        <a:xfrm>
          <a:off x="2057400" y="140836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220" name="Text Box 15"/>
        <xdr:cNvSpPr txBox="1">
          <a:spLocks noChangeArrowheads="1"/>
        </xdr:cNvSpPr>
      </xdr:nvSpPr>
      <xdr:spPr bwMode="auto">
        <a:xfrm>
          <a:off x="2047875" y="140836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221" name="Text Box 16"/>
        <xdr:cNvSpPr txBox="1">
          <a:spLocks noChangeArrowheads="1"/>
        </xdr:cNvSpPr>
      </xdr:nvSpPr>
      <xdr:spPr bwMode="auto">
        <a:xfrm>
          <a:off x="6029325" y="140836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222" name="Text Box 18"/>
        <xdr:cNvSpPr txBox="1">
          <a:spLocks noChangeArrowheads="1"/>
        </xdr:cNvSpPr>
      </xdr:nvSpPr>
      <xdr:spPr bwMode="auto">
        <a:xfrm>
          <a:off x="1400175" y="140836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223" name="Text Box 14"/>
        <xdr:cNvSpPr txBox="1">
          <a:spLocks noChangeArrowheads="1"/>
        </xdr:cNvSpPr>
      </xdr:nvSpPr>
      <xdr:spPr bwMode="auto">
        <a:xfrm>
          <a:off x="2057400" y="14245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224" name="Text Box 15"/>
        <xdr:cNvSpPr txBox="1">
          <a:spLocks noChangeArrowheads="1"/>
        </xdr:cNvSpPr>
      </xdr:nvSpPr>
      <xdr:spPr bwMode="auto">
        <a:xfrm>
          <a:off x="2047875" y="142455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225" name="Text Box 16"/>
        <xdr:cNvSpPr txBox="1">
          <a:spLocks noChangeArrowheads="1"/>
        </xdr:cNvSpPr>
      </xdr:nvSpPr>
      <xdr:spPr bwMode="auto">
        <a:xfrm>
          <a:off x="6029325" y="14245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226" name="Text Box 18"/>
        <xdr:cNvSpPr txBox="1">
          <a:spLocks noChangeArrowheads="1"/>
        </xdr:cNvSpPr>
      </xdr:nvSpPr>
      <xdr:spPr bwMode="auto">
        <a:xfrm>
          <a:off x="1400175" y="14245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227" name="Text Box 14"/>
        <xdr:cNvSpPr txBox="1">
          <a:spLocks noChangeArrowheads="1"/>
        </xdr:cNvSpPr>
      </xdr:nvSpPr>
      <xdr:spPr bwMode="auto">
        <a:xfrm>
          <a:off x="2057400" y="14245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228" name="Text Box 15"/>
        <xdr:cNvSpPr txBox="1">
          <a:spLocks noChangeArrowheads="1"/>
        </xdr:cNvSpPr>
      </xdr:nvSpPr>
      <xdr:spPr bwMode="auto">
        <a:xfrm>
          <a:off x="2047875" y="142455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229" name="Text Box 16"/>
        <xdr:cNvSpPr txBox="1">
          <a:spLocks noChangeArrowheads="1"/>
        </xdr:cNvSpPr>
      </xdr:nvSpPr>
      <xdr:spPr bwMode="auto">
        <a:xfrm>
          <a:off x="6029325" y="14245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0</xdr:rowOff>
    </xdr:to>
    <xdr:sp macro="" textlink="">
      <xdr:nvSpPr>
        <xdr:cNvPr id="24230" name="Text Box 18"/>
        <xdr:cNvSpPr txBox="1">
          <a:spLocks noChangeArrowheads="1"/>
        </xdr:cNvSpPr>
      </xdr:nvSpPr>
      <xdr:spPr bwMode="auto">
        <a:xfrm>
          <a:off x="1400175" y="1432655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231" name="Text Box 14"/>
        <xdr:cNvSpPr txBox="1">
          <a:spLocks noChangeArrowheads="1"/>
        </xdr:cNvSpPr>
      </xdr:nvSpPr>
      <xdr:spPr bwMode="auto">
        <a:xfrm>
          <a:off x="2057400" y="14245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232" name="Text Box 15"/>
        <xdr:cNvSpPr txBox="1">
          <a:spLocks noChangeArrowheads="1"/>
        </xdr:cNvSpPr>
      </xdr:nvSpPr>
      <xdr:spPr bwMode="auto">
        <a:xfrm>
          <a:off x="2047875" y="142455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233" name="Text Box 16"/>
        <xdr:cNvSpPr txBox="1">
          <a:spLocks noChangeArrowheads="1"/>
        </xdr:cNvSpPr>
      </xdr:nvSpPr>
      <xdr:spPr bwMode="auto">
        <a:xfrm>
          <a:off x="6029325" y="14245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234" name="Text Box 14"/>
        <xdr:cNvSpPr txBox="1">
          <a:spLocks noChangeArrowheads="1"/>
        </xdr:cNvSpPr>
      </xdr:nvSpPr>
      <xdr:spPr bwMode="auto">
        <a:xfrm>
          <a:off x="2057400" y="14245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235" name="Text Box 15"/>
        <xdr:cNvSpPr txBox="1">
          <a:spLocks noChangeArrowheads="1"/>
        </xdr:cNvSpPr>
      </xdr:nvSpPr>
      <xdr:spPr bwMode="auto">
        <a:xfrm>
          <a:off x="2047875" y="142455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236" name="Text Box 16"/>
        <xdr:cNvSpPr txBox="1">
          <a:spLocks noChangeArrowheads="1"/>
        </xdr:cNvSpPr>
      </xdr:nvSpPr>
      <xdr:spPr bwMode="auto">
        <a:xfrm>
          <a:off x="6029325" y="142455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237" name="Text Box 14"/>
        <xdr:cNvSpPr txBox="1">
          <a:spLocks noChangeArrowheads="1"/>
        </xdr:cNvSpPr>
      </xdr:nvSpPr>
      <xdr:spPr bwMode="auto">
        <a:xfrm>
          <a:off x="2057400" y="1432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238" name="Text Box 15"/>
        <xdr:cNvSpPr txBox="1">
          <a:spLocks noChangeArrowheads="1"/>
        </xdr:cNvSpPr>
      </xdr:nvSpPr>
      <xdr:spPr bwMode="auto">
        <a:xfrm>
          <a:off x="2047875" y="1432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239" name="Text Box 16"/>
        <xdr:cNvSpPr txBox="1">
          <a:spLocks noChangeArrowheads="1"/>
        </xdr:cNvSpPr>
      </xdr:nvSpPr>
      <xdr:spPr bwMode="auto">
        <a:xfrm>
          <a:off x="6029325" y="1432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240" name="Text Box 14"/>
        <xdr:cNvSpPr txBox="1">
          <a:spLocks noChangeArrowheads="1"/>
        </xdr:cNvSpPr>
      </xdr:nvSpPr>
      <xdr:spPr bwMode="auto">
        <a:xfrm>
          <a:off x="2057400" y="1432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241" name="Text Box 15"/>
        <xdr:cNvSpPr txBox="1">
          <a:spLocks noChangeArrowheads="1"/>
        </xdr:cNvSpPr>
      </xdr:nvSpPr>
      <xdr:spPr bwMode="auto">
        <a:xfrm>
          <a:off x="2047875" y="1432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242" name="Text Box 16"/>
        <xdr:cNvSpPr txBox="1">
          <a:spLocks noChangeArrowheads="1"/>
        </xdr:cNvSpPr>
      </xdr:nvSpPr>
      <xdr:spPr bwMode="auto">
        <a:xfrm>
          <a:off x="6029325" y="1432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xdr:colOff>
      <xdr:row>95</xdr:row>
      <xdr:rowOff>0</xdr:rowOff>
    </xdr:from>
    <xdr:to>
      <xdr:col>2</xdr:col>
      <xdr:colOff>104775</xdr:colOff>
      <xdr:row>95</xdr:row>
      <xdr:rowOff>0</xdr:rowOff>
    </xdr:to>
    <xdr:sp macro="" textlink="">
      <xdr:nvSpPr>
        <xdr:cNvPr id="24243" name="Text Box 18"/>
        <xdr:cNvSpPr txBox="1">
          <a:spLocks noChangeArrowheads="1"/>
        </xdr:cNvSpPr>
      </xdr:nvSpPr>
      <xdr:spPr bwMode="auto">
        <a:xfrm>
          <a:off x="1428750" y="1438179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244" name="Text Box 14"/>
        <xdr:cNvSpPr txBox="1">
          <a:spLocks noChangeArrowheads="1"/>
        </xdr:cNvSpPr>
      </xdr:nvSpPr>
      <xdr:spPr bwMode="auto">
        <a:xfrm>
          <a:off x="2057400" y="1432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245" name="Text Box 15"/>
        <xdr:cNvSpPr txBox="1">
          <a:spLocks noChangeArrowheads="1"/>
        </xdr:cNvSpPr>
      </xdr:nvSpPr>
      <xdr:spPr bwMode="auto">
        <a:xfrm>
          <a:off x="2047875" y="1432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246" name="Text Box 16"/>
        <xdr:cNvSpPr txBox="1">
          <a:spLocks noChangeArrowheads="1"/>
        </xdr:cNvSpPr>
      </xdr:nvSpPr>
      <xdr:spPr bwMode="auto">
        <a:xfrm>
          <a:off x="6029325" y="1432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247" name="Text Box 14"/>
        <xdr:cNvSpPr txBox="1">
          <a:spLocks noChangeArrowheads="1"/>
        </xdr:cNvSpPr>
      </xdr:nvSpPr>
      <xdr:spPr bwMode="auto">
        <a:xfrm>
          <a:off x="2057400" y="1432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248" name="Text Box 15"/>
        <xdr:cNvSpPr txBox="1">
          <a:spLocks noChangeArrowheads="1"/>
        </xdr:cNvSpPr>
      </xdr:nvSpPr>
      <xdr:spPr bwMode="auto">
        <a:xfrm>
          <a:off x="2047875" y="143265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249" name="Text Box 16"/>
        <xdr:cNvSpPr txBox="1">
          <a:spLocks noChangeArrowheads="1"/>
        </xdr:cNvSpPr>
      </xdr:nvSpPr>
      <xdr:spPr bwMode="auto">
        <a:xfrm>
          <a:off x="6029325" y="143265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250" name="Text Box 14"/>
        <xdr:cNvSpPr txBox="1">
          <a:spLocks noChangeArrowheads="1"/>
        </xdr:cNvSpPr>
      </xdr:nvSpPr>
      <xdr:spPr bwMode="auto">
        <a:xfrm>
          <a:off x="2057400" y="14407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251" name="Text Box 15"/>
        <xdr:cNvSpPr txBox="1">
          <a:spLocks noChangeArrowheads="1"/>
        </xdr:cNvSpPr>
      </xdr:nvSpPr>
      <xdr:spPr bwMode="auto">
        <a:xfrm>
          <a:off x="2047875" y="144075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252" name="Text Box 16"/>
        <xdr:cNvSpPr txBox="1">
          <a:spLocks noChangeArrowheads="1"/>
        </xdr:cNvSpPr>
      </xdr:nvSpPr>
      <xdr:spPr bwMode="auto">
        <a:xfrm>
          <a:off x="6029325" y="14407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253" name="Text Box 18"/>
        <xdr:cNvSpPr txBox="1">
          <a:spLocks noChangeArrowheads="1"/>
        </xdr:cNvSpPr>
      </xdr:nvSpPr>
      <xdr:spPr bwMode="auto">
        <a:xfrm>
          <a:off x="1400175" y="14407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254" name="Text Box 14"/>
        <xdr:cNvSpPr txBox="1">
          <a:spLocks noChangeArrowheads="1"/>
        </xdr:cNvSpPr>
      </xdr:nvSpPr>
      <xdr:spPr bwMode="auto">
        <a:xfrm>
          <a:off x="2057400" y="14407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255" name="Text Box 15"/>
        <xdr:cNvSpPr txBox="1">
          <a:spLocks noChangeArrowheads="1"/>
        </xdr:cNvSpPr>
      </xdr:nvSpPr>
      <xdr:spPr bwMode="auto">
        <a:xfrm>
          <a:off x="2047875" y="144075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256" name="Text Box 16"/>
        <xdr:cNvSpPr txBox="1">
          <a:spLocks noChangeArrowheads="1"/>
        </xdr:cNvSpPr>
      </xdr:nvSpPr>
      <xdr:spPr bwMode="auto">
        <a:xfrm>
          <a:off x="6029325" y="14407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257" name="Text Box 18"/>
        <xdr:cNvSpPr txBox="1">
          <a:spLocks noChangeArrowheads="1"/>
        </xdr:cNvSpPr>
      </xdr:nvSpPr>
      <xdr:spPr bwMode="auto">
        <a:xfrm>
          <a:off x="1400175" y="14407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258" name="Text Box 14"/>
        <xdr:cNvSpPr txBox="1">
          <a:spLocks noChangeArrowheads="1"/>
        </xdr:cNvSpPr>
      </xdr:nvSpPr>
      <xdr:spPr bwMode="auto">
        <a:xfrm>
          <a:off x="2057400" y="14407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259" name="Text Box 15"/>
        <xdr:cNvSpPr txBox="1">
          <a:spLocks noChangeArrowheads="1"/>
        </xdr:cNvSpPr>
      </xdr:nvSpPr>
      <xdr:spPr bwMode="auto">
        <a:xfrm>
          <a:off x="2047875" y="144075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260" name="Text Box 16"/>
        <xdr:cNvSpPr txBox="1">
          <a:spLocks noChangeArrowheads="1"/>
        </xdr:cNvSpPr>
      </xdr:nvSpPr>
      <xdr:spPr bwMode="auto">
        <a:xfrm>
          <a:off x="6029325" y="14407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261" name="Text Box 18"/>
        <xdr:cNvSpPr txBox="1">
          <a:spLocks noChangeArrowheads="1"/>
        </xdr:cNvSpPr>
      </xdr:nvSpPr>
      <xdr:spPr bwMode="auto">
        <a:xfrm>
          <a:off x="1400175" y="14407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262" name="Text Box 14"/>
        <xdr:cNvSpPr txBox="1">
          <a:spLocks noChangeArrowheads="1"/>
        </xdr:cNvSpPr>
      </xdr:nvSpPr>
      <xdr:spPr bwMode="auto">
        <a:xfrm>
          <a:off x="2057400" y="14407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263" name="Text Box 15"/>
        <xdr:cNvSpPr txBox="1">
          <a:spLocks noChangeArrowheads="1"/>
        </xdr:cNvSpPr>
      </xdr:nvSpPr>
      <xdr:spPr bwMode="auto">
        <a:xfrm>
          <a:off x="2047875" y="144075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264" name="Text Box 16"/>
        <xdr:cNvSpPr txBox="1">
          <a:spLocks noChangeArrowheads="1"/>
        </xdr:cNvSpPr>
      </xdr:nvSpPr>
      <xdr:spPr bwMode="auto">
        <a:xfrm>
          <a:off x="6029325" y="14407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265" name="Text Box 18"/>
        <xdr:cNvSpPr txBox="1">
          <a:spLocks noChangeArrowheads="1"/>
        </xdr:cNvSpPr>
      </xdr:nvSpPr>
      <xdr:spPr bwMode="auto">
        <a:xfrm>
          <a:off x="1400175" y="144075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266" name="Text Box 14"/>
        <xdr:cNvSpPr txBox="1">
          <a:spLocks noChangeArrowheads="1"/>
        </xdr:cNvSpPr>
      </xdr:nvSpPr>
      <xdr:spPr bwMode="auto">
        <a:xfrm>
          <a:off x="2057400" y="144884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267" name="Text Box 15"/>
        <xdr:cNvSpPr txBox="1">
          <a:spLocks noChangeArrowheads="1"/>
        </xdr:cNvSpPr>
      </xdr:nvSpPr>
      <xdr:spPr bwMode="auto">
        <a:xfrm>
          <a:off x="2047875" y="144884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268" name="Text Box 16"/>
        <xdr:cNvSpPr txBox="1">
          <a:spLocks noChangeArrowheads="1"/>
        </xdr:cNvSpPr>
      </xdr:nvSpPr>
      <xdr:spPr bwMode="auto">
        <a:xfrm>
          <a:off x="6029325" y="144884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269" name="Text Box 18"/>
        <xdr:cNvSpPr txBox="1">
          <a:spLocks noChangeArrowheads="1"/>
        </xdr:cNvSpPr>
      </xdr:nvSpPr>
      <xdr:spPr bwMode="auto">
        <a:xfrm>
          <a:off x="1400175" y="144884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270" name="Text Box 14"/>
        <xdr:cNvSpPr txBox="1">
          <a:spLocks noChangeArrowheads="1"/>
        </xdr:cNvSpPr>
      </xdr:nvSpPr>
      <xdr:spPr bwMode="auto">
        <a:xfrm>
          <a:off x="2057400" y="144884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271" name="Text Box 15"/>
        <xdr:cNvSpPr txBox="1">
          <a:spLocks noChangeArrowheads="1"/>
        </xdr:cNvSpPr>
      </xdr:nvSpPr>
      <xdr:spPr bwMode="auto">
        <a:xfrm>
          <a:off x="2047875" y="144884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272" name="Text Box 16"/>
        <xdr:cNvSpPr txBox="1">
          <a:spLocks noChangeArrowheads="1"/>
        </xdr:cNvSpPr>
      </xdr:nvSpPr>
      <xdr:spPr bwMode="auto">
        <a:xfrm>
          <a:off x="6029325" y="144884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273" name="Text Box 18"/>
        <xdr:cNvSpPr txBox="1">
          <a:spLocks noChangeArrowheads="1"/>
        </xdr:cNvSpPr>
      </xdr:nvSpPr>
      <xdr:spPr bwMode="auto">
        <a:xfrm>
          <a:off x="1400175" y="144884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274" name="Text Box 15"/>
        <xdr:cNvSpPr txBox="1">
          <a:spLocks noChangeArrowheads="1"/>
        </xdr:cNvSpPr>
      </xdr:nvSpPr>
      <xdr:spPr bwMode="auto">
        <a:xfrm>
          <a:off x="2047875" y="144884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275" name="Text Box 16"/>
        <xdr:cNvSpPr txBox="1">
          <a:spLocks noChangeArrowheads="1"/>
        </xdr:cNvSpPr>
      </xdr:nvSpPr>
      <xdr:spPr bwMode="auto">
        <a:xfrm>
          <a:off x="6029325" y="144884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276" name="Text Box 18"/>
        <xdr:cNvSpPr txBox="1">
          <a:spLocks noChangeArrowheads="1"/>
        </xdr:cNvSpPr>
      </xdr:nvSpPr>
      <xdr:spPr bwMode="auto">
        <a:xfrm>
          <a:off x="1400175" y="144884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277" name="Text Box 14"/>
        <xdr:cNvSpPr txBox="1">
          <a:spLocks noChangeArrowheads="1"/>
        </xdr:cNvSpPr>
      </xdr:nvSpPr>
      <xdr:spPr bwMode="auto">
        <a:xfrm>
          <a:off x="2057400" y="144884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278" name="Text Box 15"/>
        <xdr:cNvSpPr txBox="1">
          <a:spLocks noChangeArrowheads="1"/>
        </xdr:cNvSpPr>
      </xdr:nvSpPr>
      <xdr:spPr bwMode="auto">
        <a:xfrm>
          <a:off x="2047875" y="144884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279" name="Text Box 16"/>
        <xdr:cNvSpPr txBox="1">
          <a:spLocks noChangeArrowheads="1"/>
        </xdr:cNvSpPr>
      </xdr:nvSpPr>
      <xdr:spPr bwMode="auto">
        <a:xfrm>
          <a:off x="6029325" y="144884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280" name="Text Box 18"/>
        <xdr:cNvSpPr txBox="1">
          <a:spLocks noChangeArrowheads="1"/>
        </xdr:cNvSpPr>
      </xdr:nvSpPr>
      <xdr:spPr bwMode="auto">
        <a:xfrm>
          <a:off x="1400175" y="144884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4281" name="Text Box 16"/>
        <xdr:cNvSpPr txBox="1">
          <a:spLocks noChangeArrowheads="1"/>
        </xdr:cNvSpPr>
      </xdr:nvSpPr>
      <xdr:spPr bwMode="auto">
        <a:xfrm>
          <a:off x="6029325" y="145694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282" name="Text Box 18"/>
        <xdr:cNvSpPr txBox="1">
          <a:spLocks noChangeArrowheads="1"/>
        </xdr:cNvSpPr>
      </xdr:nvSpPr>
      <xdr:spPr bwMode="auto">
        <a:xfrm>
          <a:off x="1400175" y="145694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283" name="Text Box 14"/>
        <xdr:cNvSpPr txBox="1">
          <a:spLocks noChangeArrowheads="1"/>
        </xdr:cNvSpPr>
      </xdr:nvSpPr>
      <xdr:spPr bwMode="auto">
        <a:xfrm>
          <a:off x="2057400" y="145694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4284" name="Text Box 16"/>
        <xdr:cNvSpPr txBox="1">
          <a:spLocks noChangeArrowheads="1"/>
        </xdr:cNvSpPr>
      </xdr:nvSpPr>
      <xdr:spPr bwMode="auto">
        <a:xfrm>
          <a:off x="6029325" y="145694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285" name="Text Box 18"/>
        <xdr:cNvSpPr txBox="1">
          <a:spLocks noChangeArrowheads="1"/>
        </xdr:cNvSpPr>
      </xdr:nvSpPr>
      <xdr:spPr bwMode="auto">
        <a:xfrm>
          <a:off x="1400175" y="145694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286" name="Text Box 14"/>
        <xdr:cNvSpPr txBox="1">
          <a:spLocks noChangeArrowheads="1"/>
        </xdr:cNvSpPr>
      </xdr:nvSpPr>
      <xdr:spPr bwMode="auto">
        <a:xfrm>
          <a:off x="2057400" y="145694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4287" name="Text Box 16"/>
        <xdr:cNvSpPr txBox="1">
          <a:spLocks noChangeArrowheads="1"/>
        </xdr:cNvSpPr>
      </xdr:nvSpPr>
      <xdr:spPr bwMode="auto">
        <a:xfrm>
          <a:off x="6029325" y="145694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288" name="Text Box 18"/>
        <xdr:cNvSpPr txBox="1">
          <a:spLocks noChangeArrowheads="1"/>
        </xdr:cNvSpPr>
      </xdr:nvSpPr>
      <xdr:spPr bwMode="auto">
        <a:xfrm>
          <a:off x="1400175" y="145694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4289" name="Text Box 16"/>
        <xdr:cNvSpPr txBox="1">
          <a:spLocks noChangeArrowheads="1"/>
        </xdr:cNvSpPr>
      </xdr:nvSpPr>
      <xdr:spPr bwMode="auto">
        <a:xfrm>
          <a:off x="6029325" y="145694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290" name="Text Box 18"/>
        <xdr:cNvSpPr txBox="1">
          <a:spLocks noChangeArrowheads="1"/>
        </xdr:cNvSpPr>
      </xdr:nvSpPr>
      <xdr:spPr bwMode="auto">
        <a:xfrm>
          <a:off x="1400175" y="145694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291" name="Text Box 15"/>
        <xdr:cNvSpPr txBox="1">
          <a:spLocks noChangeArrowheads="1"/>
        </xdr:cNvSpPr>
      </xdr:nvSpPr>
      <xdr:spPr bwMode="auto">
        <a:xfrm>
          <a:off x="2047875" y="147313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95</xdr:row>
      <xdr:rowOff>0</xdr:rowOff>
    </xdr:from>
    <xdr:ext cx="18531" cy="318036"/>
    <xdr:sp macro="" textlink="">
      <xdr:nvSpPr>
        <xdr:cNvPr id="24292" name="Text Box 15"/>
        <xdr:cNvSpPr txBox="1">
          <a:spLocks noChangeArrowheads="1"/>
        </xdr:cNvSpPr>
      </xdr:nvSpPr>
      <xdr:spPr bwMode="auto">
        <a:xfrm>
          <a:off x="2047875" y="147313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95</xdr:row>
      <xdr:rowOff>0</xdr:rowOff>
    </xdr:from>
    <xdr:ext cx="18531" cy="318036"/>
    <xdr:sp macro="" textlink="">
      <xdr:nvSpPr>
        <xdr:cNvPr id="24293" name="Text Box 15"/>
        <xdr:cNvSpPr txBox="1">
          <a:spLocks noChangeArrowheads="1"/>
        </xdr:cNvSpPr>
      </xdr:nvSpPr>
      <xdr:spPr bwMode="auto">
        <a:xfrm>
          <a:off x="2047875" y="147313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294" name="Text Box 16"/>
        <xdr:cNvSpPr txBox="1">
          <a:spLocks noChangeArrowheads="1"/>
        </xdr:cNvSpPr>
      </xdr:nvSpPr>
      <xdr:spPr bwMode="auto">
        <a:xfrm>
          <a:off x="6029325" y="146504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4295" name="Text Box 16"/>
        <xdr:cNvSpPr txBox="1">
          <a:spLocks noChangeArrowheads="1"/>
        </xdr:cNvSpPr>
      </xdr:nvSpPr>
      <xdr:spPr bwMode="auto">
        <a:xfrm>
          <a:off x="6029325" y="146504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4296" name="Text Box 16"/>
        <xdr:cNvSpPr txBox="1">
          <a:spLocks noChangeArrowheads="1"/>
        </xdr:cNvSpPr>
      </xdr:nvSpPr>
      <xdr:spPr bwMode="auto">
        <a:xfrm>
          <a:off x="6029325" y="146504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4297" name="Text Box 16"/>
        <xdr:cNvSpPr txBox="1">
          <a:spLocks noChangeArrowheads="1"/>
        </xdr:cNvSpPr>
      </xdr:nvSpPr>
      <xdr:spPr bwMode="auto">
        <a:xfrm>
          <a:off x="6029325" y="146504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298" name="Text Box 14"/>
        <xdr:cNvSpPr txBox="1">
          <a:spLocks noChangeArrowheads="1"/>
        </xdr:cNvSpPr>
      </xdr:nvSpPr>
      <xdr:spPr bwMode="auto">
        <a:xfrm>
          <a:off x="2057400" y="14731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299" name="Text Box 15"/>
        <xdr:cNvSpPr txBox="1">
          <a:spLocks noChangeArrowheads="1"/>
        </xdr:cNvSpPr>
      </xdr:nvSpPr>
      <xdr:spPr bwMode="auto">
        <a:xfrm>
          <a:off x="2047875" y="147313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300" name="Text Box 16"/>
        <xdr:cNvSpPr txBox="1">
          <a:spLocks noChangeArrowheads="1"/>
        </xdr:cNvSpPr>
      </xdr:nvSpPr>
      <xdr:spPr bwMode="auto">
        <a:xfrm>
          <a:off x="6029325" y="14731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301" name="Text Box 18"/>
        <xdr:cNvSpPr txBox="1">
          <a:spLocks noChangeArrowheads="1"/>
        </xdr:cNvSpPr>
      </xdr:nvSpPr>
      <xdr:spPr bwMode="auto">
        <a:xfrm>
          <a:off x="1400175" y="14731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302" name="Text Box 14"/>
        <xdr:cNvSpPr txBox="1">
          <a:spLocks noChangeArrowheads="1"/>
        </xdr:cNvSpPr>
      </xdr:nvSpPr>
      <xdr:spPr bwMode="auto">
        <a:xfrm>
          <a:off x="2057400" y="14731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303" name="Text Box 15"/>
        <xdr:cNvSpPr txBox="1">
          <a:spLocks noChangeArrowheads="1"/>
        </xdr:cNvSpPr>
      </xdr:nvSpPr>
      <xdr:spPr bwMode="auto">
        <a:xfrm>
          <a:off x="2047875" y="147313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304" name="Text Box 16"/>
        <xdr:cNvSpPr txBox="1">
          <a:spLocks noChangeArrowheads="1"/>
        </xdr:cNvSpPr>
      </xdr:nvSpPr>
      <xdr:spPr bwMode="auto">
        <a:xfrm>
          <a:off x="6029325" y="14731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305" name="Text Box 18"/>
        <xdr:cNvSpPr txBox="1">
          <a:spLocks noChangeArrowheads="1"/>
        </xdr:cNvSpPr>
      </xdr:nvSpPr>
      <xdr:spPr bwMode="auto">
        <a:xfrm>
          <a:off x="1400175" y="14731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306" name="Text Box 14"/>
        <xdr:cNvSpPr txBox="1">
          <a:spLocks noChangeArrowheads="1"/>
        </xdr:cNvSpPr>
      </xdr:nvSpPr>
      <xdr:spPr bwMode="auto">
        <a:xfrm>
          <a:off x="2057400" y="14731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307" name="Text Box 15"/>
        <xdr:cNvSpPr txBox="1">
          <a:spLocks noChangeArrowheads="1"/>
        </xdr:cNvSpPr>
      </xdr:nvSpPr>
      <xdr:spPr bwMode="auto">
        <a:xfrm>
          <a:off x="2047875" y="147313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308" name="Text Box 16"/>
        <xdr:cNvSpPr txBox="1">
          <a:spLocks noChangeArrowheads="1"/>
        </xdr:cNvSpPr>
      </xdr:nvSpPr>
      <xdr:spPr bwMode="auto">
        <a:xfrm>
          <a:off x="6029325" y="14731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309" name="Text Box 18"/>
        <xdr:cNvSpPr txBox="1">
          <a:spLocks noChangeArrowheads="1"/>
        </xdr:cNvSpPr>
      </xdr:nvSpPr>
      <xdr:spPr bwMode="auto">
        <a:xfrm>
          <a:off x="1400175" y="14731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310" name="Text Box 14"/>
        <xdr:cNvSpPr txBox="1">
          <a:spLocks noChangeArrowheads="1"/>
        </xdr:cNvSpPr>
      </xdr:nvSpPr>
      <xdr:spPr bwMode="auto">
        <a:xfrm>
          <a:off x="2057400" y="14731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311" name="Text Box 15"/>
        <xdr:cNvSpPr txBox="1">
          <a:spLocks noChangeArrowheads="1"/>
        </xdr:cNvSpPr>
      </xdr:nvSpPr>
      <xdr:spPr bwMode="auto">
        <a:xfrm>
          <a:off x="2047875" y="147313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312" name="Text Box 16"/>
        <xdr:cNvSpPr txBox="1">
          <a:spLocks noChangeArrowheads="1"/>
        </xdr:cNvSpPr>
      </xdr:nvSpPr>
      <xdr:spPr bwMode="auto">
        <a:xfrm>
          <a:off x="6029325" y="14731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313" name="Text Box 18"/>
        <xdr:cNvSpPr txBox="1">
          <a:spLocks noChangeArrowheads="1"/>
        </xdr:cNvSpPr>
      </xdr:nvSpPr>
      <xdr:spPr bwMode="auto">
        <a:xfrm>
          <a:off x="1400175" y="14731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314" name="Text Box 14"/>
        <xdr:cNvSpPr txBox="1">
          <a:spLocks noChangeArrowheads="1"/>
        </xdr:cNvSpPr>
      </xdr:nvSpPr>
      <xdr:spPr bwMode="auto">
        <a:xfrm>
          <a:off x="2057400" y="14974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315" name="Text Box 15"/>
        <xdr:cNvSpPr txBox="1">
          <a:spLocks noChangeArrowheads="1"/>
        </xdr:cNvSpPr>
      </xdr:nvSpPr>
      <xdr:spPr bwMode="auto">
        <a:xfrm>
          <a:off x="2047875" y="149742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316" name="Text Box 16"/>
        <xdr:cNvSpPr txBox="1">
          <a:spLocks noChangeArrowheads="1"/>
        </xdr:cNvSpPr>
      </xdr:nvSpPr>
      <xdr:spPr bwMode="auto">
        <a:xfrm>
          <a:off x="6029325" y="14974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317" name="Text Box 18"/>
        <xdr:cNvSpPr txBox="1">
          <a:spLocks noChangeArrowheads="1"/>
        </xdr:cNvSpPr>
      </xdr:nvSpPr>
      <xdr:spPr bwMode="auto">
        <a:xfrm>
          <a:off x="1400175" y="14974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318" name="Text Box 14"/>
        <xdr:cNvSpPr txBox="1">
          <a:spLocks noChangeArrowheads="1"/>
        </xdr:cNvSpPr>
      </xdr:nvSpPr>
      <xdr:spPr bwMode="auto">
        <a:xfrm>
          <a:off x="2057400" y="14974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319" name="Text Box 15"/>
        <xdr:cNvSpPr txBox="1">
          <a:spLocks noChangeArrowheads="1"/>
        </xdr:cNvSpPr>
      </xdr:nvSpPr>
      <xdr:spPr bwMode="auto">
        <a:xfrm>
          <a:off x="2047875" y="149742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320" name="Text Box 16"/>
        <xdr:cNvSpPr txBox="1">
          <a:spLocks noChangeArrowheads="1"/>
        </xdr:cNvSpPr>
      </xdr:nvSpPr>
      <xdr:spPr bwMode="auto">
        <a:xfrm>
          <a:off x="6029325" y="14974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321" name="Text Box 18"/>
        <xdr:cNvSpPr txBox="1">
          <a:spLocks noChangeArrowheads="1"/>
        </xdr:cNvSpPr>
      </xdr:nvSpPr>
      <xdr:spPr bwMode="auto">
        <a:xfrm>
          <a:off x="1400175" y="14974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322" name="Text Box 14"/>
        <xdr:cNvSpPr txBox="1">
          <a:spLocks noChangeArrowheads="1"/>
        </xdr:cNvSpPr>
      </xdr:nvSpPr>
      <xdr:spPr bwMode="auto">
        <a:xfrm>
          <a:off x="2057400" y="14974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323" name="Text Box 15"/>
        <xdr:cNvSpPr txBox="1">
          <a:spLocks noChangeArrowheads="1"/>
        </xdr:cNvSpPr>
      </xdr:nvSpPr>
      <xdr:spPr bwMode="auto">
        <a:xfrm>
          <a:off x="2047875" y="149742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324" name="Text Box 16"/>
        <xdr:cNvSpPr txBox="1">
          <a:spLocks noChangeArrowheads="1"/>
        </xdr:cNvSpPr>
      </xdr:nvSpPr>
      <xdr:spPr bwMode="auto">
        <a:xfrm>
          <a:off x="6029325" y="14974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325" name="Text Box 18"/>
        <xdr:cNvSpPr txBox="1">
          <a:spLocks noChangeArrowheads="1"/>
        </xdr:cNvSpPr>
      </xdr:nvSpPr>
      <xdr:spPr bwMode="auto">
        <a:xfrm>
          <a:off x="1400175" y="14974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326" name="Text Box 14"/>
        <xdr:cNvSpPr txBox="1">
          <a:spLocks noChangeArrowheads="1"/>
        </xdr:cNvSpPr>
      </xdr:nvSpPr>
      <xdr:spPr bwMode="auto">
        <a:xfrm>
          <a:off x="2057400" y="14974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327" name="Text Box 15"/>
        <xdr:cNvSpPr txBox="1">
          <a:spLocks noChangeArrowheads="1"/>
        </xdr:cNvSpPr>
      </xdr:nvSpPr>
      <xdr:spPr bwMode="auto">
        <a:xfrm>
          <a:off x="2047875" y="149742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328" name="Text Box 16"/>
        <xdr:cNvSpPr txBox="1">
          <a:spLocks noChangeArrowheads="1"/>
        </xdr:cNvSpPr>
      </xdr:nvSpPr>
      <xdr:spPr bwMode="auto">
        <a:xfrm>
          <a:off x="6029325" y="14974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329" name="Text Box 18"/>
        <xdr:cNvSpPr txBox="1">
          <a:spLocks noChangeArrowheads="1"/>
        </xdr:cNvSpPr>
      </xdr:nvSpPr>
      <xdr:spPr bwMode="auto">
        <a:xfrm>
          <a:off x="1400175" y="149742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330" name="Text Box 14"/>
        <xdr:cNvSpPr txBox="1">
          <a:spLocks noChangeArrowheads="1"/>
        </xdr:cNvSpPr>
      </xdr:nvSpPr>
      <xdr:spPr bwMode="auto">
        <a:xfrm>
          <a:off x="2057400" y="150552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331" name="Text Box 15"/>
        <xdr:cNvSpPr txBox="1">
          <a:spLocks noChangeArrowheads="1"/>
        </xdr:cNvSpPr>
      </xdr:nvSpPr>
      <xdr:spPr bwMode="auto">
        <a:xfrm>
          <a:off x="2047875" y="150552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332" name="Text Box 16"/>
        <xdr:cNvSpPr txBox="1">
          <a:spLocks noChangeArrowheads="1"/>
        </xdr:cNvSpPr>
      </xdr:nvSpPr>
      <xdr:spPr bwMode="auto">
        <a:xfrm>
          <a:off x="6029325" y="150552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333" name="Text Box 18"/>
        <xdr:cNvSpPr txBox="1">
          <a:spLocks noChangeArrowheads="1"/>
        </xdr:cNvSpPr>
      </xdr:nvSpPr>
      <xdr:spPr bwMode="auto">
        <a:xfrm>
          <a:off x="1400175" y="150552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334" name="Text Box 14"/>
        <xdr:cNvSpPr txBox="1">
          <a:spLocks noChangeArrowheads="1"/>
        </xdr:cNvSpPr>
      </xdr:nvSpPr>
      <xdr:spPr bwMode="auto">
        <a:xfrm>
          <a:off x="2057400" y="150552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335" name="Text Box 15"/>
        <xdr:cNvSpPr txBox="1">
          <a:spLocks noChangeArrowheads="1"/>
        </xdr:cNvSpPr>
      </xdr:nvSpPr>
      <xdr:spPr bwMode="auto">
        <a:xfrm>
          <a:off x="2047875" y="150552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336" name="Text Box 16"/>
        <xdr:cNvSpPr txBox="1">
          <a:spLocks noChangeArrowheads="1"/>
        </xdr:cNvSpPr>
      </xdr:nvSpPr>
      <xdr:spPr bwMode="auto">
        <a:xfrm>
          <a:off x="6029325" y="150552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337" name="Text Box 18"/>
        <xdr:cNvSpPr txBox="1">
          <a:spLocks noChangeArrowheads="1"/>
        </xdr:cNvSpPr>
      </xdr:nvSpPr>
      <xdr:spPr bwMode="auto">
        <a:xfrm>
          <a:off x="1400175" y="150552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338" name="Text Box 14"/>
        <xdr:cNvSpPr txBox="1">
          <a:spLocks noChangeArrowheads="1"/>
        </xdr:cNvSpPr>
      </xdr:nvSpPr>
      <xdr:spPr bwMode="auto">
        <a:xfrm>
          <a:off x="2057400" y="150552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339" name="Text Box 15"/>
        <xdr:cNvSpPr txBox="1">
          <a:spLocks noChangeArrowheads="1"/>
        </xdr:cNvSpPr>
      </xdr:nvSpPr>
      <xdr:spPr bwMode="auto">
        <a:xfrm>
          <a:off x="2047875" y="150552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340" name="Text Box 16"/>
        <xdr:cNvSpPr txBox="1">
          <a:spLocks noChangeArrowheads="1"/>
        </xdr:cNvSpPr>
      </xdr:nvSpPr>
      <xdr:spPr bwMode="auto">
        <a:xfrm>
          <a:off x="6029325" y="150552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341" name="Text Box 18"/>
        <xdr:cNvSpPr txBox="1">
          <a:spLocks noChangeArrowheads="1"/>
        </xdr:cNvSpPr>
      </xdr:nvSpPr>
      <xdr:spPr bwMode="auto">
        <a:xfrm>
          <a:off x="1400175" y="150552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342" name="Text Box 14"/>
        <xdr:cNvSpPr txBox="1">
          <a:spLocks noChangeArrowheads="1"/>
        </xdr:cNvSpPr>
      </xdr:nvSpPr>
      <xdr:spPr bwMode="auto">
        <a:xfrm>
          <a:off x="2057400" y="150552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343" name="Text Box 15"/>
        <xdr:cNvSpPr txBox="1">
          <a:spLocks noChangeArrowheads="1"/>
        </xdr:cNvSpPr>
      </xdr:nvSpPr>
      <xdr:spPr bwMode="auto">
        <a:xfrm>
          <a:off x="2047875" y="150552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344" name="Text Box 16"/>
        <xdr:cNvSpPr txBox="1">
          <a:spLocks noChangeArrowheads="1"/>
        </xdr:cNvSpPr>
      </xdr:nvSpPr>
      <xdr:spPr bwMode="auto">
        <a:xfrm>
          <a:off x="6029325" y="150552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345" name="Text Box 18"/>
        <xdr:cNvSpPr txBox="1">
          <a:spLocks noChangeArrowheads="1"/>
        </xdr:cNvSpPr>
      </xdr:nvSpPr>
      <xdr:spPr bwMode="auto">
        <a:xfrm>
          <a:off x="1400175" y="150552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346" name="Text Box 14"/>
        <xdr:cNvSpPr txBox="1">
          <a:spLocks noChangeArrowheads="1"/>
        </xdr:cNvSpPr>
      </xdr:nvSpPr>
      <xdr:spPr bwMode="auto">
        <a:xfrm>
          <a:off x="2057400" y="15136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347" name="Text Box 15"/>
        <xdr:cNvSpPr txBox="1">
          <a:spLocks noChangeArrowheads="1"/>
        </xdr:cNvSpPr>
      </xdr:nvSpPr>
      <xdr:spPr bwMode="auto">
        <a:xfrm>
          <a:off x="2047875" y="151361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348" name="Text Box 16"/>
        <xdr:cNvSpPr txBox="1">
          <a:spLocks noChangeArrowheads="1"/>
        </xdr:cNvSpPr>
      </xdr:nvSpPr>
      <xdr:spPr bwMode="auto">
        <a:xfrm>
          <a:off x="6029325" y="15136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349" name="Text Box 18"/>
        <xdr:cNvSpPr txBox="1">
          <a:spLocks noChangeArrowheads="1"/>
        </xdr:cNvSpPr>
      </xdr:nvSpPr>
      <xdr:spPr bwMode="auto">
        <a:xfrm>
          <a:off x="1400175" y="15136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350" name="Text Box 14"/>
        <xdr:cNvSpPr txBox="1">
          <a:spLocks noChangeArrowheads="1"/>
        </xdr:cNvSpPr>
      </xdr:nvSpPr>
      <xdr:spPr bwMode="auto">
        <a:xfrm>
          <a:off x="2057400" y="15136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351" name="Text Box 15"/>
        <xdr:cNvSpPr txBox="1">
          <a:spLocks noChangeArrowheads="1"/>
        </xdr:cNvSpPr>
      </xdr:nvSpPr>
      <xdr:spPr bwMode="auto">
        <a:xfrm>
          <a:off x="2047875" y="151361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352" name="Text Box 16"/>
        <xdr:cNvSpPr txBox="1">
          <a:spLocks noChangeArrowheads="1"/>
        </xdr:cNvSpPr>
      </xdr:nvSpPr>
      <xdr:spPr bwMode="auto">
        <a:xfrm>
          <a:off x="6029325" y="15136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353" name="Text Box 18"/>
        <xdr:cNvSpPr txBox="1">
          <a:spLocks noChangeArrowheads="1"/>
        </xdr:cNvSpPr>
      </xdr:nvSpPr>
      <xdr:spPr bwMode="auto">
        <a:xfrm>
          <a:off x="1400175" y="15136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354" name="Text Box 14"/>
        <xdr:cNvSpPr txBox="1">
          <a:spLocks noChangeArrowheads="1"/>
        </xdr:cNvSpPr>
      </xdr:nvSpPr>
      <xdr:spPr bwMode="auto">
        <a:xfrm>
          <a:off x="2057400" y="15136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355" name="Text Box 15"/>
        <xdr:cNvSpPr txBox="1">
          <a:spLocks noChangeArrowheads="1"/>
        </xdr:cNvSpPr>
      </xdr:nvSpPr>
      <xdr:spPr bwMode="auto">
        <a:xfrm>
          <a:off x="2047875" y="151361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356" name="Text Box 16"/>
        <xdr:cNvSpPr txBox="1">
          <a:spLocks noChangeArrowheads="1"/>
        </xdr:cNvSpPr>
      </xdr:nvSpPr>
      <xdr:spPr bwMode="auto">
        <a:xfrm>
          <a:off x="6029325" y="15136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357" name="Text Box 18"/>
        <xdr:cNvSpPr txBox="1">
          <a:spLocks noChangeArrowheads="1"/>
        </xdr:cNvSpPr>
      </xdr:nvSpPr>
      <xdr:spPr bwMode="auto">
        <a:xfrm>
          <a:off x="1400175" y="15136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358" name="Text Box 14"/>
        <xdr:cNvSpPr txBox="1">
          <a:spLocks noChangeArrowheads="1"/>
        </xdr:cNvSpPr>
      </xdr:nvSpPr>
      <xdr:spPr bwMode="auto">
        <a:xfrm>
          <a:off x="2057400" y="15136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359" name="Text Box 15"/>
        <xdr:cNvSpPr txBox="1">
          <a:spLocks noChangeArrowheads="1"/>
        </xdr:cNvSpPr>
      </xdr:nvSpPr>
      <xdr:spPr bwMode="auto">
        <a:xfrm>
          <a:off x="2047875" y="151361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360" name="Text Box 16"/>
        <xdr:cNvSpPr txBox="1">
          <a:spLocks noChangeArrowheads="1"/>
        </xdr:cNvSpPr>
      </xdr:nvSpPr>
      <xdr:spPr bwMode="auto">
        <a:xfrm>
          <a:off x="6029325" y="15136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361" name="Text Box 18"/>
        <xdr:cNvSpPr txBox="1">
          <a:spLocks noChangeArrowheads="1"/>
        </xdr:cNvSpPr>
      </xdr:nvSpPr>
      <xdr:spPr bwMode="auto">
        <a:xfrm>
          <a:off x="1400175" y="151361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362" name="Text Box 15"/>
        <xdr:cNvSpPr txBox="1">
          <a:spLocks noChangeArrowheads="1"/>
        </xdr:cNvSpPr>
      </xdr:nvSpPr>
      <xdr:spPr bwMode="auto">
        <a:xfrm>
          <a:off x="2047875" y="157029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363" name="Text Box 16"/>
        <xdr:cNvSpPr txBox="1">
          <a:spLocks noChangeArrowheads="1"/>
        </xdr:cNvSpPr>
      </xdr:nvSpPr>
      <xdr:spPr bwMode="auto">
        <a:xfrm>
          <a:off x="6029325"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364" name="Text Box 18"/>
        <xdr:cNvSpPr txBox="1">
          <a:spLocks noChangeArrowheads="1"/>
        </xdr:cNvSpPr>
      </xdr:nvSpPr>
      <xdr:spPr bwMode="auto">
        <a:xfrm>
          <a:off x="1400175"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365" name="Text Box 14"/>
        <xdr:cNvSpPr txBox="1">
          <a:spLocks noChangeArrowheads="1"/>
        </xdr:cNvSpPr>
      </xdr:nvSpPr>
      <xdr:spPr bwMode="auto">
        <a:xfrm>
          <a:off x="2057400"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366" name="Text Box 15"/>
        <xdr:cNvSpPr txBox="1">
          <a:spLocks noChangeArrowheads="1"/>
        </xdr:cNvSpPr>
      </xdr:nvSpPr>
      <xdr:spPr bwMode="auto">
        <a:xfrm>
          <a:off x="2047875" y="157029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367" name="Text Box 16"/>
        <xdr:cNvSpPr txBox="1">
          <a:spLocks noChangeArrowheads="1"/>
        </xdr:cNvSpPr>
      </xdr:nvSpPr>
      <xdr:spPr bwMode="auto">
        <a:xfrm>
          <a:off x="6029325"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368" name="Text Box 18"/>
        <xdr:cNvSpPr txBox="1">
          <a:spLocks noChangeArrowheads="1"/>
        </xdr:cNvSpPr>
      </xdr:nvSpPr>
      <xdr:spPr bwMode="auto">
        <a:xfrm>
          <a:off x="1400175"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369" name="Text Box 14"/>
        <xdr:cNvSpPr txBox="1">
          <a:spLocks noChangeArrowheads="1"/>
        </xdr:cNvSpPr>
      </xdr:nvSpPr>
      <xdr:spPr bwMode="auto">
        <a:xfrm>
          <a:off x="2057400"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370" name="Text Box 15"/>
        <xdr:cNvSpPr txBox="1">
          <a:spLocks noChangeArrowheads="1"/>
        </xdr:cNvSpPr>
      </xdr:nvSpPr>
      <xdr:spPr bwMode="auto">
        <a:xfrm>
          <a:off x="2047875" y="157029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371" name="Text Box 16"/>
        <xdr:cNvSpPr txBox="1">
          <a:spLocks noChangeArrowheads="1"/>
        </xdr:cNvSpPr>
      </xdr:nvSpPr>
      <xdr:spPr bwMode="auto">
        <a:xfrm>
          <a:off x="6029325"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372" name="Text Box 18"/>
        <xdr:cNvSpPr txBox="1">
          <a:spLocks noChangeArrowheads="1"/>
        </xdr:cNvSpPr>
      </xdr:nvSpPr>
      <xdr:spPr bwMode="auto">
        <a:xfrm>
          <a:off x="1400175"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373" name="Text Box 14"/>
        <xdr:cNvSpPr txBox="1">
          <a:spLocks noChangeArrowheads="1"/>
        </xdr:cNvSpPr>
      </xdr:nvSpPr>
      <xdr:spPr bwMode="auto">
        <a:xfrm>
          <a:off x="2057400"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374" name="Text Box 15"/>
        <xdr:cNvSpPr txBox="1">
          <a:spLocks noChangeArrowheads="1"/>
        </xdr:cNvSpPr>
      </xdr:nvSpPr>
      <xdr:spPr bwMode="auto">
        <a:xfrm>
          <a:off x="2047875" y="157029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375" name="Text Box 16"/>
        <xdr:cNvSpPr txBox="1">
          <a:spLocks noChangeArrowheads="1"/>
        </xdr:cNvSpPr>
      </xdr:nvSpPr>
      <xdr:spPr bwMode="auto">
        <a:xfrm>
          <a:off x="6029325"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376" name="Text Box 18"/>
        <xdr:cNvSpPr txBox="1">
          <a:spLocks noChangeArrowheads="1"/>
        </xdr:cNvSpPr>
      </xdr:nvSpPr>
      <xdr:spPr bwMode="auto">
        <a:xfrm>
          <a:off x="1400175" y="157029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377" name="Text Box 14"/>
        <xdr:cNvSpPr txBox="1">
          <a:spLocks noChangeArrowheads="1"/>
        </xdr:cNvSpPr>
      </xdr:nvSpPr>
      <xdr:spPr bwMode="auto">
        <a:xfrm>
          <a:off x="2057400"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378" name="Text Box 15"/>
        <xdr:cNvSpPr txBox="1">
          <a:spLocks noChangeArrowheads="1"/>
        </xdr:cNvSpPr>
      </xdr:nvSpPr>
      <xdr:spPr bwMode="auto">
        <a:xfrm>
          <a:off x="2047875" y="154600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379" name="Text Box 16"/>
        <xdr:cNvSpPr txBox="1">
          <a:spLocks noChangeArrowheads="1"/>
        </xdr:cNvSpPr>
      </xdr:nvSpPr>
      <xdr:spPr bwMode="auto">
        <a:xfrm>
          <a:off x="6029325"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152400</xdr:colOff>
      <xdr:row>95</xdr:row>
      <xdr:rowOff>0</xdr:rowOff>
    </xdr:from>
    <xdr:to>
      <xdr:col>2</xdr:col>
      <xdr:colOff>228600</xdr:colOff>
      <xdr:row>95</xdr:row>
      <xdr:rowOff>0</xdr:rowOff>
    </xdr:to>
    <xdr:sp macro="" textlink="">
      <xdr:nvSpPr>
        <xdr:cNvPr id="24380" name="Text Box 18"/>
        <xdr:cNvSpPr txBox="1">
          <a:spLocks noChangeArrowheads="1"/>
        </xdr:cNvSpPr>
      </xdr:nvSpPr>
      <xdr:spPr bwMode="auto">
        <a:xfrm>
          <a:off x="1552575" y="1554099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381" name="Text Box 14"/>
        <xdr:cNvSpPr txBox="1">
          <a:spLocks noChangeArrowheads="1"/>
        </xdr:cNvSpPr>
      </xdr:nvSpPr>
      <xdr:spPr bwMode="auto">
        <a:xfrm>
          <a:off x="2057400"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382" name="Text Box 15"/>
        <xdr:cNvSpPr txBox="1">
          <a:spLocks noChangeArrowheads="1"/>
        </xdr:cNvSpPr>
      </xdr:nvSpPr>
      <xdr:spPr bwMode="auto">
        <a:xfrm>
          <a:off x="2047875" y="154600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383" name="Text Box 16"/>
        <xdr:cNvSpPr txBox="1">
          <a:spLocks noChangeArrowheads="1"/>
        </xdr:cNvSpPr>
      </xdr:nvSpPr>
      <xdr:spPr bwMode="auto">
        <a:xfrm>
          <a:off x="6029325"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384" name="Text Box 18"/>
        <xdr:cNvSpPr txBox="1">
          <a:spLocks noChangeArrowheads="1"/>
        </xdr:cNvSpPr>
      </xdr:nvSpPr>
      <xdr:spPr bwMode="auto">
        <a:xfrm>
          <a:off x="1400175"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385" name="Text Box 14"/>
        <xdr:cNvSpPr txBox="1">
          <a:spLocks noChangeArrowheads="1"/>
        </xdr:cNvSpPr>
      </xdr:nvSpPr>
      <xdr:spPr bwMode="auto">
        <a:xfrm>
          <a:off x="2057400"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386" name="Text Box 15"/>
        <xdr:cNvSpPr txBox="1">
          <a:spLocks noChangeArrowheads="1"/>
        </xdr:cNvSpPr>
      </xdr:nvSpPr>
      <xdr:spPr bwMode="auto">
        <a:xfrm>
          <a:off x="2047875" y="154600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387" name="Text Box 16"/>
        <xdr:cNvSpPr txBox="1">
          <a:spLocks noChangeArrowheads="1"/>
        </xdr:cNvSpPr>
      </xdr:nvSpPr>
      <xdr:spPr bwMode="auto">
        <a:xfrm>
          <a:off x="6029325"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388" name="Text Box 18"/>
        <xdr:cNvSpPr txBox="1">
          <a:spLocks noChangeArrowheads="1"/>
        </xdr:cNvSpPr>
      </xdr:nvSpPr>
      <xdr:spPr bwMode="auto">
        <a:xfrm>
          <a:off x="1400175"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389" name="Text Box 14"/>
        <xdr:cNvSpPr txBox="1">
          <a:spLocks noChangeArrowheads="1"/>
        </xdr:cNvSpPr>
      </xdr:nvSpPr>
      <xdr:spPr bwMode="auto">
        <a:xfrm>
          <a:off x="2057400"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390" name="Text Box 15"/>
        <xdr:cNvSpPr txBox="1">
          <a:spLocks noChangeArrowheads="1"/>
        </xdr:cNvSpPr>
      </xdr:nvSpPr>
      <xdr:spPr bwMode="auto">
        <a:xfrm>
          <a:off x="2047875" y="154600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391" name="Text Box 16"/>
        <xdr:cNvSpPr txBox="1">
          <a:spLocks noChangeArrowheads="1"/>
        </xdr:cNvSpPr>
      </xdr:nvSpPr>
      <xdr:spPr bwMode="auto">
        <a:xfrm>
          <a:off x="6029325"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392" name="Text Box 18"/>
        <xdr:cNvSpPr txBox="1">
          <a:spLocks noChangeArrowheads="1"/>
        </xdr:cNvSpPr>
      </xdr:nvSpPr>
      <xdr:spPr bwMode="auto">
        <a:xfrm>
          <a:off x="1400175" y="15460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393" name="Text Box 14"/>
        <xdr:cNvSpPr txBox="1">
          <a:spLocks noChangeArrowheads="1"/>
        </xdr:cNvSpPr>
      </xdr:nvSpPr>
      <xdr:spPr bwMode="auto">
        <a:xfrm>
          <a:off x="2057400"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394" name="Text Box 15"/>
        <xdr:cNvSpPr txBox="1">
          <a:spLocks noChangeArrowheads="1"/>
        </xdr:cNvSpPr>
      </xdr:nvSpPr>
      <xdr:spPr bwMode="auto">
        <a:xfrm>
          <a:off x="2047875" y="155409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395" name="Text Box 16"/>
        <xdr:cNvSpPr txBox="1">
          <a:spLocks noChangeArrowheads="1"/>
        </xdr:cNvSpPr>
      </xdr:nvSpPr>
      <xdr:spPr bwMode="auto">
        <a:xfrm>
          <a:off x="6029325"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396" name="Text Box 18"/>
        <xdr:cNvSpPr txBox="1">
          <a:spLocks noChangeArrowheads="1"/>
        </xdr:cNvSpPr>
      </xdr:nvSpPr>
      <xdr:spPr bwMode="auto">
        <a:xfrm>
          <a:off x="1400175"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397" name="Text Box 14"/>
        <xdr:cNvSpPr txBox="1">
          <a:spLocks noChangeArrowheads="1"/>
        </xdr:cNvSpPr>
      </xdr:nvSpPr>
      <xdr:spPr bwMode="auto">
        <a:xfrm>
          <a:off x="2057400"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398" name="Text Box 15"/>
        <xdr:cNvSpPr txBox="1">
          <a:spLocks noChangeArrowheads="1"/>
        </xdr:cNvSpPr>
      </xdr:nvSpPr>
      <xdr:spPr bwMode="auto">
        <a:xfrm>
          <a:off x="2047875" y="155409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399" name="Text Box 16"/>
        <xdr:cNvSpPr txBox="1">
          <a:spLocks noChangeArrowheads="1"/>
        </xdr:cNvSpPr>
      </xdr:nvSpPr>
      <xdr:spPr bwMode="auto">
        <a:xfrm>
          <a:off x="6029325"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400" name="Text Box 18"/>
        <xdr:cNvSpPr txBox="1">
          <a:spLocks noChangeArrowheads="1"/>
        </xdr:cNvSpPr>
      </xdr:nvSpPr>
      <xdr:spPr bwMode="auto">
        <a:xfrm>
          <a:off x="1400175"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401" name="Text Box 14"/>
        <xdr:cNvSpPr txBox="1">
          <a:spLocks noChangeArrowheads="1"/>
        </xdr:cNvSpPr>
      </xdr:nvSpPr>
      <xdr:spPr bwMode="auto">
        <a:xfrm>
          <a:off x="2057400"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402" name="Text Box 15"/>
        <xdr:cNvSpPr txBox="1">
          <a:spLocks noChangeArrowheads="1"/>
        </xdr:cNvSpPr>
      </xdr:nvSpPr>
      <xdr:spPr bwMode="auto">
        <a:xfrm>
          <a:off x="2047875" y="155409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403" name="Text Box 16"/>
        <xdr:cNvSpPr txBox="1">
          <a:spLocks noChangeArrowheads="1"/>
        </xdr:cNvSpPr>
      </xdr:nvSpPr>
      <xdr:spPr bwMode="auto">
        <a:xfrm>
          <a:off x="6029325"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404" name="Text Box 18"/>
        <xdr:cNvSpPr txBox="1">
          <a:spLocks noChangeArrowheads="1"/>
        </xdr:cNvSpPr>
      </xdr:nvSpPr>
      <xdr:spPr bwMode="auto">
        <a:xfrm>
          <a:off x="1400175"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405" name="Text Box 14"/>
        <xdr:cNvSpPr txBox="1">
          <a:spLocks noChangeArrowheads="1"/>
        </xdr:cNvSpPr>
      </xdr:nvSpPr>
      <xdr:spPr bwMode="auto">
        <a:xfrm>
          <a:off x="2057400"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406" name="Text Box 15"/>
        <xdr:cNvSpPr txBox="1">
          <a:spLocks noChangeArrowheads="1"/>
        </xdr:cNvSpPr>
      </xdr:nvSpPr>
      <xdr:spPr bwMode="auto">
        <a:xfrm>
          <a:off x="2047875" y="155409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407" name="Text Box 16"/>
        <xdr:cNvSpPr txBox="1">
          <a:spLocks noChangeArrowheads="1"/>
        </xdr:cNvSpPr>
      </xdr:nvSpPr>
      <xdr:spPr bwMode="auto">
        <a:xfrm>
          <a:off x="6029325"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408" name="Text Box 18"/>
        <xdr:cNvSpPr txBox="1">
          <a:spLocks noChangeArrowheads="1"/>
        </xdr:cNvSpPr>
      </xdr:nvSpPr>
      <xdr:spPr bwMode="auto">
        <a:xfrm>
          <a:off x="1400175" y="155409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409" name="Text Box 14"/>
        <xdr:cNvSpPr txBox="1">
          <a:spLocks noChangeArrowheads="1"/>
        </xdr:cNvSpPr>
      </xdr:nvSpPr>
      <xdr:spPr bwMode="auto">
        <a:xfrm>
          <a:off x="2057400"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410" name="Text Box 15"/>
        <xdr:cNvSpPr txBox="1">
          <a:spLocks noChangeArrowheads="1"/>
        </xdr:cNvSpPr>
      </xdr:nvSpPr>
      <xdr:spPr bwMode="auto">
        <a:xfrm>
          <a:off x="2047875" y="15621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411" name="Text Box 16"/>
        <xdr:cNvSpPr txBox="1">
          <a:spLocks noChangeArrowheads="1"/>
        </xdr:cNvSpPr>
      </xdr:nvSpPr>
      <xdr:spPr bwMode="auto">
        <a:xfrm>
          <a:off x="602932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412" name="Text Box 18"/>
        <xdr:cNvSpPr txBox="1">
          <a:spLocks noChangeArrowheads="1"/>
        </xdr:cNvSpPr>
      </xdr:nvSpPr>
      <xdr:spPr bwMode="auto">
        <a:xfrm>
          <a:off x="140017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413" name="Text Box 14"/>
        <xdr:cNvSpPr txBox="1">
          <a:spLocks noChangeArrowheads="1"/>
        </xdr:cNvSpPr>
      </xdr:nvSpPr>
      <xdr:spPr bwMode="auto">
        <a:xfrm>
          <a:off x="2057400"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414" name="Text Box 15"/>
        <xdr:cNvSpPr txBox="1">
          <a:spLocks noChangeArrowheads="1"/>
        </xdr:cNvSpPr>
      </xdr:nvSpPr>
      <xdr:spPr bwMode="auto">
        <a:xfrm>
          <a:off x="2047875" y="15621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415" name="Text Box 16"/>
        <xdr:cNvSpPr txBox="1">
          <a:spLocks noChangeArrowheads="1"/>
        </xdr:cNvSpPr>
      </xdr:nvSpPr>
      <xdr:spPr bwMode="auto">
        <a:xfrm>
          <a:off x="602932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416" name="Text Box 18"/>
        <xdr:cNvSpPr txBox="1">
          <a:spLocks noChangeArrowheads="1"/>
        </xdr:cNvSpPr>
      </xdr:nvSpPr>
      <xdr:spPr bwMode="auto">
        <a:xfrm>
          <a:off x="140017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417" name="Text Box 14"/>
        <xdr:cNvSpPr txBox="1">
          <a:spLocks noChangeArrowheads="1"/>
        </xdr:cNvSpPr>
      </xdr:nvSpPr>
      <xdr:spPr bwMode="auto">
        <a:xfrm>
          <a:off x="2057400"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418" name="Text Box 15"/>
        <xdr:cNvSpPr txBox="1">
          <a:spLocks noChangeArrowheads="1"/>
        </xdr:cNvSpPr>
      </xdr:nvSpPr>
      <xdr:spPr bwMode="auto">
        <a:xfrm>
          <a:off x="2047875" y="15621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419" name="Text Box 16"/>
        <xdr:cNvSpPr txBox="1">
          <a:spLocks noChangeArrowheads="1"/>
        </xdr:cNvSpPr>
      </xdr:nvSpPr>
      <xdr:spPr bwMode="auto">
        <a:xfrm>
          <a:off x="602932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420" name="Text Box 18"/>
        <xdr:cNvSpPr txBox="1">
          <a:spLocks noChangeArrowheads="1"/>
        </xdr:cNvSpPr>
      </xdr:nvSpPr>
      <xdr:spPr bwMode="auto">
        <a:xfrm>
          <a:off x="140017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421" name="Text Box 14"/>
        <xdr:cNvSpPr txBox="1">
          <a:spLocks noChangeArrowheads="1"/>
        </xdr:cNvSpPr>
      </xdr:nvSpPr>
      <xdr:spPr bwMode="auto">
        <a:xfrm>
          <a:off x="2057400"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422" name="Text Box 15"/>
        <xdr:cNvSpPr txBox="1">
          <a:spLocks noChangeArrowheads="1"/>
        </xdr:cNvSpPr>
      </xdr:nvSpPr>
      <xdr:spPr bwMode="auto">
        <a:xfrm>
          <a:off x="2047875" y="156219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423" name="Text Box 16"/>
        <xdr:cNvSpPr txBox="1">
          <a:spLocks noChangeArrowheads="1"/>
        </xdr:cNvSpPr>
      </xdr:nvSpPr>
      <xdr:spPr bwMode="auto">
        <a:xfrm>
          <a:off x="602932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424" name="Text Box 18"/>
        <xdr:cNvSpPr txBox="1">
          <a:spLocks noChangeArrowheads="1"/>
        </xdr:cNvSpPr>
      </xdr:nvSpPr>
      <xdr:spPr bwMode="auto">
        <a:xfrm>
          <a:off x="1400175" y="156219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425" name="Text Box 14"/>
        <xdr:cNvSpPr txBox="1">
          <a:spLocks noChangeArrowheads="1"/>
        </xdr:cNvSpPr>
      </xdr:nvSpPr>
      <xdr:spPr bwMode="auto">
        <a:xfrm>
          <a:off x="2057400" y="126263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426" name="Text Box 15"/>
        <xdr:cNvSpPr txBox="1">
          <a:spLocks noChangeArrowheads="1"/>
        </xdr:cNvSpPr>
      </xdr:nvSpPr>
      <xdr:spPr bwMode="auto">
        <a:xfrm>
          <a:off x="2047875" y="126263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427" name="Text Box 16"/>
        <xdr:cNvSpPr txBox="1">
          <a:spLocks noChangeArrowheads="1"/>
        </xdr:cNvSpPr>
      </xdr:nvSpPr>
      <xdr:spPr bwMode="auto">
        <a:xfrm>
          <a:off x="6029325" y="126263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428" name="Text Box 18"/>
        <xdr:cNvSpPr txBox="1">
          <a:spLocks noChangeArrowheads="1"/>
        </xdr:cNvSpPr>
      </xdr:nvSpPr>
      <xdr:spPr bwMode="auto">
        <a:xfrm>
          <a:off x="1400175" y="126263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429" name="Text Box 14"/>
        <xdr:cNvSpPr txBox="1">
          <a:spLocks noChangeArrowheads="1"/>
        </xdr:cNvSpPr>
      </xdr:nvSpPr>
      <xdr:spPr bwMode="auto">
        <a:xfrm>
          <a:off x="2057400" y="126263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430" name="Text Box 15"/>
        <xdr:cNvSpPr txBox="1">
          <a:spLocks noChangeArrowheads="1"/>
        </xdr:cNvSpPr>
      </xdr:nvSpPr>
      <xdr:spPr bwMode="auto">
        <a:xfrm>
          <a:off x="2047875" y="126263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431" name="Text Box 16"/>
        <xdr:cNvSpPr txBox="1">
          <a:spLocks noChangeArrowheads="1"/>
        </xdr:cNvSpPr>
      </xdr:nvSpPr>
      <xdr:spPr bwMode="auto">
        <a:xfrm>
          <a:off x="6029325" y="126263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432" name="Text Box 18"/>
        <xdr:cNvSpPr txBox="1">
          <a:spLocks noChangeArrowheads="1"/>
        </xdr:cNvSpPr>
      </xdr:nvSpPr>
      <xdr:spPr bwMode="auto">
        <a:xfrm>
          <a:off x="1400175" y="126263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433" name="Text Box 14"/>
        <xdr:cNvSpPr txBox="1">
          <a:spLocks noChangeArrowheads="1"/>
        </xdr:cNvSpPr>
      </xdr:nvSpPr>
      <xdr:spPr bwMode="auto">
        <a:xfrm>
          <a:off x="2057400" y="126263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434" name="Text Box 15"/>
        <xdr:cNvSpPr txBox="1">
          <a:spLocks noChangeArrowheads="1"/>
        </xdr:cNvSpPr>
      </xdr:nvSpPr>
      <xdr:spPr bwMode="auto">
        <a:xfrm>
          <a:off x="2047875" y="126263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435" name="Text Box 16"/>
        <xdr:cNvSpPr txBox="1">
          <a:spLocks noChangeArrowheads="1"/>
        </xdr:cNvSpPr>
      </xdr:nvSpPr>
      <xdr:spPr bwMode="auto">
        <a:xfrm>
          <a:off x="6029325" y="126263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436" name="Text Box 18"/>
        <xdr:cNvSpPr txBox="1">
          <a:spLocks noChangeArrowheads="1"/>
        </xdr:cNvSpPr>
      </xdr:nvSpPr>
      <xdr:spPr bwMode="auto">
        <a:xfrm>
          <a:off x="1400175" y="126263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437" name="Text Box 14"/>
        <xdr:cNvSpPr txBox="1">
          <a:spLocks noChangeArrowheads="1"/>
        </xdr:cNvSpPr>
      </xdr:nvSpPr>
      <xdr:spPr bwMode="auto">
        <a:xfrm>
          <a:off x="2057400" y="126263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438" name="Text Box 15"/>
        <xdr:cNvSpPr txBox="1">
          <a:spLocks noChangeArrowheads="1"/>
        </xdr:cNvSpPr>
      </xdr:nvSpPr>
      <xdr:spPr bwMode="auto">
        <a:xfrm>
          <a:off x="2047875" y="126263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439" name="Text Box 16"/>
        <xdr:cNvSpPr txBox="1">
          <a:spLocks noChangeArrowheads="1"/>
        </xdr:cNvSpPr>
      </xdr:nvSpPr>
      <xdr:spPr bwMode="auto">
        <a:xfrm>
          <a:off x="6029325" y="126263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440" name="Text Box 18"/>
        <xdr:cNvSpPr txBox="1">
          <a:spLocks noChangeArrowheads="1"/>
        </xdr:cNvSpPr>
      </xdr:nvSpPr>
      <xdr:spPr bwMode="auto">
        <a:xfrm>
          <a:off x="1400175" y="126263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441" name="Text Box 14"/>
        <xdr:cNvSpPr txBox="1">
          <a:spLocks noChangeArrowheads="1"/>
        </xdr:cNvSpPr>
      </xdr:nvSpPr>
      <xdr:spPr bwMode="auto">
        <a:xfrm>
          <a:off x="2057400" y="12707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442" name="Text Box 15"/>
        <xdr:cNvSpPr txBox="1">
          <a:spLocks noChangeArrowheads="1"/>
        </xdr:cNvSpPr>
      </xdr:nvSpPr>
      <xdr:spPr bwMode="auto">
        <a:xfrm>
          <a:off x="2047875" y="127073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443" name="Text Box 16"/>
        <xdr:cNvSpPr txBox="1">
          <a:spLocks noChangeArrowheads="1"/>
        </xdr:cNvSpPr>
      </xdr:nvSpPr>
      <xdr:spPr bwMode="auto">
        <a:xfrm>
          <a:off x="6029325" y="12707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444" name="Text Box 18"/>
        <xdr:cNvSpPr txBox="1">
          <a:spLocks noChangeArrowheads="1"/>
        </xdr:cNvSpPr>
      </xdr:nvSpPr>
      <xdr:spPr bwMode="auto">
        <a:xfrm>
          <a:off x="1400175" y="12707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445" name="Text Box 14"/>
        <xdr:cNvSpPr txBox="1">
          <a:spLocks noChangeArrowheads="1"/>
        </xdr:cNvSpPr>
      </xdr:nvSpPr>
      <xdr:spPr bwMode="auto">
        <a:xfrm>
          <a:off x="2057400" y="12707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446" name="Text Box 15"/>
        <xdr:cNvSpPr txBox="1">
          <a:spLocks noChangeArrowheads="1"/>
        </xdr:cNvSpPr>
      </xdr:nvSpPr>
      <xdr:spPr bwMode="auto">
        <a:xfrm>
          <a:off x="2047875" y="127073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447" name="Text Box 16"/>
        <xdr:cNvSpPr txBox="1">
          <a:spLocks noChangeArrowheads="1"/>
        </xdr:cNvSpPr>
      </xdr:nvSpPr>
      <xdr:spPr bwMode="auto">
        <a:xfrm>
          <a:off x="6029325" y="12707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448" name="Text Box 18"/>
        <xdr:cNvSpPr txBox="1">
          <a:spLocks noChangeArrowheads="1"/>
        </xdr:cNvSpPr>
      </xdr:nvSpPr>
      <xdr:spPr bwMode="auto">
        <a:xfrm>
          <a:off x="1400175" y="12707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449" name="Text Box 14"/>
        <xdr:cNvSpPr txBox="1">
          <a:spLocks noChangeArrowheads="1"/>
        </xdr:cNvSpPr>
      </xdr:nvSpPr>
      <xdr:spPr bwMode="auto">
        <a:xfrm>
          <a:off x="2057400" y="12707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450" name="Text Box 15"/>
        <xdr:cNvSpPr txBox="1">
          <a:spLocks noChangeArrowheads="1"/>
        </xdr:cNvSpPr>
      </xdr:nvSpPr>
      <xdr:spPr bwMode="auto">
        <a:xfrm>
          <a:off x="2047875" y="127073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451" name="Text Box 16"/>
        <xdr:cNvSpPr txBox="1">
          <a:spLocks noChangeArrowheads="1"/>
        </xdr:cNvSpPr>
      </xdr:nvSpPr>
      <xdr:spPr bwMode="auto">
        <a:xfrm>
          <a:off x="6029325" y="12707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452" name="Text Box 18"/>
        <xdr:cNvSpPr txBox="1">
          <a:spLocks noChangeArrowheads="1"/>
        </xdr:cNvSpPr>
      </xdr:nvSpPr>
      <xdr:spPr bwMode="auto">
        <a:xfrm>
          <a:off x="1400175" y="12707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453" name="Text Box 14"/>
        <xdr:cNvSpPr txBox="1">
          <a:spLocks noChangeArrowheads="1"/>
        </xdr:cNvSpPr>
      </xdr:nvSpPr>
      <xdr:spPr bwMode="auto">
        <a:xfrm>
          <a:off x="2057400" y="12707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454" name="Text Box 15"/>
        <xdr:cNvSpPr txBox="1">
          <a:spLocks noChangeArrowheads="1"/>
        </xdr:cNvSpPr>
      </xdr:nvSpPr>
      <xdr:spPr bwMode="auto">
        <a:xfrm>
          <a:off x="2047875" y="127073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455" name="Text Box 16"/>
        <xdr:cNvSpPr txBox="1">
          <a:spLocks noChangeArrowheads="1"/>
        </xdr:cNvSpPr>
      </xdr:nvSpPr>
      <xdr:spPr bwMode="auto">
        <a:xfrm>
          <a:off x="6029325" y="12707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456" name="Text Box 18"/>
        <xdr:cNvSpPr txBox="1">
          <a:spLocks noChangeArrowheads="1"/>
        </xdr:cNvSpPr>
      </xdr:nvSpPr>
      <xdr:spPr bwMode="auto">
        <a:xfrm>
          <a:off x="1400175" y="127073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457" name="Text Box 14"/>
        <xdr:cNvSpPr txBox="1">
          <a:spLocks noChangeArrowheads="1"/>
        </xdr:cNvSpPr>
      </xdr:nvSpPr>
      <xdr:spPr bwMode="auto">
        <a:xfrm>
          <a:off x="2057400" y="12788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458" name="Text Box 15"/>
        <xdr:cNvSpPr txBox="1">
          <a:spLocks noChangeArrowheads="1"/>
        </xdr:cNvSpPr>
      </xdr:nvSpPr>
      <xdr:spPr bwMode="auto">
        <a:xfrm>
          <a:off x="2047875" y="127882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459" name="Text Box 16"/>
        <xdr:cNvSpPr txBox="1">
          <a:spLocks noChangeArrowheads="1"/>
        </xdr:cNvSpPr>
      </xdr:nvSpPr>
      <xdr:spPr bwMode="auto">
        <a:xfrm>
          <a:off x="6029325" y="12788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460" name="Text Box 18"/>
        <xdr:cNvSpPr txBox="1">
          <a:spLocks noChangeArrowheads="1"/>
        </xdr:cNvSpPr>
      </xdr:nvSpPr>
      <xdr:spPr bwMode="auto">
        <a:xfrm>
          <a:off x="1400175" y="12788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461" name="Text Box 14"/>
        <xdr:cNvSpPr txBox="1">
          <a:spLocks noChangeArrowheads="1"/>
        </xdr:cNvSpPr>
      </xdr:nvSpPr>
      <xdr:spPr bwMode="auto">
        <a:xfrm>
          <a:off x="2057400" y="12788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462" name="Text Box 15"/>
        <xdr:cNvSpPr txBox="1">
          <a:spLocks noChangeArrowheads="1"/>
        </xdr:cNvSpPr>
      </xdr:nvSpPr>
      <xdr:spPr bwMode="auto">
        <a:xfrm>
          <a:off x="2047875" y="127882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463" name="Text Box 16"/>
        <xdr:cNvSpPr txBox="1">
          <a:spLocks noChangeArrowheads="1"/>
        </xdr:cNvSpPr>
      </xdr:nvSpPr>
      <xdr:spPr bwMode="auto">
        <a:xfrm>
          <a:off x="6029325" y="12788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464" name="Text Box 18"/>
        <xdr:cNvSpPr txBox="1">
          <a:spLocks noChangeArrowheads="1"/>
        </xdr:cNvSpPr>
      </xdr:nvSpPr>
      <xdr:spPr bwMode="auto">
        <a:xfrm>
          <a:off x="1400175" y="12788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465" name="Text Box 14"/>
        <xdr:cNvSpPr txBox="1">
          <a:spLocks noChangeArrowheads="1"/>
        </xdr:cNvSpPr>
      </xdr:nvSpPr>
      <xdr:spPr bwMode="auto">
        <a:xfrm>
          <a:off x="2057400" y="12788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466" name="Text Box 15"/>
        <xdr:cNvSpPr txBox="1">
          <a:spLocks noChangeArrowheads="1"/>
        </xdr:cNvSpPr>
      </xdr:nvSpPr>
      <xdr:spPr bwMode="auto">
        <a:xfrm>
          <a:off x="2047875" y="127882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467" name="Text Box 16"/>
        <xdr:cNvSpPr txBox="1">
          <a:spLocks noChangeArrowheads="1"/>
        </xdr:cNvSpPr>
      </xdr:nvSpPr>
      <xdr:spPr bwMode="auto">
        <a:xfrm>
          <a:off x="6029325" y="12788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468" name="Text Box 18"/>
        <xdr:cNvSpPr txBox="1">
          <a:spLocks noChangeArrowheads="1"/>
        </xdr:cNvSpPr>
      </xdr:nvSpPr>
      <xdr:spPr bwMode="auto">
        <a:xfrm>
          <a:off x="1400175" y="12788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469" name="Text Box 14"/>
        <xdr:cNvSpPr txBox="1">
          <a:spLocks noChangeArrowheads="1"/>
        </xdr:cNvSpPr>
      </xdr:nvSpPr>
      <xdr:spPr bwMode="auto">
        <a:xfrm>
          <a:off x="2057400" y="12788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470" name="Text Box 15"/>
        <xdr:cNvSpPr txBox="1">
          <a:spLocks noChangeArrowheads="1"/>
        </xdr:cNvSpPr>
      </xdr:nvSpPr>
      <xdr:spPr bwMode="auto">
        <a:xfrm>
          <a:off x="2047875" y="127882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471" name="Text Box 16"/>
        <xdr:cNvSpPr txBox="1">
          <a:spLocks noChangeArrowheads="1"/>
        </xdr:cNvSpPr>
      </xdr:nvSpPr>
      <xdr:spPr bwMode="auto">
        <a:xfrm>
          <a:off x="6029325" y="12788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472" name="Text Box 18"/>
        <xdr:cNvSpPr txBox="1">
          <a:spLocks noChangeArrowheads="1"/>
        </xdr:cNvSpPr>
      </xdr:nvSpPr>
      <xdr:spPr bwMode="auto">
        <a:xfrm>
          <a:off x="1400175" y="127882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473" name="Text Box 14"/>
        <xdr:cNvSpPr txBox="1">
          <a:spLocks noChangeArrowheads="1"/>
        </xdr:cNvSpPr>
      </xdr:nvSpPr>
      <xdr:spPr bwMode="auto">
        <a:xfrm>
          <a:off x="2057400" y="128692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474" name="Text Box 15"/>
        <xdr:cNvSpPr txBox="1">
          <a:spLocks noChangeArrowheads="1"/>
        </xdr:cNvSpPr>
      </xdr:nvSpPr>
      <xdr:spPr bwMode="auto">
        <a:xfrm>
          <a:off x="2047875" y="128692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475" name="Text Box 16"/>
        <xdr:cNvSpPr txBox="1">
          <a:spLocks noChangeArrowheads="1"/>
        </xdr:cNvSpPr>
      </xdr:nvSpPr>
      <xdr:spPr bwMode="auto">
        <a:xfrm>
          <a:off x="6029325" y="128692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476" name="Text Box 18"/>
        <xdr:cNvSpPr txBox="1">
          <a:spLocks noChangeArrowheads="1"/>
        </xdr:cNvSpPr>
      </xdr:nvSpPr>
      <xdr:spPr bwMode="auto">
        <a:xfrm>
          <a:off x="1400175" y="128692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477" name="Text Box 14"/>
        <xdr:cNvSpPr txBox="1">
          <a:spLocks noChangeArrowheads="1"/>
        </xdr:cNvSpPr>
      </xdr:nvSpPr>
      <xdr:spPr bwMode="auto">
        <a:xfrm>
          <a:off x="2057400" y="128692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478" name="Text Box 15"/>
        <xdr:cNvSpPr txBox="1">
          <a:spLocks noChangeArrowheads="1"/>
        </xdr:cNvSpPr>
      </xdr:nvSpPr>
      <xdr:spPr bwMode="auto">
        <a:xfrm>
          <a:off x="2047875" y="128692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479" name="Text Box 16"/>
        <xdr:cNvSpPr txBox="1">
          <a:spLocks noChangeArrowheads="1"/>
        </xdr:cNvSpPr>
      </xdr:nvSpPr>
      <xdr:spPr bwMode="auto">
        <a:xfrm>
          <a:off x="6029325" y="128692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480" name="Text Box 18"/>
        <xdr:cNvSpPr txBox="1">
          <a:spLocks noChangeArrowheads="1"/>
        </xdr:cNvSpPr>
      </xdr:nvSpPr>
      <xdr:spPr bwMode="auto">
        <a:xfrm>
          <a:off x="1400175" y="128692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481" name="Text Box 14"/>
        <xdr:cNvSpPr txBox="1">
          <a:spLocks noChangeArrowheads="1"/>
        </xdr:cNvSpPr>
      </xdr:nvSpPr>
      <xdr:spPr bwMode="auto">
        <a:xfrm>
          <a:off x="2057400" y="128692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482" name="Text Box 15"/>
        <xdr:cNvSpPr txBox="1">
          <a:spLocks noChangeArrowheads="1"/>
        </xdr:cNvSpPr>
      </xdr:nvSpPr>
      <xdr:spPr bwMode="auto">
        <a:xfrm>
          <a:off x="2047875" y="128692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483" name="Text Box 16"/>
        <xdr:cNvSpPr txBox="1">
          <a:spLocks noChangeArrowheads="1"/>
        </xdr:cNvSpPr>
      </xdr:nvSpPr>
      <xdr:spPr bwMode="auto">
        <a:xfrm>
          <a:off x="6029325" y="128692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484" name="Text Box 18"/>
        <xdr:cNvSpPr txBox="1">
          <a:spLocks noChangeArrowheads="1"/>
        </xdr:cNvSpPr>
      </xdr:nvSpPr>
      <xdr:spPr bwMode="auto">
        <a:xfrm>
          <a:off x="1400175" y="128692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485" name="Text Box 14"/>
        <xdr:cNvSpPr txBox="1">
          <a:spLocks noChangeArrowheads="1"/>
        </xdr:cNvSpPr>
      </xdr:nvSpPr>
      <xdr:spPr bwMode="auto">
        <a:xfrm>
          <a:off x="2057400" y="128692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486" name="Text Box 15"/>
        <xdr:cNvSpPr txBox="1">
          <a:spLocks noChangeArrowheads="1"/>
        </xdr:cNvSpPr>
      </xdr:nvSpPr>
      <xdr:spPr bwMode="auto">
        <a:xfrm>
          <a:off x="2047875" y="128692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487" name="Text Box 16"/>
        <xdr:cNvSpPr txBox="1">
          <a:spLocks noChangeArrowheads="1"/>
        </xdr:cNvSpPr>
      </xdr:nvSpPr>
      <xdr:spPr bwMode="auto">
        <a:xfrm>
          <a:off x="6029325" y="128692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488" name="Text Box 18"/>
        <xdr:cNvSpPr txBox="1">
          <a:spLocks noChangeArrowheads="1"/>
        </xdr:cNvSpPr>
      </xdr:nvSpPr>
      <xdr:spPr bwMode="auto">
        <a:xfrm>
          <a:off x="1400175" y="128692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489" name="Text Box 14"/>
        <xdr:cNvSpPr txBox="1">
          <a:spLocks noChangeArrowheads="1"/>
        </xdr:cNvSpPr>
      </xdr:nvSpPr>
      <xdr:spPr bwMode="auto">
        <a:xfrm>
          <a:off x="2057400"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490" name="Text Box 15"/>
        <xdr:cNvSpPr txBox="1">
          <a:spLocks noChangeArrowheads="1"/>
        </xdr:cNvSpPr>
      </xdr:nvSpPr>
      <xdr:spPr bwMode="auto">
        <a:xfrm>
          <a:off x="2047875" y="125453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491" name="Text Box 16"/>
        <xdr:cNvSpPr txBox="1">
          <a:spLocks noChangeArrowheads="1"/>
        </xdr:cNvSpPr>
      </xdr:nvSpPr>
      <xdr:spPr bwMode="auto">
        <a:xfrm>
          <a:off x="6029325"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492" name="Text Box 18"/>
        <xdr:cNvSpPr txBox="1">
          <a:spLocks noChangeArrowheads="1"/>
        </xdr:cNvSpPr>
      </xdr:nvSpPr>
      <xdr:spPr bwMode="auto">
        <a:xfrm>
          <a:off x="1400175"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493" name="Text Box 14"/>
        <xdr:cNvSpPr txBox="1">
          <a:spLocks noChangeArrowheads="1"/>
        </xdr:cNvSpPr>
      </xdr:nvSpPr>
      <xdr:spPr bwMode="auto">
        <a:xfrm>
          <a:off x="2057400"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494" name="Text Box 15"/>
        <xdr:cNvSpPr txBox="1">
          <a:spLocks noChangeArrowheads="1"/>
        </xdr:cNvSpPr>
      </xdr:nvSpPr>
      <xdr:spPr bwMode="auto">
        <a:xfrm>
          <a:off x="2047875" y="125453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495" name="Text Box 16"/>
        <xdr:cNvSpPr txBox="1">
          <a:spLocks noChangeArrowheads="1"/>
        </xdr:cNvSpPr>
      </xdr:nvSpPr>
      <xdr:spPr bwMode="auto">
        <a:xfrm>
          <a:off x="6029325"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496" name="Text Box 18"/>
        <xdr:cNvSpPr txBox="1">
          <a:spLocks noChangeArrowheads="1"/>
        </xdr:cNvSpPr>
      </xdr:nvSpPr>
      <xdr:spPr bwMode="auto">
        <a:xfrm>
          <a:off x="1400175"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497" name="Text Box 14"/>
        <xdr:cNvSpPr txBox="1">
          <a:spLocks noChangeArrowheads="1"/>
        </xdr:cNvSpPr>
      </xdr:nvSpPr>
      <xdr:spPr bwMode="auto">
        <a:xfrm>
          <a:off x="2057400"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498" name="Text Box 15"/>
        <xdr:cNvSpPr txBox="1">
          <a:spLocks noChangeArrowheads="1"/>
        </xdr:cNvSpPr>
      </xdr:nvSpPr>
      <xdr:spPr bwMode="auto">
        <a:xfrm>
          <a:off x="2047875" y="125453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499" name="Text Box 16"/>
        <xdr:cNvSpPr txBox="1">
          <a:spLocks noChangeArrowheads="1"/>
        </xdr:cNvSpPr>
      </xdr:nvSpPr>
      <xdr:spPr bwMode="auto">
        <a:xfrm>
          <a:off x="6029325"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500" name="Text Box 18"/>
        <xdr:cNvSpPr txBox="1">
          <a:spLocks noChangeArrowheads="1"/>
        </xdr:cNvSpPr>
      </xdr:nvSpPr>
      <xdr:spPr bwMode="auto">
        <a:xfrm>
          <a:off x="1400175"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501" name="Text Box 14"/>
        <xdr:cNvSpPr txBox="1">
          <a:spLocks noChangeArrowheads="1"/>
        </xdr:cNvSpPr>
      </xdr:nvSpPr>
      <xdr:spPr bwMode="auto">
        <a:xfrm>
          <a:off x="2057400"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502" name="Text Box 15"/>
        <xdr:cNvSpPr txBox="1">
          <a:spLocks noChangeArrowheads="1"/>
        </xdr:cNvSpPr>
      </xdr:nvSpPr>
      <xdr:spPr bwMode="auto">
        <a:xfrm>
          <a:off x="2047875" y="125453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503" name="Text Box 16"/>
        <xdr:cNvSpPr txBox="1">
          <a:spLocks noChangeArrowheads="1"/>
        </xdr:cNvSpPr>
      </xdr:nvSpPr>
      <xdr:spPr bwMode="auto">
        <a:xfrm>
          <a:off x="6029325"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504" name="Text Box 18"/>
        <xdr:cNvSpPr txBox="1">
          <a:spLocks noChangeArrowheads="1"/>
        </xdr:cNvSpPr>
      </xdr:nvSpPr>
      <xdr:spPr bwMode="auto">
        <a:xfrm>
          <a:off x="1400175"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505" name="Text Box 14"/>
        <xdr:cNvSpPr txBox="1">
          <a:spLocks noChangeArrowheads="1"/>
        </xdr:cNvSpPr>
      </xdr:nvSpPr>
      <xdr:spPr bwMode="auto">
        <a:xfrm>
          <a:off x="2057400"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506" name="Text Box 15"/>
        <xdr:cNvSpPr txBox="1">
          <a:spLocks noChangeArrowheads="1"/>
        </xdr:cNvSpPr>
      </xdr:nvSpPr>
      <xdr:spPr bwMode="auto">
        <a:xfrm>
          <a:off x="2047875" y="118167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507" name="Text Box 16"/>
        <xdr:cNvSpPr txBox="1">
          <a:spLocks noChangeArrowheads="1"/>
        </xdr:cNvSpPr>
      </xdr:nvSpPr>
      <xdr:spPr bwMode="auto">
        <a:xfrm>
          <a:off x="6029325"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508" name="Text Box 18"/>
        <xdr:cNvSpPr txBox="1">
          <a:spLocks noChangeArrowheads="1"/>
        </xdr:cNvSpPr>
      </xdr:nvSpPr>
      <xdr:spPr bwMode="auto">
        <a:xfrm>
          <a:off x="1400175"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509" name="Text Box 14"/>
        <xdr:cNvSpPr txBox="1">
          <a:spLocks noChangeArrowheads="1"/>
        </xdr:cNvSpPr>
      </xdr:nvSpPr>
      <xdr:spPr bwMode="auto">
        <a:xfrm>
          <a:off x="2057400"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510" name="Text Box 15"/>
        <xdr:cNvSpPr txBox="1">
          <a:spLocks noChangeArrowheads="1"/>
        </xdr:cNvSpPr>
      </xdr:nvSpPr>
      <xdr:spPr bwMode="auto">
        <a:xfrm>
          <a:off x="2047875" y="118167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511" name="Text Box 16"/>
        <xdr:cNvSpPr txBox="1">
          <a:spLocks noChangeArrowheads="1"/>
        </xdr:cNvSpPr>
      </xdr:nvSpPr>
      <xdr:spPr bwMode="auto">
        <a:xfrm>
          <a:off x="6029325"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512" name="Text Box 18"/>
        <xdr:cNvSpPr txBox="1">
          <a:spLocks noChangeArrowheads="1"/>
        </xdr:cNvSpPr>
      </xdr:nvSpPr>
      <xdr:spPr bwMode="auto">
        <a:xfrm>
          <a:off x="1400175"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513" name="Text Box 14"/>
        <xdr:cNvSpPr txBox="1">
          <a:spLocks noChangeArrowheads="1"/>
        </xdr:cNvSpPr>
      </xdr:nvSpPr>
      <xdr:spPr bwMode="auto">
        <a:xfrm>
          <a:off x="2057400"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514" name="Text Box 15"/>
        <xdr:cNvSpPr txBox="1">
          <a:spLocks noChangeArrowheads="1"/>
        </xdr:cNvSpPr>
      </xdr:nvSpPr>
      <xdr:spPr bwMode="auto">
        <a:xfrm>
          <a:off x="2047875" y="118167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515" name="Text Box 16"/>
        <xdr:cNvSpPr txBox="1">
          <a:spLocks noChangeArrowheads="1"/>
        </xdr:cNvSpPr>
      </xdr:nvSpPr>
      <xdr:spPr bwMode="auto">
        <a:xfrm>
          <a:off x="6029325"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516" name="Text Box 18"/>
        <xdr:cNvSpPr txBox="1">
          <a:spLocks noChangeArrowheads="1"/>
        </xdr:cNvSpPr>
      </xdr:nvSpPr>
      <xdr:spPr bwMode="auto">
        <a:xfrm>
          <a:off x="1400175"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517" name="Text Box 14"/>
        <xdr:cNvSpPr txBox="1">
          <a:spLocks noChangeArrowheads="1"/>
        </xdr:cNvSpPr>
      </xdr:nvSpPr>
      <xdr:spPr bwMode="auto">
        <a:xfrm>
          <a:off x="2057400"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518" name="Text Box 15"/>
        <xdr:cNvSpPr txBox="1">
          <a:spLocks noChangeArrowheads="1"/>
        </xdr:cNvSpPr>
      </xdr:nvSpPr>
      <xdr:spPr bwMode="auto">
        <a:xfrm>
          <a:off x="2047875" y="118167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519" name="Text Box 16"/>
        <xdr:cNvSpPr txBox="1">
          <a:spLocks noChangeArrowheads="1"/>
        </xdr:cNvSpPr>
      </xdr:nvSpPr>
      <xdr:spPr bwMode="auto">
        <a:xfrm>
          <a:off x="6029325"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520" name="Text Box 18"/>
        <xdr:cNvSpPr txBox="1">
          <a:spLocks noChangeArrowheads="1"/>
        </xdr:cNvSpPr>
      </xdr:nvSpPr>
      <xdr:spPr bwMode="auto">
        <a:xfrm>
          <a:off x="1400175"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521" name="Text Box 14"/>
        <xdr:cNvSpPr txBox="1">
          <a:spLocks noChangeArrowheads="1"/>
        </xdr:cNvSpPr>
      </xdr:nvSpPr>
      <xdr:spPr bwMode="auto">
        <a:xfrm>
          <a:off x="2057400"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522" name="Text Box 15"/>
        <xdr:cNvSpPr txBox="1">
          <a:spLocks noChangeArrowheads="1"/>
        </xdr:cNvSpPr>
      </xdr:nvSpPr>
      <xdr:spPr bwMode="auto">
        <a:xfrm>
          <a:off x="2047875" y="118976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523" name="Text Box 16"/>
        <xdr:cNvSpPr txBox="1">
          <a:spLocks noChangeArrowheads="1"/>
        </xdr:cNvSpPr>
      </xdr:nvSpPr>
      <xdr:spPr bwMode="auto">
        <a:xfrm>
          <a:off x="6029325"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524" name="Text Box 18"/>
        <xdr:cNvSpPr txBox="1">
          <a:spLocks noChangeArrowheads="1"/>
        </xdr:cNvSpPr>
      </xdr:nvSpPr>
      <xdr:spPr bwMode="auto">
        <a:xfrm>
          <a:off x="1400175"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525" name="Text Box 14"/>
        <xdr:cNvSpPr txBox="1">
          <a:spLocks noChangeArrowheads="1"/>
        </xdr:cNvSpPr>
      </xdr:nvSpPr>
      <xdr:spPr bwMode="auto">
        <a:xfrm>
          <a:off x="2057400"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526" name="Text Box 15"/>
        <xdr:cNvSpPr txBox="1">
          <a:spLocks noChangeArrowheads="1"/>
        </xdr:cNvSpPr>
      </xdr:nvSpPr>
      <xdr:spPr bwMode="auto">
        <a:xfrm>
          <a:off x="2047875" y="118976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527" name="Text Box 16"/>
        <xdr:cNvSpPr txBox="1">
          <a:spLocks noChangeArrowheads="1"/>
        </xdr:cNvSpPr>
      </xdr:nvSpPr>
      <xdr:spPr bwMode="auto">
        <a:xfrm>
          <a:off x="6029325"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528" name="Text Box 18"/>
        <xdr:cNvSpPr txBox="1">
          <a:spLocks noChangeArrowheads="1"/>
        </xdr:cNvSpPr>
      </xdr:nvSpPr>
      <xdr:spPr bwMode="auto">
        <a:xfrm>
          <a:off x="1400175"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529" name="Text Box 14"/>
        <xdr:cNvSpPr txBox="1">
          <a:spLocks noChangeArrowheads="1"/>
        </xdr:cNvSpPr>
      </xdr:nvSpPr>
      <xdr:spPr bwMode="auto">
        <a:xfrm>
          <a:off x="2057400"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530" name="Text Box 15"/>
        <xdr:cNvSpPr txBox="1">
          <a:spLocks noChangeArrowheads="1"/>
        </xdr:cNvSpPr>
      </xdr:nvSpPr>
      <xdr:spPr bwMode="auto">
        <a:xfrm>
          <a:off x="2047875" y="118976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531" name="Text Box 16"/>
        <xdr:cNvSpPr txBox="1">
          <a:spLocks noChangeArrowheads="1"/>
        </xdr:cNvSpPr>
      </xdr:nvSpPr>
      <xdr:spPr bwMode="auto">
        <a:xfrm>
          <a:off x="6029325"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532" name="Text Box 18"/>
        <xdr:cNvSpPr txBox="1">
          <a:spLocks noChangeArrowheads="1"/>
        </xdr:cNvSpPr>
      </xdr:nvSpPr>
      <xdr:spPr bwMode="auto">
        <a:xfrm>
          <a:off x="1400175"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533" name="Text Box 14"/>
        <xdr:cNvSpPr txBox="1">
          <a:spLocks noChangeArrowheads="1"/>
        </xdr:cNvSpPr>
      </xdr:nvSpPr>
      <xdr:spPr bwMode="auto">
        <a:xfrm>
          <a:off x="2057400"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534" name="Text Box 15"/>
        <xdr:cNvSpPr txBox="1">
          <a:spLocks noChangeArrowheads="1"/>
        </xdr:cNvSpPr>
      </xdr:nvSpPr>
      <xdr:spPr bwMode="auto">
        <a:xfrm>
          <a:off x="2047875" y="118976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535" name="Text Box 16"/>
        <xdr:cNvSpPr txBox="1">
          <a:spLocks noChangeArrowheads="1"/>
        </xdr:cNvSpPr>
      </xdr:nvSpPr>
      <xdr:spPr bwMode="auto">
        <a:xfrm>
          <a:off x="6029325"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536" name="Text Box 18"/>
        <xdr:cNvSpPr txBox="1">
          <a:spLocks noChangeArrowheads="1"/>
        </xdr:cNvSpPr>
      </xdr:nvSpPr>
      <xdr:spPr bwMode="auto">
        <a:xfrm>
          <a:off x="1400175"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537" name="Text Box 14"/>
        <xdr:cNvSpPr txBox="1">
          <a:spLocks noChangeArrowheads="1"/>
        </xdr:cNvSpPr>
      </xdr:nvSpPr>
      <xdr:spPr bwMode="auto">
        <a:xfrm>
          <a:off x="2057400"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538" name="Text Box 15"/>
        <xdr:cNvSpPr txBox="1">
          <a:spLocks noChangeArrowheads="1"/>
        </xdr:cNvSpPr>
      </xdr:nvSpPr>
      <xdr:spPr bwMode="auto">
        <a:xfrm>
          <a:off x="2047875" y="119786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539" name="Text Box 16"/>
        <xdr:cNvSpPr txBox="1">
          <a:spLocks noChangeArrowheads="1"/>
        </xdr:cNvSpPr>
      </xdr:nvSpPr>
      <xdr:spPr bwMode="auto">
        <a:xfrm>
          <a:off x="602932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540" name="Text Box 18"/>
        <xdr:cNvSpPr txBox="1">
          <a:spLocks noChangeArrowheads="1"/>
        </xdr:cNvSpPr>
      </xdr:nvSpPr>
      <xdr:spPr bwMode="auto">
        <a:xfrm>
          <a:off x="140017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541" name="Text Box 14"/>
        <xdr:cNvSpPr txBox="1">
          <a:spLocks noChangeArrowheads="1"/>
        </xdr:cNvSpPr>
      </xdr:nvSpPr>
      <xdr:spPr bwMode="auto">
        <a:xfrm>
          <a:off x="2057400"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542" name="Text Box 15"/>
        <xdr:cNvSpPr txBox="1">
          <a:spLocks noChangeArrowheads="1"/>
        </xdr:cNvSpPr>
      </xdr:nvSpPr>
      <xdr:spPr bwMode="auto">
        <a:xfrm>
          <a:off x="2047875" y="119786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543" name="Text Box 16"/>
        <xdr:cNvSpPr txBox="1">
          <a:spLocks noChangeArrowheads="1"/>
        </xdr:cNvSpPr>
      </xdr:nvSpPr>
      <xdr:spPr bwMode="auto">
        <a:xfrm>
          <a:off x="602932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544" name="Text Box 18"/>
        <xdr:cNvSpPr txBox="1">
          <a:spLocks noChangeArrowheads="1"/>
        </xdr:cNvSpPr>
      </xdr:nvSpPr>
      <xdr:spPr bwMode="auto">
        <a:xfrm>
          <a:off x="140017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545" name="Text Box 14"/>
        <xdr:cNvSpPr txBox="1">
          <a:spLocks noChangeArrowheads="1"/>
        </xdr:cNvSpPr>
      </xdr:nvSpPr>
      <xdr:spPr bwMode="auto">
        <a:xfrm>
          <a:off x="2057400"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546" name="Text Box 15"/>
        <xdr:cNvSpPr txBox="1">
          <a:spLocks noChangeArrowheads="1"/>
        </xdr:cNvSpPr>
      </xdr:nvSpPr>
      <xdr:spPr bwMode="auto">
        <a:xfrm>
          <a:off x="2047875" y="119786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547" name="Text Box 16"/>
        <xdr:cNvSpPr txBox="1">
          <a:spLocks noChangeArrowheads="1"/>
        </xdr:cNvSpPr>
      </xdr:nvSpPr>
      <xdr:spPr bwMode="auto">
        <a:xfrm>
          <a:off x="602932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548" name="Text Box 18"/>
        <xdr:cNvSpPr txBox="1">
          <a:spLocks noChangeArrowheads="1"/>
        </xdr:cNvSpPr>
      </xdr:nvSpPr>
      <xdr:spPr bwMode="auto">
        <a:xfrm>
          <a:off x="140017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549" name="Text Box 14"/>
        <xdr:cNvSpPr txBox="1">
          <a:spLocks noChangeArrowheads="1"/>
        </xdr:cNvSpPr>
      </xdr:nvSpPr>
      <xdr:spPr bwMode="auto">
        <a:xfrm>
          <a:off x="2057400"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550" name="Text Box 15"/>
        <xdr:cNvSpPr txBox="1">
          <a:spLocks noChangeArrowheads="1"/>
        </xdr:cNvSpPr>
      </xdr:nvSpPr>
      <xdr:spPr bwMode="auto">
        <a:xfrm>
          <a:off x="2047875" y="119786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551" name="Text Box 16"/>
        <xdr:cNvSpPr txBox="1">
          <a:spLocks noChangeArrowheads="1"/>
        </xdr:cNvSpPr>
      </xdr:nvSpPr>
      <xdr:spPr bwMode="auto">
        <a:xfrm>
          <a:off x="602932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552" name="Text Box 18"/>
        <xdr:cNvSpPr txBox="1">
          <a:spLocks noChangeArrowheads="1"/>
        </xdr:cNvSpPr>
      </xdr:nvSpPr>
      <xdr:spPr bwMode="auto">
        <a:xfrm>
          <a:off x="140017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553" name="Text Box 14"/>
        <xdr:cNvSpPr txBox="1">
          <a:spLocks noChangeArrowheads="1"/>
        </xdr:cNvSpPr>
      </xdr:nvSpPr>
      <xdr:spPr bwMode="auto">
        <a:xfrm>
          <a:off x="2057400"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554" name="Text Box 15"/>
        <xdr:cNvSpPr txBox="1">
          <a:spLocks noChangeArrowheads="1"/>
        </xdr:cNvSpPr>
      </xdr:nvSpPr>
      <xdr:spPr bwMode="auto">
        <a:xfrm>
          <a:off x="2047875" y="119786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555" name="Text Box 16"/>
        <xdr:cNvSpPr txBox="1">
          <a:spLocks noChangeArrowheads="1"/>
        </xdr:cNvSpPr>
      </xdr:nvSpPr>
      <xdr:spPr bwMode="auto">
        <a:xfrm>
          <a:off x="602932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556" name="Text Box 18"/>
        <xdr:cNvSpPr txBox="1">
          <a:spLocks noChangeArrowheads="1"/>
        </xdr:cNvSpPr>
      </xdr:nvSpPr>
      <xdr:spPr bwMode="auto">
        <a:xfrm>
          <a:off x="140017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557" name="Text Box 14"/>
        <xdr:cNvSpPr txBox="1">
          <a:spLocks noChangeArrowheads="1"/>
        </xdr:cNvSpPr>
      </xdr:nvSpPr>
      <xdr:spPr bwMode="auto">
        <a:xfrm>
          <a:off x="2057400"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558" name="Text Box 15"/>
        <xdr:cNvSpPr txBox="1">
          <a:spLocks noChangeArrowheads="1"/>
        </xdr:cNvSpPr>
      </xdr:nvSpPr>
      <xdr:spPr bwMode="auto">
        <a:xfrm>
          <a:off x="2047875" y="119786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559" name="Text Box 16"/>
        <xdr:cNvSpPr txBox="1">
          <a:spLocks noChangeArrowheads="1"/>
        </xdr:cNvSpPr>
      </xdr:nvSpPr>
      <xdr:spPr bwMode="auto">
        <a:xfrm>
          <a:off x="602932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560" name="Text Box 18"/>
        <xdr:cNvSpPr txBox="1">
          <a:spLocks noChangeArrowheads="1"/>
        </xdr:cNvSpPr>
      </xdr:nvSpPr>
      <xdr:spPr bwMode="auto">
        <a:xfrm>
          <a:off x="140017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561" name="Text Box 14"/>
        <xdr:cNvSpPr txBox="1">
          <a:spLocks noChangeArrowheads="1"/>
        </xdr:cNvSpPr>
      </xdr:nvSpPr>
      <xdr:spPr bwMode="auto">
        <a:xfrm>
          <a:off x="2057400"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562" name="Text Box 15"/>
        <xdr:cNvSpPr txBox="1">
          <a:spLocks noChangeArrowheads="1"/>
        </xdr:cNvSpPr>
      </xdr:nvSpPr>
      <xdr:spPr bwMode="auto">
        <a:xfrm>
          <a:off x="2047875" y="119786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563" name="Text Box 16"/>
        <xdr:cNvSpPr txBox="1">
          <a:spLocks noChangeArrowheads="1"/>
        </xdr:cNvSpPr>
      </xdr:nvSpPr>
      <xdr:spPr bwMode="auto">
        <a:xfrm>
          <a:off x="602932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564" name="Text Box 18"/>
        <xdr:cNvSpPr txBox="1">
          <a:spLocks noChangeArrowheads="1"/>
        </xdr:cNvSpPr>
      </xdr:nvSpPr>
      <xdr:spPr bwMode="auto">
        <a:xfrm>
          <a:off x="140017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565" name="Text Box 14"/>
        <xdr:cNvSpPr txBox="1">
          <a:spLocks noChangeArrowheads="1"/>
        </xdr:cNvSpPr>
      </xdr:nvSpPr>
      <xdr:spPr bwMode="auto">
        <a:xfrm>
          <a:off x="2057400"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566" name="Text Box 15"/>
        <xdr:cNvSpPr txBox="1">
          <a:spLocks noChangeArrowheads="1"/>
        </xdr:cNvSpPr>
      </xdr:nvSpPr>
      <xdr:spPr bwMode="auto">
        <a:xfrm>
          <a:off x="2047875" y="119786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567" name="Text Box 16"/>
        <xdr:cNvSpPr txBox="1">
          <a:spLocks noChangeArrowheads="1"/>
        </xdr:cNvSpPr>
      </xdr:nvSpPr>
      <xdr:spPr bwMode="auto">
        <a:xfrm>
          <a:off x="602932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568" name="Text Box 18"/>
        <xdr:cNvSpPr txBox="1">
          <a:spLocks noChangeArrowheads="1"/>
        </xdr:cNvSpPr>
      </xdr:nvSpPr>
      <xdr:spPr bwMode="auto">
        <a:xfrm>
          <a:off x="140017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569" name="Text Box 14"/>
        <xdr:cNvSpPr txBox="1">
          <a:spLocks noChangeArrowheads="1"/>
        </xdr:cNvSpPr>
      </xdr:nvSpPr>
      <xdr:spPr bwMode="auto">
        <a:xfrm>
          <a:off x="2057400"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570" name="Text Box 15"/>
        <xdr:cNvSpPr txBox="1">
          <a:spLocks noChangeArrowheads="1"/>
        </xdr:cNvSpPr>
      </xdr:nvSpPr>
      <xdr:spPr bwMode="auto">
        <a:xfrm>
          <a:off x="2047875" y="120596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571" name="Text Box 16"/>
        <xdr:cNvSpPr txBox="1">
          <a:spLocks noChangeArrowheads="1"/>
        </xdr:cNvSpPr>
      </xdr:nvSpPr>
      <xdr:spPr bwMode="auto">
        <a:xfrm>
          <a:off x="6029325"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572" name="Text Box 18"/>
        <xdr:cNvSpPr txBox="1">
          <a:spLocks noChangeArrowheads="1"/>
        </xdr:cNvSpPr>
      </xdr:nvSpPr>
      <xdr:spPr bwMode="auto">
        <a:xfrm>
          <a:off x="1400175"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573" name="Text Box 14"/>
        <xdr:cNvSpPr txBox="1">
          <a:spLocks noChangeArrowheads="1"/>
        </xdr:cNvSpPr>
      </xdr:nvSpPr>
      <xdr:spPr bwMode="auto">
        <a:xfrm>
          <a:off x="2057400"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574" name="Text Box 15"/>
        <xdr:cNvSpPr txBox="1">
          <a:spLocks noChangeArrowheads="1"/>
        </xdr:cNvSpPr>
      </xdr:nvSpPr>
      <xdr:spPr bwMode="auto">
        <a:xfrm>
          <a:off x="2047875" y="120596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575" name="Text Box 16"/>
        <xdr:cNvSpPr txBox="1">
          <a:spLocks noChangeArrowheads="1"/>
        </xdr:cNvSpPr>
      </xdr:nvSpPr>
      <xdr:spPr bwMode="auto">
        <a:xfrm>
          <a:off x="6029325"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576" name="Text Box 18"/>
        <xdr:cNvSpPr txBox="1">
          <a:spLocks noChangeArrowheads="1"/>
        </xdr:cNvSpPr>
      </xdr:nvSpPr>
      <xdr:spPr bwMode="auto">
        <a:xfrm>
          <a:off x="1400175"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577" name="Text Box 14"/>
        <xdr:cNvSpPr txBox="1">
          <a:spLocks noChangeArrowheads="1"/>
        </xdr:cNvSpPr>
      </xdr:nvSpPr>
      <xdr:spPr bwMode="auto">
        <a:xfrm>
          <a:off x="2057400"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578" name="Text Box 15"/>
        <xdr:cNvSpPr txBox="1">
          <a:spLocks noChangeArrowheads="1"/>
        </xdr:cNvSpPr>
      </xdr:nvSpPr>
      <xdr:spPr bwMode="auto">
        <a:xfrm>
          <a:off x="2047875" y="120596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579" name="Text Box 16"/>
        <xdr:cNvSpPr txBox="1">
          <a:spLocks noChangeArrowheads="1"/>
        </xdr:cNvSpPr>
      </xdr:nvSpPr>
      <xdr:spPr bwMode="auto">
        <a:xfrm>
          <a:off x="6029325"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580" name="Text Box 18"/>
        <xdr:cNvSpPr txBox="1">
          <a:spLocks noChangeArrowheads="1"/>
        </xdr:cNvSpPr>
      </xdr:nvSpPr>
      <xdr:spPr bwMode="auto">
        <a:xfrm>
          <a:off x="1400175"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581" name="Text Box 14"/>
        <xdr:cNvSpPr txBox="1">
          <a:spLocks noChangeArrowheads="1"/>
        </xdr:cNvSpPr>
      </xdr:nvSpPr>
      <xdr:spPr bwMode="auto">
        <a:xfrm>
          <a:off x="2057400"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582" name="Text Box 15"/>
        <xdr:cNvSpPr txBox="1">
          <a:spLocks noChangeArrowheads="1"/>
        </xdr:cNvSpPr>
      </xdr:nvSpPr>
      <xdr:spPr bwMode="auto">
        <a:xfrm>
          <a:off x="2047875" y="120596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583" name="Text Box 16"/>
        <xdr:cNvSpPr txBox="1">
          <a:spLocks noChangeArrowheads="1"/>
        </xdr:cNvSpPr>
      </xdr:nvSpPr>
      <xdr:spPr bwMode="auto">
        <a:xfrm>
          <a:off x="6029325"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584" name="Text Box 18"/>
        <xdr:cNvSpPr txBox="1">
          <a:spLocks noChangeArrowheads="1"/>
        </xdr:cNvSpPr>
      </xdr:nvSpPr>
      <xdr:spPr bwMode="auto">
        <a:xfrm>
          <a:off x="1400175"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38100</xdr:rowOff>
    </xdr:to>
    <xdr:sp macro="" textlink="">
      <xdr:nvSpPr>
        <xdr:cNvPr id="24585" name="Text Box 14"/>
        <xdr:cNvSpPr txBox="1">
          <a:spLocks noChangeArrowheads="1"/>
        </xdr:cNvSpPr>
      </xdr:nvSpPr>
      <xdr:spPr bwMode="auto">
        <a:xfrm>
          <a:off x="2057400"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586" name="Text Box 15"/>
        <xdr:cNvSpPr txBox="1">
          <a:spLocks noChangeArrowheads="1"/>
        </xdr:cNvSpPr>
      </xdr:nvSpPr>
      <xdr:spPr bwMode="auto">
        <a:xfrm>
          <a:off x="2047875" y="121405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38100</xdr:rowOff>
    </xdr:to>
    <xdr:sp macro="" textlink="">
      <xdr:nvSpPr>
        <xdr:cNvPr id="24587" name="Text Box 16"/>
        <xdr:cNvSpPr txBox="1">
          <a:spLocks noChangeArrowheads="1"/>
        </xdr:cNvSpPr>
      </xdr:nvSpPr>
      <xdr:spPr bwMode="auto">
        <a:xfrm>
          <a:off x="6029325"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38100</xdr:rowOff>
    </xdr:to>
    <xdr:sp macro="" textlink="">
      <xdr:nvSpPr>
        <xdr:cNvPr id="24588" name="Text Box 18"/>
        <xdr:cNvSpPr txBox="1">
          <a:spLocks noChangeArrowheads="1"/>
        </xdr:cNvSpPr>
      </xdr:nvSpPr>
      <xdr:spPr bwMode="auto">
        <a:xfrm>
          <a:off x="1400175"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38100</xdr:rowOff>
    </xdr:to>
    <xdr:sp macro="" textlink="">
      <xdr:nvSpPr>
        <xdr:cNvPr id="24589" name="Text Box 14"/>
        <xdr:cNvSpPr txBox="1">
          <a:spLocks noChangeArrowheads="1"/>
        </xdr:cNvSpPr>
      </xdr:nvSpPr>
      <xdr:spPr bwMode="auto">
        <a:xfrm>
          <a:off x="2057400"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590" name="Text Box 15"/>
        <xdr:cNvSpPr txBox="1">
          <a:spLocks noChangeArrowheads="1"/>
        </xdr:cNvSpPr>
      </xdr:nvSpPr>
      <xdr:spPr bwMode="auto">
        <a:xfrm>
          <a:off x="2047875" y="121405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38100</xdr:rowOff>
    </xdr:to>
    <xdr:sp macro="" textlink="">
      <xdr:nvSpPr>
        <xdr:cNvPr id="24591" name="Text Box 16"/>
        <xdr:cNvSpPr txBox="1">
          <a:spLocks noChangeArrowheads="1"/>
        </xdr:cNvSpPr>
      </xdr:nvSpPr>
      <xdr:spPr bwMode="auto">
        <a:xfrm>
          <a:off x="6029325"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38100</xdr:rowOff>
    </xdr:to>
    <xdr:sp macro="" textlink="">
      <xdr:nvSpPr>
        <xdr:cNvPr id="24592" name="Text Box 18"/>
        <xdr:cNvSpPr txBox="1">
          <a:spLocks noChangeArrowheads="1"/>
        </xdr:cNvSpPr>
      </xdr:nvSpPr>
      <xdr:spPr bwMode="auto">
        <a:xfrm>
          <a:off x="1400175"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38100</xdr:rowOff>
    </xdr:to>
    <xdr:sp macro="" textlink="">
      <xdr:nvSpPr>
        <xdr:cNvPr id="24593" name="Text Box 14"/>
        <xdr:cNvSpPr txBox="1">
          <a:spLocks noChangeArrowheads="1"/>
        </xdr:cNvSpPr>
      </xdr:nvSpPr>
      <xdr:spPr bwMode="auto">
        <a:xfrm>
          <a:off x="2057400"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594" name="Text Box 15"/>
        <xdr:cNvSpPr txBox="1">
          <a:spLocks noChangeArrowheads="1"/>
        </xdr:cNvSpPr>
      </xdr:nvSpPr>
      <xdr:spPr bwMode="auto">
        <a:xfrm>
          <a:off x="2047875" y="121405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38100</xdr:rowOff>
    </xdr:to>
    <xdr:sp macro="" textlink="">
      <xdr:nvSpPr>
        <xdr:cNvPr id="24595" name="Text Box 16"/>
        <xdr:cNvSpPr txBox="1">
          <a:spLocks noChangeArrowheads="1"/>
        </xdr:cNvSpPr>
      </xdr:nvSpPr>
      <xdr:spPr bwMode="auto">
        <a:xfrm>
          <a:off x="6029325"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38100</xdr:rowOff>
    </xdr:to>
    <xdr:sp macro="" textlink="">
      <xdr:nvSpPr>
        <xdr:cNvPr id="24596" name="Text Box 18"/>
        <xdr:cNvSpPr txBox="1">
          <a:spLocks noChangeArrowheads="1"/>
        </xdr:cNvSpPr>
      </xdr:nvSpPr>
      <xdr:spPr bwMode="auto">
        <a:xfrm>
          <a:off x="1400175"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38100</xdr:rowOff>
    </xdr:to>
    <xdr:sp macro="" textlink="">
      <xdr:nvSpPr>
        <xdr:cNvPr id="24597" name="Text Box 14"/>
        <xdr:cNvSpPr txBox="1">
          <a:spLocks noChangeArrowheads="1"/>
        </xdr:cNvSpPr>
      </xdr:nvSpPr>
      <xdr:spPr bwMode="auto">
        <a:xfrm>
          <a:off x="2057400"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598" name="Text Box 15"/>
        <xdr:cNvSpPr txBox="1">
          <a:spLocks noChangeArrowheads="1"/>
        </xdr:cNvSpPr>
      </xdr:nvSpPr>
      <xdr:spPr bwMode="auto">
        <a:xfrm>
          <a:off x="2047875" y="121405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38100</xdr:rowOff>
    </xdr:to>
    <xdr:sp macro="" textlink="">
      <xdr:nvSpPr>
        <xdr:cNvPr id="24599" name="Text Box 16"/>
        <xdr:cNvSpPr txBox="1">
          <a:spLocks noChangeArrowheads="1"/>
        </xdr:cNvSpPr>
      </xdr:nvSpPr>
      <xdr:spPr bwMode="auto">
        <a:xfrm>
          <a:off x="6029325"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38100</xdr:rowOff>
    </xdr:to>
    <xdr:sp macro="" textlink="">
      <xdr:nvSpPr>
        <xdr:cNvPr id="24600" name="Text Box 18"/>
        <xdr:cNvSpPr txBox="1">
          <a:spLocks noChangeArrowheads="1"/>
        </xdr:cNvSpPr>
      </xdr:nvSpPr>
      <xdr:spPr bwMode="auto">
        <a:xfrm>
          <a:off x="1400175"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38100</xdr:rowOff>
    </xdr:to>
    <xdr:sp macro="" textlink="">
      <xdr:nvSpPr>
        <xdr:cNvPr id="24601" name="Text Box 14"/>
        <xdr:cNvSpPr txBox="1">
          <a:spLocks noChangeArrowheads="1"/>
        </xdr:cNvSpPr>
      </xdr:nvSpPr>
      <xdr:spPr bwMode="auto">
        <a:xfrm>
          <a:off x="2057400"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602" name="Text Box 15"/>
        <xdr:cNvSpPr txBox="1">
          <a:spLocks noChangeArrowheads="1"/>
        </xdr:cNvSpPr>
      </xdr:nvSpPr>
      <xdr:spPr bwMode="auto">
        <a:xfrm>
          <a:off x="2047875" y="121405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38100</xdr:rowOff>
    </xdr:to>
    <xdr:sp macro="" textlink="">
      <xdr:nvSpPr>
        <xdr:cNvPr id="24603" name="Text Box 16"/>
        <xdr:cNvSpPr txBox="1">
          <a:spLocks noChangeArrowheads="1"/>
        </xdr:cNvSpPr>
      </xdr:nvSpPr>
      <xdr:spPr bwMode="auto">
        <a:xfrm>
          <a:off x="6029325"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38100</xdr:rowOff>
    </xdr:to>
    <xdr:sp macro="" textlink="">
      <xdr:nvSpPr>
        <xdr:cNvPr id="24604" name="Text Box 18"/>
        <xdr:cNvSpPr txBox="1">
          <a:spLocks noChangeArrowheads="1"/>
        </xdr:cNvSpPr>
      </xdr:nvSpPr>
      <xdr:spPr bwMode="auto">
        <a:xfrm>
          <a:off x="1400175"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38100</xdr:rowOff>
    </xdr:to>
    <xdr:sp macro="" textlink="">
      <xdr:nvSpPr>
        <xdr:cNvPr id="24605" name="Text Box 14"/>
        <xdr:cNvSpPr txBox="1">
          <a:spLocks noChangeArrowheads="1"/>
        </xdr:cNvSpPr>
      </xdr:nvSpPr>
      <xdr:spPr bwMode="auto">
        <a:xfrm>
          <a:off x="2057400"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606" name="Text Box 15"/>
        <xdr:cNvSpPr txBox="1">
          <a:spLocks noChangeArrowheads="1"/>
        </xdr:cNvSpPr>
      </xdr:nvSpPr>
      <xdr:spPr bwMode="auto">
        <a:xfrm>
          <a:off x="2047875" y="121405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38100</xdr:rowOff>
    </xdr:to>
    <xdr:sp macro="" textlink="">
      <xdr:nvSpPr>
        <xdr:cNvPr id="24607" name="Text Box 16"/>
        <xdr:cNvSpPr txBox="1">
          <a:spLocks noChangeArrowheads="1"/>
        </xdr:cNvSpPr>
      </xdr:nvSpPr>
      <xdr:spPr bwMode="auto">
        <a:xfrm>
          <a:off x="6029325"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38100</xdr:rowOff>
    </xdr:to>
    <xdr:sp macro="" textlink="">
      <xdr:nvSpPr>
        <xdr:cNvPr id="24608" name="Text Box 18"/>
        <xdr:cNvSpPr txBox="1">
          <a:spLocks noChangeArrowheads="1"/>
        </xdr:cNvSpPr>
      </xdr:nvSpPr>
      <xdr:spPr bwMode="auto">
        <a:xfrm>
          <a:off x="1400175"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38100</xdr:rowOff>
    </xdr:to>
    <xdr:sp macro="" textlink="">
      <xdr:nvSpPr>
        <xdr:cNvPr id="24609" name="Text Box 14"/>
        <xdr:cNvSpPr txBox="1">
          <a:spLocks noChangeArrowheads="1"/>
        </xdr:cNvSpPr>
      </xdr:nvSpPr>
      <xdr:spPr bwMode="auto">
        <a:xfrm>
          <a:off x="2057400"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610" name="Text Box 15"/>
        <xdr:cNvSpPr txBox="1">
          <a:spLocks noChangeArrowheads="1"/>
        </xdr:cNvSpPr>
      </xdr:nvSpPr>
      <xdr:spPr bwMode="auto">
        <a:xfrm>
          <a:off x="2047875" y="121405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38100</xdr:rowOff>
    </xdr:to>
    <xdr:sp macro="" textlink="">
      <xdr:nvSpPr>
        <xdr:cNvPr id="24611" name="Text Box 16"/>
        <xdr:cNvSpPr txBox="1">
          <a:spLocks noChangeArrowheads="1"/>
        </xdr:cNvSpPr>
      </xdr:nvSpPr>
      <xdr:spPr bwMode="auto">
        <a:xfrm>
          <a:off x="6029325"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38100</xdr:rowOff>
    </xdr:to>
    <xdr:sp macro="" textlink="">
      <xdr:nvSpPr>
        <xdr:cNvPr id="24612" name="Text Box 18"/>
        <xdr:cNvSpPr txBox="1">
          <a:spLocks noChangeArrowheads="1"/>
        </xdr:cNvSpPr>
      </xdr:nvSpPr>
      <xdr:spPr bwMode="auto">
        <a:xfrm>
          <a:off x="1400175"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38100</xdr:rowOff>
    </xdr:to>
    <xdr:sp macro="" textlink="">
      <xdr:nvSpPr>
        <xdr:cNvPr id="24613" name="Text Box 14"/>
        <xdr:cNvSpPr txBox="1">
          <a:spLocks noChangeArrowheads="1"/>
        </xdr:cNvSpPr>
      </xdr:nvSpPr>
      <xdr:spPr bwMode="auto">
        <a:xfrm>
          <a:off x="2057400"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614" name="Text Box 15"/>
        <xdr:cNvSpPr txBox="1">
          <a:spLocks noChangeArrowheads="1"/>
        </xdr:cNvSpPr>
      </xdr:nvSpPr>
      <xdr:spPr bwMode="auto">
        <a:xfrm>
          <a:off x="2047875" y="121405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38100</xdr:rowOff>
    </xdr:to>
    <xdr:sp macro="" textlink="">
      <xdr:nvSpPr>
        <xdr:cNvPr id="24615" name="Text Box 16"/>
        <xdr:cNvSpPr txBox="1">
          <a:spLocks noChangeArrowheads="1"/>
        </xdr:cNvSpPr>
      </xdr:nvSpPr>
      <xdr:spPr bwMode="auto">
        <a:xfrm>
          <a:off x="6029325"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38100</xdr:rowOff>
    </xdr:to>
    <xdr:sp macro="" textlink="">
      <xdr:nvSpPr>
        <xdr:cNvPr id="24616" name="Text Box 18"/>
        <xdr:cNvSpPr txBox="1">
          <a:spLocks noChangeArrowheads="1"/>
        </xdr:cNvSpPr>
      </xdr:nvSpPr>
      <xdr:spPr bwMode="auto">
        <a:xfrm>
          <a:off x="1400175" y="12140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617" name="Text Box 14"/>
        <xdr:cNvSpPr txBox="1">
          <a:spLocks noChangeArrowheads="1"/>
        </xdr:cNvSpPr>
      </xdr:nvSpPr>
      <xdr:spPr bwMode="auto">
        <a:xfrm>
          <a:off x="2057400" y="12221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618" name="Text Box 15"/>
        <xdr:cNvSpPr txBox="1">
          <a:spLocks noChangeArrowheads="1"/>
        </xdr:cNvSpPr>
      </xdr:nvSpPr>
      <xdr:spPr bwMode="auto">
        <a:xfrm>
          <a:off x="2047875" y="122215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619" name="Text Box 16"/>
        <xdr:cNvSpPr txBox="1">
          <a:spLocks noChangeArrowheads="1"/>
        </xdr:cNvSpPr>
      </xdr:nvSpPr>
      <xdr:spPr bwMode="auto">
        <a:xfrm>
          <a:off x="6029325" y="12221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620" name="Text Box 18"/>
        <xdr:cNvSpPr txBox="1">
          <a:spLocks noChangeArrowheads="1"/>
        </xdr:cNvSpPr>
      </xdr:nvSpPr>
      <xdr:spPr bwMode="auto">
        <a:xfrm>
          <a:off x="1400175" y="12221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621" name="Text Box 14"/>
        <xdr:cNvSpPr txBox="1">
          <a:spLocks noChangeArrowheads="1"/>
        </xdr:cNvSpPr>
      </xdr:nvSpPr>
      <xdr:spPr bwMode="auto">
        <a:xfrm>
          <a:off x="2057400" y="12221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622" name="Text Box 15"/>
        <xdr:cNvSpPr txBox="1">
          <a:spLocks noChangeArrowheads="1"/>
        </xdr:cNvSpPr>
      </xdr:nvSpPr>
      <xdr:spPr bwMode="auto">
        <a:xfrm>
          <a:off x="2047875" y="122215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623" name="Text Box 16"/>
        <xdr:cNvSpPr txBox="1">
          <a:spLocks noChangeArrowheads="1"/>
        </xdr:cNvSpPr>
      </xdr:nvSpPr>
      <xdr:spPr bwMode="auto">
        <a:xfrm>
          <a:off x="6029325" y="12221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624" name="Text Box 18"/>
        <xdr:cNvSpPr txBox="1">
          <a:spLocks noChangeArrowheads="1"/>
        </xdr:cNvSpPr>
      </xdr:nvSpPr>
      <xdr:spPr bwMode="auto">
        <a:xfrm>
          <a:off x="1400175" y="12221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625" name="Text Box 14"/>
        <xdr:cNvSpPr txBox="1">
          <a:spLocks noChangeArrowheads="1"/>
        </xdr:cNvSpPr>
      </xdr:nvSpPr>
      <xdr:spPr bwMode="auto">
        <a:xfrm>
          <a:off x="2057400" y="12221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626" name="Text Box 15"/>
        <xdr:cNvSpPr txBox="1">
          <a:spLocks noChangeArrowheads="1"/>
        </xdr:cNvSpPr>
      </xdr:nvSpPr>
      <xdr:spPr bwMode="auto">
        <a:xfrm>
          <a:off x="2047875" y="122215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627" name="Text Box 16"/>
        <xdr:cNvSpPr txBox="1">
          <a:spLocks noChangeArrowheads="1"/>
        </xdr:cNvSpPr>
      </xdr:nvSpPr>
      <xdr:spPr bwMode="auto">
        <a:xfrm>
          <a:off x="6029325" y="12221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628" name="Text Box 18"/>
        <xdr:cNvSpPr txBox="1">
          <a:spLocks noChangeArrowheads="1"/>
        </xdr:cNvSpPr>
      </xdr:nvSpPr>
      <xdr:spPr bwMode="auto">
        <a:xfrm>
          <a:off x="1400175" y="12221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629" name="Text Box 14"/>
        <xdr:cNvSpPr txBox="1">
          <a:spLocks noChangeArrowheads="1"/>
        </xdr:cNvSpPr>
      </xdr:nvSpPr>
      <xdr:spPr bwMode="auto">
        <a:xfrm>
          <a:off x="2057400" y="12221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630" name="Text Box 15"/>
        <xdr:cNvSpPr txBox="1">
          <a:spLocks noChangeArrowheads="1"/>
        </xdr:cNvSpPr>
      </xdr:nvSpPr>
      <xdr:spPr bwMode="auto">
        <a:xfrm>
          <a:off x="2047875" y="122215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631" name="Text Box 16"/>
        <xdr:cNvSpPr txBox="1">
          <a:spLocks noChangeArrowheads="1"/>
        </xdr:cNvSpPr>
      </xdr:nvSpPr>
      <xdr:spPr bwMode="auto">
        <a:xfrm>
          <a:off x="6029325" y="12221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632" name="Text Box 18"/>
        <xdr:cNvSpPr txBox="1">
          <a:spLocks noChangeArrowheads="1"/>
        </xdr:cNvSpPr>
      </xdr:nvSpPr>
      <xdr:spPr bwMode="auto">
        <a:xfrm>
          <a:off x="1400175" y="122215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633" name="Text Box 14"/>
        <xdr:cNvSpPr txBox="1">
          <a:spLocks noChangeArrowheads="1"/>
        </xdr:cNvSpPr>
      </xdr:nvSpPr>
      <xdr:spPr bwMode="auto">
        <a:xfrm>
          <a:off x="2057400" y="12302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634" name="Text Box 15"/>
        <xdr:cNvSpPr txBox="1">
          <a:spLocks noChangeArrowheads="1"/>
        </xdr:cNvSpPr>
      </xdr:nvSpPr>
      <xdr:spPr bwMode="auto">
        <a:xfrm>
          <a:off x="2047875" y="123024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635" name="Text Box 16"/>
        <xdr:cNvSpPr txBox="1">
          <a:spLocks noChangeArrowheads="1"/>
        </xdr:cNvSpPr>
      </xdr:nvSpPr>
      <xdr:spPr bwMode="auto">
        <a:xfrm>
          <a:off x="6029325" y="12302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636" name="Text Box 18"/>
        <xdr:cNvSpPr txBox="1">
          <a:spLocks noChangeArrowheads="1"/>
        </xdr:cNvSpPr>
      </xdr:nvSpPr>
      <xdr:spPr bwMode="auto">
        <a:xfrm>
          <a:off x="1400175" y="12302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637" name="Text Box 14"/>
        <xdr:cNvSpPr txBox="1">
          <a:spLocks noChangeArrowheads="1"/>
        </xdr:cNvSpPr>
      </xdr:nvSpPr>
      <xdr:spPr bwMode="auto">
        <a:xfrm>
          <a:off x="2057400" y="12302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638" name="Text Box 15"/>
        <xdr:cNvSpPr txBox="1">
          <a:spLocks noChangeArrowheads="1"/>
        </xdr:cNvSpPr>
      </xdr:nvSpPr>
      <xdr:spPr bwMode="auto">
        <a:xfrm>
          <a:off x="2047875" y="123024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639" name="Text Box 16"/>
        <xdr:cNvSpPr txBox="1">
          <a:spLocks noChangeArrowheads="1"/>
        </xdr:cNvSpPr>
      </xdr:nvSpPr>
      <xdr:spPr bwMode="auto">
        <a:xfrm>
          <a:off x="6029325" y="12302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640" name="Text Box 18"/>
        <xdr:cNvSpPr txBox="1">
          <a:spLocks noChangeArrowheads="1"/>
        </xdr:cNvSpPr>
      </xdr:nvSpPr>
      <xdr:spPr bwMode="auto">
        <a:xfrm>
          <a:off x="1400175" y="12302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641" name="Text Box 14"/>
        <xdr:cNvSpPr txBox="1">
          <a:spLocks noChangeArrowheads="1"/>
        </xdr:cNvSpPr>
      </xdr:nvSpPr>
      <xdr:spPr bwMode="auto">
        <a:xfrm>
          <a:off x="2057400" y="12302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642" name="Text Box 15"/>
        <xdr:cNvSpPr txBox="1">
          <a:spLocks noChangeArrowheads="1"/>
        </xdr:cNvSpPr>
      </xdr:nvSpPr>
      <xdr:spPr bwMode="auto">
        <a:xfrm>
          <a:off x="2047875" y="123024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643" name="Text Box 16"/>
        <xdr:cNvSpPr txBox="1">
          <a:spLocks noChangeArrowheads="1"/>
        </xdr:cNvSpPr>
      </xdr:nvSpPr>
      <xdr:spPr bwMode="auto">
        <a:xfrm>
          <a:off x="6029325" y="12302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644" name="Text Box 18"/>
        <xdr:cNvSpPr txBox="1">
          <a:spLocks noChangeArrowheads="1"/>
        </xdr:cNvSpPr>
      </xdr:nvSpPr>
      <xdr:spPr bwMode="auto">
        <a:xfrm>
          <a:off x="1400175" y="12302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645" name="Text Box 14"/>
        <xdr:cNvSpPr txBox="1">
          <a:spLocks noChangeArrowheads="1"/>
        </xdr:cNvSpPr>
      </xdr:nvSpPr>
      <xdr:spPr bwMode="auto">
        <a:xfrm>
          <a:off x="2057400" y="12302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646" name="Text Box 15"/>
        <xdr:cNvSpPr txBox="1">
          <a:spLocks noChangeArrowheads="1"/>
        </xdr:cNvSpPr>
      </xdr:nvSpPr>
      <xdr:spPr bwMode="auto">
        <a:xfrm>
          <a:off x="2047875" y="1230249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647" name="Text Box 16"/>
        <xdr:cNvSpPr txBox="1">
          <a:spLocks noChangeArrowheads="1"/>
        </xdr:cNvSpPr>
      </xdr:nvSpPr>
      <xdr:spPr bwMode="auto">
        <a:xfrm>
          <a:off x="6029325" y="12302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648" name="Text Box 18"/>
        <xdr:cNvSpPr txBox="1">
          <a:spLocks noChangeArrowheads="1"/>
        </xdr:cNvSpPr>
      </xdr:nvSpPr>
      <xdr:spPr bwMode="auto">
        <a:xfrm>
          <a:off x="1400175" y="1230249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649" name="Text Box 14"/>
        <xdr:cNvSpPr txBox="1">
          <a:spLocks noChangeArrowheads="1"/>
        </xdr:cNvSpPr>
      </xdr:nvSpPr>
      <xdr:spPr bwMode="auto">
        <a:xfrm>
          <a:off x="2057400" y="12383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650" name="Text Box 15"/>
        <xdr:cNvSpPr txBox="1">
          <a:spLocks noChangeArrowheads="1"/>
        </xdr:cNvSpPr>
      </xdr:nvSpPr>
      <xdr:spPr bwMode="auto">
        <a:xfrm>
          <a:off x="2047875" y="123834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651" name="Text Box 16"/>
        <xdr:cNvSpPr txBox="1">
          <a:spLocks noChangeArrowheads="1"/>
        </xdr:cNvSpPr>
      </xdr:nvSpPr>
      <xdr:spPr bwMode="auto">
        <a:xfrm>
          <a:off x="6029325" y="12383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652" name="Text Box 18"/>
        <xdr:cNvSpPr txBox="1">
          <a:spLocks noChangeArrowheads="1"/>
        </xdr:cNvSpPr>
      </xdr:nvSpPr>
      <xdr:spPr bwMode="auto">
        <a:xfrm>
          <a:off x="1400175" y="12383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653" name="Text Box 14"/>
        <xdr:cNvSpPr txBox="1">
          <a:spLocks noChangeArrowheads="1"/>
        </xdr:cNvSpPr>
      </xdr:nvSpPr>
      <xdr:spPr bwMode="auto">
        <a:xfrm>
          <a:off x="2057400" y="12383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654" name="Text Box 15"/>
        <xdr:cNvSpPr txBox="1">
          <a:spLocks noChangeArrowheads="1"/>
        </xdr:cNvSpPr>
      </xdr:nvSpPr>
      <xdr:spPr bwMode="auto">
        <a:xfrm>
          <a:off x="2047875" y="123834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655" name="Text Box 16"/>
        <xdr:cNvSpPr txBox="1">
          <a:spLocks noChangeArrowheads="1"/>
        </xdr:cNvSpPr>
      </xdr:nvSpPr>
      <xdr:spPr bwMode="auto">
        <a:xfrm>
          <a:off x="6029325" y="12383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656" name="Text Box 18"/>
        <xdr:cNvSpPr txBox="1">
          <a:spLocks noChangeArrowheads="1"/>
        </xdr:cNvSpPr>
      </xdr:nvSpPr>
      <xdr:spPr bwMode="auto">
        <a:xfrm>
          <a:off x="1400175" y="12383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657" name="Text Box 14"/>
        <xdr:cNvSpPr txBox="1">
          <a:spLocks noChangeArrowheads="1"/>
        </xdr:cNvSpPr>
      </xdr:nvSpPr>
      <xdr:spPr bwMode="auto">
        <a:xfrm>
          <a:off x="2057400" y="12383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658" name="Text Box 15"/>
        <xdr:cNvSpPr txBox="1">
          <a:spLocks noChangeArrowheads="1"/>
        </xdr:cNvSpPr>
      </xdr:nvSpPr>
      <xdr:spPr bwMode="auto">
        <a:xfrm>
          <a:off x="2047875" y="123834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659" name="Text Box 16"/>
        <xdr:cNvSpPr txBox="1">
          <a:spLocks noChangeArrowheads="1"/>
        </xdr:cNvSpPr>
      </xdr:nvSpPr>
      <xdr:spPr bwMode="auto">
        <a:xfrm>
          <a:off x="6029325" y="12383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660" name="Text Box 18"/>
        <xdr:cNvSpPr txBox="1">
          <a:spLocks noChangeArrowheads="1"/>
        </xdr:cNvSpPr>
      </xdr:nvSpPr>
      <xdr:spPr bwMode="auto">
        <a:xfrm>
          <a:off x="1400175" y="12383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661" name="Text Box 14"/>
        <xdr:cNvSpPr txBox="1">
          <a:spLocks noChangeArrowheads="1"/>
        </xdr:cNvSpPr>
      </xdr:nvSpPr>
      <xdr:spPr bwMode="auto">
        <a:xfrm>
          <a:off x="2057400" y="12383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662" name="Text Box 15"/>
        <xdr:cNvSpPr txBox="1">
          <a:spLocks noChangeArrowheads="1"/>
        </xdr:cNvSpPr>
      </xdr:nvSpPr>
      <xdr:spPr bwMode="auto">
        <a:xfrm>
          <a:off x="2047875" y="1238345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663" name="Text Box 16"/>
        <xdr:cNvSpPr txBox="1">
          <a:spLocks noChangeArrowheads="1"/>
        </xdr:cNvSpPr>
      </xdr:nvSpPr>
      <xdr:spPr bwMode="auto">
        <a:xfrm>
          <a:off x="6029325" y="12383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664" name="Text Box 18"/>
        <xdr:cNvSpPr txBox="1">
          <a:spLocks noChangeArrowheads="1"/>
        </xdr:cNvSpPr>
      </xdr:nvSpPr>
      <xdr:spPr bwMode="auto">
        <a:xfrm>
          <a:off x="1400175" y="1238345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665" name="Text Box 14"/>
        <xdr:cNvSpPr txBox="1">
          <a:spLocks noChangeArrowheads="1"/>
        </xdr:cNvSpPr>
      </xdr:nvSpPr>
      <xdr:spPr bwMode="auto">
        <a:xfrm>
          <a:off x="2057400" y="124644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666" name="Text Box 15"/>
        <xdr:cNvSpPr txBox="1">
          <a:spLocks noChangeArrowheads="1"/>
        </xdr:cNvSpPr>
      </xdr:nvSpPr>
      <xdr:spPr bwMode="auto">
        <a:xfrm>
          <a:off x="2047875" y="124644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667" name="Text Box 16"/>
        <xdr:cNvSpPr txBox="1">
          <a:spLocks noChangeArrowheads="1"/>
        </xdr:cNvSpPr>
      </xdr:nvSpPr>
      <xdr:spPr bwMode="auto">
        <a:xfrm>
          <a:off x="6029325" y="124644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668" name="Text Box 18"/>
        <xdr:cNvSpPr txBox="1">
          <a:spLocks noChangeArrowheads="1"/>
        </xdr:cNvSpPr>
      </xdr:nvSpPr>
      <xdr:spPr bwMode="auto">
        <a:xfrm>
          <a:off x="1400175" y="124644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669" name="Text Box 14"/>
        <xdr:cNvSpPr txBox="1">
          <a:spLocks noChangeArrowheads="1"/>
        </xdr:cNvSpPr>
      </xdr:nvSpPr>
      <xdr:spPr bwMode="auto">
        <a:xfrm>
          <a:off x="2057400" y="124644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670" name="Text Box 15"/>
        <xdr:cNvSpPr txBox="1">
          <a:spLocks noChangeArrowheads="1"/>
        </xdr:cNvSpPr>
      </xdr:nvSpPr>
      <xdr:spPr bwMode="auto">
        <a:xfrm>
          <a:off x="2047875" y="124644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671" name="Text Box 16"/>
        <xdr:cNvSpPr txBox="1">
          <a:spLocks noChangeArrowheads="1"/>
        </xdr:cNvSpPr>
      </xdr:nvSpPr>
      <xdr:spPr bwMode="auto">
        <a:xfrm>
          <a:off x="6029325" y="124644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672" name="Text Box 18"/>
        <xdr:cNvSpPr txBox="1">
          <a:spLocks noChangeArrowheads="1"/>
        </xdr:cNvSpPr>
      </xdr:nvSpPr>
      <xdr:spPr bwMode="auto">
        <a:xfrm>
          <a:off x="1400175" y="124644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673" name="Text Box 14"/>
        <xdr:cNvSpPr txBox="1">
          <a:spLocks noChangeArrowheads="1"/>
        </xdr:cNvSpPr>
      </xdr:nvSpPr>
      <xdr:spPr bwMode="auto">
        <a:xfrm>
          <a:off x="2057400" y="124644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674" name="Text Box 15"/>
        <xdr:cNvSpPr txBox="1">
          <a:spLocks noChangeArrowheads="1"/>
        </xdr:cNvSpPr>
      </xdr:nvSpPr>
      <xdr:spPr bwMode="auto">
        <a:xfrm>
          <a:off x="2047875" y="124644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675" name="Text Box 16"/>
        <xdr:cNvSpPr txBox="1">
          <a:spLocks noChangeArrowheads="1"/>
        </xdr:cNvSpPr>
      </xdr:nvSpPr>
      <xdr:spPr bwMode="auto">
        <a:xfrm>
          <a:off x="6029325" y="124644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676" name="Text Box 18"/>
        <xdr:cNvSpPr txBox="1">
          <a:spLocks noChangeArrowheads="1"/>
        </xdr:cNvSpPr>
      </xdr:nvSpPr>
      <xdr:spPr bwMode="auto">
        <a:xfrm>
          <a:off x="1400175" y="124644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677" name="Text Box 14"/>
        <xdr:cNvSpPr txBox="1">
          <a:spLocks noChangeArrowheads="1"/>
        </xdr:cNvSpPr>
      </xdr:nvSpPr>
      <xdr:spPr bwMode="auto">
        <a:xfrm>
          <a:off x="2057400" y="124644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678" name="Text Box 15"/>
        <xdr:cNvSpPr txBox="1">
          <a:spLocks noChangeArrowheads="1"/>
        </xdr:cNvSpPr>
      </xdr:nvSpPr>
      <xdr:spPr bwMode="auto">
        <a:xfrm>
          <a:off x="2047875" y="124644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679" name="Text Box 16"/>
        <xdr:cNvSpPr txBox="1">
          <a:spLocks noChangeArrowheads="1"/>
        </xdr:cNvSpPr>
      </xdr:nvSpPr>
      <xdr:spPr bwMode="auto">
        <a:xfrm>
          <a:off x="6029325" y="124644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680" name="Text Box 18"/>
        <xdr:cNvSpPr txBox="1">
          <a:spLocks noChangeArrowheads="1"/>
        </xdr:cNvSpPr>
      </xdr:nvSpPr>
      <xdr:spPr bwMode="auto">
        <a:xfrm>
          <a:off x="1400175" y="124644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681" name="Text Box 14"/>
        <xdr:cNvSpPr txBox="1">
          <a:spLocks noChangeArrowheads="1"/>
        </xdr:cNvSpPr>
      </xdr:nvSpPr>
      <xdr:spPr bwMode="auto">
        <a:xfrm>
          <a:off x="2057400"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682" name="Text Box 15"/>
        <xdr:cNvSpPr txBox="1">
          <a:spLocks noChangeArrowheads="1"/>
        </xdr:cNvSpPr>
      </xdr:nvSpPr>
      <xdr:spPr bwMode="auto">
        <a:xfrm>
          <a:off x="2047875" y="125453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683" name="Text Box 16"/>
        <xdr:cNvSpPr txBox="1">
          <a:spLocks noChangeArrowheads="1"/>
        </xdr:cNvSpPr>
      </xdr:nvSpPr>
      <xdr:spPr bwMode="auto">
        <a:xfrm>
          <a:off x="6029325"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684" name="Text Box 18"/>
        <xdr:cNvSpPr txBox="1">
          <a:spLocks noChangeArrowheads="1"/>
        </xdr:cNvSpPr>
      </xdr:nvSpPr>
      <xdr:spPr bwMode="auto">
        <a:xfrm>
          <a:off x="1400175"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685" name="Text Box 14"/>
        <xdr:cNvSpPr txBox="1">
          <a:spLocks noChangeArrowheads="1"/>
        </xdr:cNvSpPr>
      </xdr:nvSpPr>
      <xdr:spPr bwMode="auto">
        <a:xfrm>
          <a:off x="2057400"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686" name="Text Box 15"/>
        <xdr:cNvSpPr txBox="1">
          <a:spLocks noChangeArrowheads="1"/>
        </xdr:cNvSpPr>
      </xdr:nvSpPr>
      <xdr:spPr bwMode="auto">
        <a:xfrm>
          <a:off x="2047875" y="125453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687" name="Text Box 16"/>
        <xdr:cNvSpPr txBox="1">
          <a:spLocks noChangeArrowheads="1"/>
        </xdr:cNvSpPr>
      </xdr:nvSpPr>
      <xdr:spPr bwMode="auto">
        <a:xfrm>
          <a:off x="6029325"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688" name="Text Box 18"/>
        <xdr:cNvSpPr txBox="1">
          <a:spLocks noChangeArrowheads="1"/>
        </xdr:cNvSpPr>
      </xdr:nvSpPr>
      <xdr:spPr bwMode="auto">
        <a:xfrm>
          <a:off x="1400175"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689" name="Text Box 14"/>
        <xdr:cNvSpPr txBox="1">
          <a:spLocks noChangeArrowheads="1"/>
        </xdr:cNvSpPr>
      </xdr:nvSpPr>
      <xdr:spPr bwMode="auto">
        <a:xfrm>
          <a:off x="2057400"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690" name="Text Box 15"/>
        <xdr:cNvSpPr txBox="1">
          <a:spLocks noChangeArrowheads="1"/>
        </xdr:cNvSpPr>
      </xdr:nvSpPr>
      <xdr:spPr bwMode="auto">
        <a:xfrm>
          <a:off x="2047875" y="125453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691" name="Text Box 16"/>
        <xdr:cNvSpPr txBox="1">
          <a:spLocks noChangeArrowheads="1"/>
        </xdr:cNvSpPr>
      </xdr:nvSpPr>
      <xdr:spPr bwMode="auto">
        <a:xfrm>
          <a:off x="6029325"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692" name="Text Box 18"/>
        <xdr:cNvSpPr txBox="1">
          <a:spLocks noChangeArrowheads="1"/>
        </xdr:cNvSpPr>
      </xdr:nvSpPr>
      <xdr:spPr bwMode="auto">
        <a:xfrm>
          <a:off x="1400175"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693" name="Text Box 14"/>
        <xdr:cNvSpPr txBox="1">
          <a:spLocks noChangeArrowheads="1"/>
        </xdr:cNvSpPr>
      </xdr:nvSpPr>
      <xdr:spPr bwMode="auto">
        <a:xfrm>
          <a:off x="2057400"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694" name="Text Box 15"/>
        <xdr:cNvSpPr txBox="1">
          <a:spLocks noChangeArrowheads="1"/>
        </xdr:cNvSpPr>
      </xdr:nvSpPr>
      <xdr:spPr bwMode="auto">
        <a:xfrm>
          <a:off x="2047875" y="125453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695" name="Text Box 16"/>
        <xdr:cNvSpPr txBox="1">
          <a:spLocks noChangeArrowheads="1"/>
        </xdr:cNvSpPr>
      </xdr:nvSpPr>
      <xdr:spPr bwMode="auto">
        <a:xfrm>
          <a:off x="6029325"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696" name="Text Box 18"/>
        <xdr:cNvSpPr txBox="1">
          <a:spLocks noChangeArrowheads="1"/>
        </xdr:cNvSpPr>
      </xdr:nvSpPr>
      <xdr:spPr bwMode="auto">
        <a:xfrm>
          <a:off x="1400175" y="125453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697" name="Text Box 14"/>
        <xdr:cNvSpPr txBox="1">
          <a:spLocks noChangeArrowheads="1"/>
        </xdr:cNvSpPr>
      </xdr:nvSpPr>
      <xdr:spPr bwMode="auto">
        <a:xfrm>
          <a:off x="2057400" y="105032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4698" name="Text Box 16"/>
        <xdr:cNvSpPr txBox="1">
          <a:spLocks noChangeArrowheads="1"/>
        </xdr:cNvSpPr>
      </xdr:nvSpPr>
      <xdr:spPr bwMode="auto">
        <a:xfrm>
          <a:off x="6029325" y="105032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699" name="Text Box 18"/>
        <xdr:cNvSpPr txBox="1">
          <a:spLocks noChangeArrowheads="1"/>
        </xdr:cNvSpPr>
      </xdr:nvSpPr>
      <xdr:spPr bwMode="auto">
        <a:xfrm>
          <a:off x="1400175" y="105032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700" name="Text Box 14"/>
        <xdr:cNvSpPr txBox="1">
          <a:spLocks noChangeArrowheads="1"/>
        </xdr:cNvSpPr>
      </xdr:nvSpPr>
      <xdr:spPr bwMode="auto">
        <a:xfrm>
          <a:off x="2057400" y="105032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701" name="Text Box 15"/>
        <xdr:cNvSpPr txBox="1">
          <a:spLocks noChangeArrowheads="1"/>
        </xdr:cNvSpPr>
      </xdr:nvSpPr>
      <xdr:spPr bwMode="auto">
        <a:xfrm>
          <a:off x="2047875" y="105032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702" name="Text Box 16"/>
        <xdr:cNvSpPr txBox="1">
          <a:spLocks noChangeArrowheads="1"/>
        </xdr:cNvSpPr>
      </xdr:nvSpPr>
      <xdr:spPr bwMode="auto">
        <a:xfrm>
          <a:off x="6029325" y="105032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703" name="Text Box 18"/>
        <xdr:cNvSpPr txBox="1">
          <a:spLocks noChangeArrowheads="1"/>
        </xdr:cNvSpPr>
      </xdr:nvSpPr>
      <xdr:spPr bwMode="auto">
        <a:xfrm>
          <a:off x="1400175" y="105032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704" name="Text Box 14"/>
        <xdr:cNvSpPr txBox="1">
          <a:spLocks noChangeArrowheads="1"/>
        </xdr:cNvSpPr>
      </xdr:nvSpPr>
      <xdr:spPr bwMode="auto">
        <a:xfrm>
          <a:off x="2057400" y="105032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705" name="Text Box 15"/>
        <xdr:cNvSpPr txBox="1">
          <a:spLocks noChangeArrowheads="1"/>
        </xdr:cNvSpPr>
      </xdr:nvSpPr>
      <xdr:spPr bwMode="auto">
        <a:xfrm>
          <a:off x="2047875" y="105032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706" name="Text Box 16"/>
        <xdr:cNvSpPr txBox="1">
          <a:spLocks noChangeArrowheads="1"/>
        </xdr:cNvSpPr>
      </xdr:nvSpPr>
      <xdr:spPr bwMode="auto">
        <a:xfrm>
          <a:off x="6029325" y="105032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707" name="Text Box 18"/>
        <xdr:cNvSpPr txBox="1">
          <a:spLocks noChangeArrowheads="1"/>
        </xdr:cNvSpPr>
      </xdr:nvSpPr>
      <xdr:spPr bwMode="auto">
        <a:xfrm>
          <a:off x="1400175" y="105032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708" name="Text Box 14"/>
        <xdr:cNvSpPr txBox="1">
          <a:spLocks noChangeArrowheads="1"/>
        </xdr:cNvSpPr>
      </xdr:nvSpPr>
      <xdr:spPr bwMode="auto">
        <a:xfrm>
          <a:off x="2057400" y="105032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709" name="Text Box 15"/>
        <xdr:cNvSpPr txBox="1">
          <a:spLocks noChangeArrowheads="1"/>
        </xdr:cNvSpPr>
      </xdr:nvSpPr>
      <xdr:spPr bwMode="auto">
        <a:xfrm>
          <a:off x="2047875" y="1050321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710" name="Text Box 16"/>
        <xdr:cNvSpPr txBox="1">
          <a:spLocks noChangeArrowheads="1"/>
        </xdr:cNvSpPr>
      </xdr:nvSpPr>
      <xdr:spPr bwMode="auto">
        <a:xfrm>
          <a:off x="6029325" y="1050321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711" name="Text Box 15"/>
        <xdr:cNvSpPr txBox="1">
          <a:spLocks noChangeArrowheads="1"/>
        </xdr:cNvSpPr>
      </xdr:nvSpPr>
      <xdr:spPr bwMode="auto">
        <a:xfrm>
          <a:off x="2047875" y="107842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712" name="Text Box 16"/>
        <xdr:cNvSpPr txBox="1">
          <a:spLocks noChangeArrowheads="1"/>
        </xdr:cNvSpPr>
      </xdr:nvSpPr>
      <xdr:spPr bwMode="auto">
        <a:xfrm>
          <a:off x="6029325" y="10784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713" name="Text Box 18"/>
        <xdr:cNvSpPr txBox="1">
          <a:spLocks noChangeArrowheads="1"/>
        </xdr:cNvSpPr>
      </xdr:nvSpPr>
      <xdr:spPr bwMode="auto">
        <a:xfrm>
          <a:off x="1400175" y="10784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714" name="Text Box 14"/>
        <xdr:cNvSpPr txBox="1">
          <a:spLocks noChangeArrowheads="1"/>
        </xdr:cNvSpPr>
      </xdr:nvSpPr>
      <xdr:spPr bwMode="auto">
        <a:xfrm>
          <a:off x="2057400" y="10784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715" name="Text Box 15"/>
        <xdr:cNvSpPr txBox="1">
          <a:spLocks noChangeArrowheads="1"/>
        </xdr:cNvSpPr>
      </xdr:nvSpPr>
      <xdr:spPr bwMode="auto">
        <a:xfrm>
          <a:off x="2047875" y="107842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716" name="Text Box 16"/>
        <xdr:cNvSpPr txBox="1">
          <a:spLocks noChangeArrowheads="1"/>
        </xdr:cNvSpPr>
      </xdr:nvSpPr>
      <xdr:spPr bwMode="auto">
        <a:xfrm>
          <a:off x="6029325" y="10784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717" name="Text Box 18"/>
        <xdr:cNvSpPr txBox="1">
          <a:spLocks noChangeArrowheads="1"/>
        </xdr:cNvSpPr>
      </xdr:nvSpPr>
      <xdr:spPr bwMode="auto">
        <a:xfrm>
          <a:off x="1400175" y="10784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718" name="Text Box 14"/>
        <xdr:cNvSpPr txBox="1">
          <a:spLocks noChangeArrowheads="1"/>
        </xdr:cNvSpPr>
      </xdr:nvSpPr>
      <xdr:spPr bwMode="auto">
        <a:xfrm>
          <a:off x="2057400" y="10784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719" name="Text Box 15"/>
        <xdr:cNvSpPr txBox="1">
          <a:spLocks noChangeArrowheads="1"/>
        </xdr:cNvSpPr>
      </xdr:nvSpPr>
      <xdr:spPr bwMode="auto">
        <a:xfrm>
          <a:off x="2047875" y="107842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720" name="Text Box 16"/>
        <xdr:cNvSpPr txBox="1">
          <a:spLocks noChangeArrowheads="1"/>
        </xdr:cNvSpPr>
      </xdr:nvSpPr>
      <xdr:spPr bwMode="auto">
        <a:xfrm>
          <a:off x="6029325" y="10784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721" name="Text Box 18"/>
        <xdr:cNvSpPr txBox="1">
          <a:spLocks noChangeArrowheads="1"/>
        </xdr:cNvSpPr>
      </xdr:nvSpPr>
      <xdr:spPr bwMode="auto">
        <a:xfrm>
          <a:off x="1400175" y="10784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722" name="Text Box 14"/>
        <xdr:cNvSpPr txBox="1">
          <a:spLocks noChangeArrowheads="1"/>
        </xdr:cNvSpPr>
      </xdr:nvSpPr>
      <xdr:spPr bwMode="auto">
        <a:xfrm>
          <a:off x="2057400" y="10784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723" name="Text Box 15"/>
        <xdr:cNvSpPr txBox="1">
          <a:spLocks noChangeArrowheads="1"/>
        </xdr:cNvSpPr>
      </xdr:nvSpPr>
      <xdr:spPr bwMode="auto">
        <a:xfrm>
          <a:off x="2047875" y="107842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724" name="Text Box 16"/>
        <xdr:cNvSpPr txBox="1">
          <a:spLocks noChangeArrowheads="1"/>
        </xdr:cNvSpPr>
      </xdr:nvSpPr>
      <xdr:spPr bwMode="auto">
        <a:xfrm>
          <a:off x="6029325" y="10784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725" name="Text Box 18"/>
        <xdr:cNvSpPr txBox="1">
          <a:spLocks noChangeArrowheads="1"/>
        </xdr:cNvSpPr>
      </xdr:nvSpPr>
      <xdr:spPr bwMode="auto">
        <a:xfrm>
          <a:off x="1400175" y="107842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726" name="Text Box 14"/>
        <xdr:cNvSpPr txBox="1">
          <a:spLocks noChangeArrowheads="1"/>
        </xdr:cNvSpPr>
      </xdr:nvSpPr>
      <xdr:spPr bwMode="auto">
        <a:xfrm>
          <a:off x="2057400" y="10868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727" name="Text Box 15"/>
        <xdr:cNvSpPr txBox="1">
          <a:spLocks noChangeArrowheads="1"/>
        </xdr:cNvSpPr>
      </xdr:nvSpPr>
      <xdr:spPr bwMode="auto">
        <a:xfrm>
          <a:off x="2047875" y="108689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728" name="Text Box 16"/>
        <xdr:cNvSpPr txBox="1">
          <a:spLocks noChangeArrowheads="1"/>
        </xdr:cNvSpPr>
      </xdr:nvSpPr>
      <xdr:spPr bwMode="auto">
        <a:xfrm>
          <a:off x="6029325" y="10868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729" name="Text Box 18"/>
        <xdr:cNvSpPr txBox="1">
          <a:spLocks noChangeArrowheads="1"/>
        </xdr:cNvSpPr>
      </xdr:nvSpPr>
      <xdr:spPr bwMode="auto">
        <a:xfrm>
          <a:off x="1400175" y="10868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730" name="Text Box 14"/>
        <xdr:cNvSpPr txBox="1">
          <a:spLocks noChangeArrowheads="1"/>
        </xdr:cNvSpPr>
      </xdr:nvSpPr>
      <xdr:spPr bwMode="auto">
        <a:xfrm>
          <a:off x="2057400" y="10868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731" name="Text Box 15"/>
        <xdr:cNvSpPr txBox="1">
          <a:spLocks noChangeArrowheads="1"/>
        </xdr:cNvSpPr>
      </xdr:nvSpPr>
      <xdr:spPr bwMode="auto">
        <a:xfrm>
          <a:off x="2047875" y="108689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732" name="Text Box 16"/>
        <xdr:cNvSpPr txBox="1">
          <a:spLocks noChangeArrowheads="1"/>
        </xdr:cNvSpPr>
      </xdr:nvSpPr>
      <xdr:spPr bwMode="auto">
        <a:xfrm>
          <a:off x="6029325" y="10868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0</xdr:rowOff>
    </xdr:to>
    <xdr:sp macro="" textlink="">
      <xdr:nvSpPr>
        <xdr:cNvPr id="24733" name="Text Box 18"/>
        <xdr:cNvSpPr txBox="1">
          <a:spLocks noChangeArrowheads="1"/>
        </xdr:cNvSpPr>
      </xdr:nvSpPr>
      <xdr:spPr bwMode="auto">
        <a:xfrm>
          <a:off x="1400175" y="1088802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734" name="Text Box 14"/>
        <xdr:cNvSpPr txBox="1">
          <a:spLocks noChangeArrowheads="1"/>
        </xdr:cNvSpPr>
      </xdr:nvSpPr>
      <xdr:spPr bwMode="auto">
        <a:xfrm>
          <a:off x="2057400" y="10868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735" name="Text Box 15"/>
        <xdr:cNvSpPr txBox="1">
          <a:spLocks noChangeArrowheads="1"/>
        </xdr:cNvSpPr>
      </xdr:nvSpPr>
      <xdr:spPr bwMode="auto">
        <a:xfrm>
          <a:off x="2047875" y="108689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736" name="Text Box 16"/>
        <xdr:cNvSpPr txBox="1">
          <a:spLocks noChangeArrowheads="1"/>
        </xdr:cNvSpPr>
      </xdr:nvSpPr>
      <xdr:spPr bwMode="auto">
        <a:xfrm>
          <a:off x="6029325" y="10868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737" name="Text Box 14"/>
        <xdr:cNvSpPr txBox="1">
          <a:spLocks noChangeArrowheads="1"/>
        </xdr:cNvSpPr>
      </xdr:nvSpPr>
      <xdr:spPr bwMode="auto">
        <a:xfrm>
          <a:off x="2057400" y="10868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738" name="Text Box 15"/>
        <xdr:cNvSpPr txBox="1">
          <a:spLocks noChangeArrowheads="1"/>
        </xdr:cNvSpPr>
      </xdr:nvSpPr>
      <xdr:spPr bwMode="auto">
        <a:xfrm>
          <a:off x="2047875" y="108689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739" name="Text Box 16"/>
        <xdr:cNvSpPr txBox="1">
          <a:spLocks noChangeArrowheads="1"/>
        </xdr:cNvSpPr>
      </xdr:nvSpPr>
      <xdr:spPr bwMode="auto">
        <a:xfrm>
          <a:off x="6029325" y="108689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740" name="Text Box 14"/>
        <xdr:cNvSpPr txBox="1">
          <a:spLocks noChangeArrowheads="1"/>
        </xdr:cNvSpPr>
      </xdr:nvSpPr>
      <xdr:spPr bwMode="auto">
        <a:xfrm>
          <a:off x="2057400" y="10888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741" name="Text Box 15"/>
        <xdr:cNvSpPr txBox="1">
          <a:spLocks noChangeArrowheads="1"/>
        </xdr:cNvSpPr>
      </xdr:nvSpPr>
      <xdr:spPr bwMode="auto">
        <a:xfrm>
          <a:off x="2047875" y="108880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742" name="Text Box 16"/>
        <xdr:cNvSpPr txBox="1">
          <a:spLocks noChangeArrowheads="1"/>
        </xdr:cNvSpPr>
      </xdr:nvSpPr>
      <xdr:spPr bwMode="auto">
        <a:xfrm>
          <a:off x="6029325" y="10888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743" name="Text Box 14"/>
        <xdr:cNvSpPr txBox="1">
          <a:spLocks noChangeArrowheads="1"/>
        </xdr:cNvSpPr>
      </xdr:nvSpPr>
      <xdr:spPr bwMode="auto">
        <a:xfrm>
          <a:off x="2057400" y="10888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744" name="Text Box 15"/>
        <xdr:cNvSpPr txBox="1">
          <a:spLocks noChangeArrowheads="1"/>
        </xdr:cNvSpPr>
      </xdr:nvSpPr>
      <xdr:spPr bwMode="auto">
        <a:xfrm>
          <a:off x="2047875" y="108880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745" name="Text Box 16"/>
        <xdr:cNvSpPr txBox="1">
          <a:spLocks noChangeArrowheads="1"/>
        </xdr:cNvSpPr>
      </xdr:nvSpPr>
      <xdr:spPr bwMode="auto">
        <a:xfrm>
          <a:off x="6029325" y="10888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xdr:colOff>
      <xdr:row>95</xdr:row>
      <xdr:rowOff>0</xdr:rowOff>
    </xdr:from>
    <xdr:to>
      <xdr:col>2</xdr:col>
      <xdr:colOff>104775</xdr:colOff>
      <xdr:row>95</xdr:row>
      <xdr:rowOff>0</xdr:rowOff>
    </xdr:to>
    <xdr:sp macro="" textlink="">
      <xdr:nvSpPr>
        <xdr:cNvPr id="24746" name="Text Box 18"/>
        <xdr:cNvSpPr txBox="1">
          <a:spLocks noChangeArrowheads="1"/>
        </xdr:cNvSpPr>
      </xdr:nvSpPr>
      <xdr:spPr bwMode="auto">
        <a:xfrm>
          <a:off x="1428750" y="1093660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747" name="Text Box 14"/>
        <xdr:cNvSpPr txBox="1">
          <a:spLocks noChangeArrowheads="1"/>
        </xdr:cNvSpPr>
      </xdr:nvSpPr>
      <xdr:spPr bwMode="auto">
        <a:xfrm>
          <a:off x="2057400" y="10888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748" name="Text Box 15"/>
        <xdr:cNvSpPr txBox="1">
          <a:spLocks noChangeArrowheads="1"/>
        </xdr:cNvSpPr>
      </xdr:nvSpPr>
      <xdr:spPr bwMode="auto">
        <a:xfrm>
          <a:off x="2047875" y="108880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749" name="Text Box 16"/>
        <xdr:cNvSpPr txBox="1">
          <a:spLocks noChangeArrowheads="1"/>
        </xdr:cNvSpPr>
      </xdr:nvSpPr>
      <xdr:spPr bwMode="auto">
        <a:xfrm>
          <a:off x="6029325" y="10888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750" name="Text Box 14"/>
        <xdr:cNvSpPr txBox="1">
          <a:spLocks noChangeArrowheads="1"/>
        </xdr:cNvSpPr>
      </xdr:nvSpPr>
      <xdr:spPr bwMode="auto">
        <a:xfrm>
          <a:off x="2057400" y="10888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751" name="Text Box 15"/>
        <xdr:cNvSpPr txBox="1">
          <a:spLocks noChangeArrowheads="1"/>
        </xdr:cNvSpPr>
      </xdr:nvSpPr>
      <xdr:spPr bwMode="auto">
        <a:xfrm>
          <a:off x="2047875" y="1088802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752" name="Text Box 16"/>
        <xdr:cNvSpPr txBox="1">
          <a:spLocks noChangeArrowheads="1"/>
        </xdr:cNvSpPr>
      </xdr:nvSpPr>
      <xdr:spPr bwMode="auto">
        <a:xfrm>
          <a:off x="6029325" y="1088802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753" name="Text Box 14"/>
        <xdr:cNvSpPr txBox="1">
          <a:spLocks noChangeArrowheads="1"/>
        </xdr:cNvSpPr>
      </xdr:nvSpPr>
      <xdr:spPr bwMode="auto">
        <a:xfrm>
          <a:off x="2057400" y="109366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754" name="Text Box 15"/>
        <xdr:cNvSpPr txBox="1">
          <a:spLocks noChangeArrowheads="1"/>
        </xdr:cNvSpPr>
      </xdr:nvSpPr>
      <xdr:spPr bwMode="auto">
        <a:xfrm>
          <a:off x="2047875" y="109366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755" name="Text Box 16"/>
        <xdr:cNvSpPr txBox="1">
          <a:spLocks noChangeArrowheads="1"/>
        </xdr:cNvSpPr>
      </xdr:nvSpPr>
      <xdr:spPr bwMode="auto">
        <a:xfrm>
          <a:off x="6029325" y="109366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756" name="Text Box 18"/>
        <xdr:cNvSpPr txBox="1">
          <a:spLocks noChangeArrowheads="1"/>
        </xdr:cNvSpPr>
      </xdr:nvSpPr>
      <xdr:spPr bwMode="auto">
        <a:xfrm>
          <a:off x="1400175" y="109366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757" name="Text Box 14"/>
        <xdr:cNvSpPr txBox="1">
          <a:spLocks noChangeArrowheads="1"/>
        </xdr:cNvSpPr>
      </xdr:nvSpPr>
      <xdr:spPr bwMode="auto">
        <a:xfrm>
          <a:off x="2057400" y="109366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758" name="Text Box 15"/>
        <xdr:cNvSpPr txBox="1">
          <a:spLocks noChangeArrowheads="1"/>
        </xdr:cNvSpPr>
      </xdr:nvSpPr>
      <xdr:spPr bwMode="auto">
        <a:xfrm>
          <a:off x="2047875" y="109366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759" name="Text Box 16"/>
        <xdr:cNvSpPr txBox="1">
          <a:spLocks noChangeArrowheads="1"/>
        </xdr:cNvSpPr>
      </xdr:nvSpPr>
      <xdr:spPr bwMode="auto">
        <a:xfrm>
          <a:off x="6029325" y="109366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760" name="Text Box 18"/>
        <xdr:cNvSpPr txBox="1">
          <a:spLocks noChangeArrowheads="1"/>
        </xdr:cNvSpPr>
      </xdr:nvSpPr>
      <xdr:spPr bwMode="auto">
        <a:xfrm>
          <a:off x="1400175" y="109366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761" name="Text Box 14"/>
        <xdr:cNvSpPr txBox="1">
          <a:spLocks noChangeArrowheads="1"/>
        </xdr:cNvSpPr>
      </xdr:nvSpPr>
      <xdr:spPr bwMode="auto">
        <a:xfrm>
          <a:off x="2057400" y="109366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762" name="Text Box 15"/>
        <xdr:cNvSpPr txBox="1">
          <a:spLocks noChangeArrowheads="1"/>
        </xdr:cNvSpPr>
      </xdr:nvSpPr>
      <xdr:spPr bwMode="auto">
        <a:xfrm>
          <a:off x="2047875" y="109366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763" name="Text Box 16"/>
        <xdr:cNvSpPr txBox="1">
          <a:spLocks noChangeArrowheads="1"/>
        </xdr:cNvSpPr>
      </xdr:nvSpPr>
      <xdr:spPr bwMode="auto">
        <a:xfrm>
          <a:off x="6029325" y="109366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764" name="Text Box 18"/>
        <xdr:cNvSpPr txBox="1">
          <a:spLocks noChangeArrowheads="1"/>
        </xdr:cNvSpPr>
      </xdr:nvSpPr>
      <xdr:spPr bwMode="auto">
        <a:xfrm>
          <a:off x="1400175" y="109366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765" name="Text Box 14"/>
        <xdr:cNvSpPr txBox="1">
          <a:spLocks noChangeArrowheads="1"/>
        </xdr:cNvSpPr>
      </xdr:nvSpPr>
      <xdr:spPr bwMode="auto">
        <a:xfrm>
          <a:off x="2057400" y="109366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766" name="Text Box 15"/>
        <xdr:cNvSpPr txBox="1">
          <a:spLocks noChangeArrowheads="1"/>
        </xdr:cNvSpPr>
      </xdr:nvSpPr>
      <xdr:spPr bwMode="auto">
        <a:xfrm>
          <a:off x="2047875" y="1093660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767" name="Text Box 16"/>
        <xdr:cNvSpPr txBox="1">
          <a:spLocks noChangeArrowheads="1"/>
        </xdr:cNvSpPr>
      </xdr:nvSpPr>
      <xdr:spPr bwMode="auto">
        <a:xfrm>
          <a:off x="6029325" y="109366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768" name="Text Box 18"/>
        <xdr:cNvSpPr txBox="1">
          <a:spLocks noChangeArrowheads="1"/>
        </xdr:cNvSpPr>
      </xdr:nvSpPr>
      <xdr:spPr bwMode="auto">
        <a:xfrm>
          <a:off x="1400175" y="1093660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769" name="Text Box 14"/>
        <xdr:cNvSpPr txBox="1">
          <a:spLocks noChangeArrowheads="1"/>
        </xdr:cNvSpPr>
      </xdr:nvSpPr>
      <xdr:spPr bwMode="auto">
        <a:xfrm>
          <a:off x="2057400" y="11001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770" name="Text Box 15"/>
        <xdr:cNvSpPr txBox="1">
          <a:spLocks noChangeArrowheads="1"/>
        </xdr:cNvSpPr>
      </xdr:nvSpPr>
      <xdr:spPr bwMode="auto">
        <a:xfrm>
          <a:off x="2047875" y="110013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771" name="Text Box 16"/>
        <xdr:cNvSpPr txBox="1">
          <a:spLocks noChangeArrowheads="1"/>
        </xdr:cNvSpPr>
      </xdr:nvSpPr>
      <xdr:spPr bwMode="auto">
        <a:xfrm>
          <a:off x="6029325" y="11001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772" name="Text Box 18"/>
        <xdr:cNvSpPr txBox="1">
          <a:spLocks noChangeArrowheads="1"/>
        </xdr:cNvSpPr>
      </xdr:nvSpPr>
      <xdr:spPr bwMode="auto">
        <a:xfrm>
          <a:off x="1400175" y="11001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773" name="Text Box 14"/>
        <xdr:cNvSpPr txBox="1">
          <a:spLocks noChangeArrowheads="1"/>
        </xdr:cNvSpPr>
      </xdr:nvSpPr>
      <xdr:spPr bwMode="auto">
        <a:xfrm>
          <a:off x="2057400" y="11001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774" name="Text Box 15"/>
        <xdr:cNvSpPr txBox="1">
          <a:spLocks noChangeArrowheads="1"/>
        </xdr:cNvSpPr>
      </xdr:nvSpPr>
      <xdr:spPr bwMode="auto">
        <a:xfrm>
          <a:off x="2047875" y="110013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775" name="Text Box 16"/>
        <xdr:cNvSpPr txBox="1">
          <a:spLocks noChangeArrowheads="1"/>
        </xdr:cNvSpPr>
      </xdr:nvSpPr>
      <xdr:spPr bwMode="auto">
        <a:xfrm>
          <a:off x="6029325" y="11001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776" name="Text Box 18"/>
        <xdr:cNvSpPr txBox="1">
          <a:spLocks noChangeArrowheads="1"/>
        </xdr:cNvSpPr>
      </xdr:nvSpPr>
      <xdr:spPr bwMode="auto">
        <a:xfrm>
          <a:off x="1400175" y="11001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777" name="Text Box 15"/>
        <xdr:cNvSpPr txBox="1">
          <a:spLocks noChangeArrowheads="1"/>
        </xdr:cNvSpPr>
      </xdr:nvSpPr>
      <xdr:spPr bwMode="auto">
        <a:xfrm>
          <a:off x="2047875" y="110013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778" name="Text Box 16"/>
        <xdr:cNvSpPr txBox="1">
          <a:spLocks noChangeArrowheads="1"/>
        </xdr:cNvSpPr>
      </xdr:nvSpPr>
      <xdr:spPr bwMode="auto">
        <a:xfrm>
          <a:off x="6029325" y="11001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779" name="Text Box 18"/>
        <xdr:cNvSpPr txBox="1">
          <a:spLocks noChangeArrowheads="1"/>
        </xdr:cNvSpPr>
      </xdr:nvSpPr>
      <xdr:spPr bwMode="auto">
        <a:xfrm>
          <a:off x="1400175" y="11001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780" name="Text Box 14"/>
        <xdr:cNvSpPr txBox="1">
          <a:spLocks noChangeArrowheads="1"/>
        </xdr:cNvSpPr>
      </xdr:nvSpPr>
      <xdr:spPr bwMode="auto">
        <a:xfrm>
          <a:off x="2057400" y="11001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781" name="Text Box 15"/>
        <xdr:cNvSpPr txBox="1">
          <a:spLocks noChangeArrowheads="1"/>
        </xdr:cNvSpPr>
      </xdr:nvSpPr>
      <xdr:spPr bwMode="auto">
        <a:xfrm>
          <a:off x="2047875" y="110013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782" name="Text Box 16"/>
        <xdr:cNvSpPr txBox="1">
          <a:spLocks noChangeArrowheads="1"/>
        </xdr:cNvSpPr>
      </xdr:nvSpPr>
      <xdr:spPr bwMode="auto">
        <a:xfrm>
          <a:off x="6029325" y="11001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783" name="Text Box 18"/>
        <xdr:cNvSpPr txBox="1">
          <a:spLocks noChangeArrowheads="1"/>
        </xdr:cNvSpPr>
      </xdr:nvSpPr>
      <xdr:spPr bwMode="auto">
        <a:xfrm>
          <a:off x="1400175" y="110013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4784" name="Text Box 16"/>
        <xdr:cNvSpPr txBox="1">
          <a:spLocks noChangeArrowheads="1"/>
        </xdr:cNvSpPr>
      </xdr:nvSpPr>
      <xdr:spPr bwMode="auto">
        <a:xfrm>
          <a:off x="6029325" y="110661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785" name="Text Box 18"/>
        <xdr:cNvSpPr txBox="1">
          <a:spLocks noChangeArrowheads="1"/>
        </xdr:cNvSpPr>
      </xdr:nvSpPr>
      <xdr:spPr bwMode="auto">
        <a:xfrm>
          <a:off x="1400175" y="110661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786" name="Text Box 14"/>
        <xdr:cNvSpPr txBox="1">
          <a:spLocks noChangeArrowheads="1"/>
        </xdr:cNvSpPr>
      </xdr:nvSpPr>
      <xdr:spPr bwMode="auto">
        <a:xfrm>
          <a:off x="2057400" y="110661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4787" name="Text Box 16"/>
        <xdr:cNvSpPr txBox="1">
          <a:spLocks noChangeArrowheads="1"/>
        </xdr:cNvSpPr>
      </xdr:nvSpPr>
      <xdr:spPr bwMode="auto">
        <a:xfrm>
          <a:off x="6029325" y="110661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788" name="Text Box 18"/>
        <xdr:cNvSpPr txBox="1">
          <a:spLocks noChangeArrowheads="1"/>
        </xdr:cNvSpPr>
      </xdr:nvSpPr>
      <xdr:spPr bwMode="auto">
        <a:xfrm>
          <a:off x="1400175" y="110661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789" name="Text Box 14"/>
        <xdr:cNvSpPr txBox="1">
          <a:spLocks noChangeArrowheads="1"/>
        </xdr:cNvSpPr>
      </xdr:nvSpPr>
      <xdr:spPr bwMode="auto">
        <a:xfrm>
          <a:off x="2057400" y="110661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4790" name="Text Box 16"/>
        <xdr:cNvSpPr txBox="1">
          <a:spLocks noChangeArrowheads="1"/>
        </xdr:cNvSpPr>
      </xdr:nvSpPr>
      <xdr:spPr bwMode="auto">
        <a:xfrm>
          <a:off x="6029325" y="110661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791" name="Text Box 18"/>
        <xdr:cNvSpPr txBox="1">
          <a:spLocks noChangeArrowheads="1"/>
        </xdr:cNvSpPr>
      </xdr:nvSpPr>
      <xdr:spPr bwMode="auto">
        <a:xfrm>
          <a:off x="1400175" y="110661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4792" name="Text Box 16"/>
        <xdr:cNvSpPr txBox="1">
          <a:spLocks noChangeArrowheads="1"/>
        </xdr:cNvSpPr>
      </xdr:nvSpPr>
      <xdr:spPr bwMode="auto">
        <a:xfrm>
          <a:off x="6029325" y="110661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793" name="Text Box 18"/>
        <xdr:cNvSpPr txBox="1">
          <a:spLocks noChangeArrowheads="1"/>
        </xdr:cNvSpPr>
      </xdr:nvSpPr>
      <xdr:spPr bwMode="auto">
        <a:xfrm>
          <a:off x="1400175" y="110661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794" name="Text Box 15"/>
        <xdr:cNvSpPr txBox="1">
          <a:spLocks noChangeArrowheads="1"/>
        </xdr:cNvSpPr>
      </xdr:nvSpPr>
      <xdr:spPr bwMode="auto">
        <a:xfrm>
          <a:off x="2047875" y="111661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95</xdr:row>
      <xdr:rowOff>0</xdr:rowOff>
    </xdr:from>
    <xdr:ext cx="18531" cy="318036"/>
    <xdr:sp macro="" textlink="">
      <xdr:nvSpPr>
        <xdr:cNvPr id="24795" name="Text Box 15"/>
        <xdr:cNvSpPr txBox="1">
          <a:spLocks noChangeArrowheads="1"/>
        </xdr:cNvSpPr>
      </xdr:nvSpPr>
      <xdr:spPr bwMode="auto">
        <a:xfrm>
          <a:off x="2047875" y="111661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95</xdr:row>
      <xdr:rowOff>0</xdr:rowOff>
    </xdr:from>
    <xdr:ext cx="18531" cy="318036"/>
    <xdr:sp macro="" textlink="">
      <xdr:nvSpPr>
        <xdr:cNvPr id="24796" name="Text Box 15"/>
        <xdr:cNvSpPr txBox="1">
          <a:spLocks noChangeArrowheads="1"/>
        </xdr:cNvSpPr>
      </xdr:nvSpPr>
      <xdr:spPr bwMode="auto">
        <a:xfrm>
          <a:off x="2047875" y="111661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797" name="Text Box 16"/>
        <xdr:cNvSpPr txBox="1">
          <a:spLocks noChangeArrowheads="1"/>
        </xdr:cNvSpPr>
      </xdr:nvSpPr>
      <xdr:spPr bwMode="auto">
        <a:xfrm>
          <a:off x="6029325" y="110851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4798" name="Text Box 16"/>
        <xdr:cNvSpPr txBox="1">
          <a:spLocks noChangeArrowheads="1"/>
        </xdr:cNvSpPr>
      </xdr:nvSpPr>
      <xdr:spPr bwMode="auto">
        <a:xfrm>
          <a:off x="6029325" y="110851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4799" name="Text Box 16"/>
        <xdr:cNvSpPr txBox="1">
          <a:spLocks noChangeArrowheads="1"/>
        </xdr:cNvSpPr>
      </xdr:nvSpPr>
      <xdr:spPr bwMode="auto">
        <a:xfrm>
          <a:off x="6029325" y="110851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4800" name="Text Box 16"/>
        <xdr:cNvSpPr txBox="1">
          <a:spLocks noChangeArrowheads="1"/>
        </xdr:cNvSpPr>
      </xdr:nvSpPr>
      <xdr:spPr bwMode="auto">
        <a:xfrm>
          <a:off x="6029325" y="110851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801" name="Text Box 14"/>
        <xdr:cNvSpPr txBox="1">
          <a:spLocks noChangeArrowheads="1"/>
        </xdr:cNvSpPr>
      </xdr:nvSpPr>
      <xdr:spPr bwMode="auto">
        <a:xfrm>
          <a:off x="2057400" y="11166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802" name="Text Box 15"/>
        <xdr:cNvSpPr txBox="1">
          <a:spLocks noChangeArrowheads="1"/>
        </xdr:cNvSpPr>
      </xdr:nvSpPr>
      <xdr:spPr bwMode="auto">
        <a:xfrm>
          <a:off x="2047875" y="111661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803" name="Text Box 16"/>
        <xdr:cNvSpPr txBox="1">
          <a:spLocks noChangeArrowheads="1"/>
        </xdr:cNvSpPr>
      </xdr:nvSpPr>
      <xdr:spPr bwMode="auto">
        <a:xfrm>
          <a:off x="6029325" y="11166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804" name="Text Box 18"/>
        <xdr:cNvSpPr txBox="1">
          <a:spLocks noChangeArrowheads="1"/>
        </xdr:cNvSpPr>
      </xdr:nvSpPr>
      <xdr:spPr bwMode="auto">
        <a:xfrm>
          <a:off x="1400175" y="11166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805" name="Text Box 14"/>
        <xdr:cNvSpPr txBox="1">
          <a:spLocks noChangeArrowheads="1"/>
        </xdr:cNvSpPr>
      </xdr:nvSpPr>
      <xdr:spPr bwMode="auto">
        <a:xfrm>
          <a:off x="2057400" y="11166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806" name="Text Box 15"/>
        <xdr:cNvSpPr txBox="1">
          <a:spLocks noChangeArrowheads="1"/>
        </xdr:cNvSpPr>
      </xdr:nvSpPr>
      <xdr:spPr bwMode="auto">
        <a:xfrm>
          <a:off x="2047875" y="111661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807" name="Text Box 16"/>
        <xdr:cNvSpPr txBox="1">
          <a:spLocks noChangeArrowheads="1"/>
        </xdr:cNvSpPr>
      </xdr:nvSpPr>
      <xdr:spPr bwMode="auto">
        <a:xfrm>
          <a:off x="6029325" y="11166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808" name="Text Box 18"/>
        <xdr:cNvSpPr txBox="1">
          <a:spLocks noChangeArrowheads="1"/>
        </xdr:cNvSpPr>
      </xdr:nvSpPr>
      <xdr:spPr bwMode="auto">
        <a:xfrm>
          <a:off x="1400175" y="11166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809" name="Text Box 14"/>
        <xdr:cNvSpPr txBox="1">
          <a:spLocks noChangeArrowheads="1"/>
        </xdr:cNvSpPr>
      </xdr:nvSpPr>
      <xdr:spPr bwMode="auto">
        <a:xfrm>
          <a:off x="2057400" y="11166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810" name="Text Box 15"/>
        <xdr:cNvSpPr txBox="1">
          <a:spLocks noChangeArrowheads="1"/>
        </xdr:cNvSpPr>
      </xdr:nvSpPr>
      <xdr:spPr bwMode="auto">
        <a:xfrm>
          <a:off x="2047875" y="111661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811" name="Text Box 16"/>
        <xdr:cNvSpPr txBox="1">
          <a:spLocks noChangeArrowheads="1"/>
        </xdr:cNvSpPr>
      </xdr:nvSpPr>
      <xdr:spPr bwMode="auto">
        <a:xfrm>
          <a:off x="6029325" y="11166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812" name="Text Box 18"/>
        <xdr:cNvSpPr txBox="1">
          <a:spLocks noChangeArrowheads="1"/>
        </xdr:cNvSpPr>
      </xdr:nvSpPr>
      <xdr:spPr bwMode="auto">
        <a:xfrm>
          <a:off x="1400175" y="11166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813" name="Text Box 14"/>
        <xdr:cNvSpPr txBox="1">
          <a:spLocks noChangeArrowheads="1"/>
        </xdr:cNvSpPr>
      </xdr:nvSpPr>
      <xdr:spPr bwMode="auto">
        <a:xfrm>
          <a:off x="2057400" y="11166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814" name="Text Box 15"/>
        <xdr:cNvSpPr txBox="1">
          <a:spLocks noChangeArrowheads="1"/>
        </xdr:cNvSpPr>
      </xdr:nvSpPr>
      <xdr:spPr bwMode="auto">
        <a:xfrm>
          <a:off x="2047875" y="111661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815" name="Text Box 16"/>
        <xdr:cNvSpPr txBox="1">
          <a:spLocks noChangeArrowheads="1"/>
        </xdr:cNvSpPr>
      </xdr:nvSpPr>
      <xdr:spPr bwMode="auto">
        <a:xfrm>
          <a:off x="6029325" y="11166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816" name="Text Box 18"/>
        <xdr:cNvSpPr txBox="1">
          <a:spLocks noChangeArrowheads="1"/>
        </xdr:cNvSpPr>
      </xdr:nvSpPr>
      <xdr:spPr bwMode="auto">
        <a:xfrm>
          <a:off x="1400175" y="111661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817" name="Text Box 14"/>
        <xdr:cNvSpPr txBox="1">
          <a:spLocks noChangeArrowheads="1"/>
        </xdr:cNvSpPr>
      </xdr:nvSpPr>
      <xdr:spPr bwMode="auto">
        <a:xfrm>
          <a:off x="2057400" y="114576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818" name="Text Box 15"/>
        <xdr:cNvSpPr txBox="1">
          <a:spLocks noChangeArrowheads="1"/>
        </xdr:cNvSpPr>
      </xdr:nvSpPr>
      <xdr:spPr bwMode="auto">
        <a:xfrm>
          <a:off x="2047875" y="114576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819" name="Text Box 16"/>
        <xdr:cNvSpPr txBox="1">
          <a:spLocks noChangeArrowheads="1"/>
        </xdr:cNvSpPr>
      </xdr:nvSpPr>
      <xdr:spPr bwMode="auto">
        <a:xfrm>
          <a:off x="6029325" y="114576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820" name="Text Box 18"/>
        <xdr:cNvSpPr txBox="1">
          <a:spLocks noChangeArrowheads="1"/>
        </xdr:cNvSpPr>
      </xdr:nvSpPr>
      <xdr:spPr bwMode="auto">
        <a:xfrm>
          <a:off x="1400175" y="114576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821" name="Text Box 14"/>
        <xdr:cNvSpPr txBox="1">
          <a:spLocks noChangeArrowheads="1"/>
        </xdr:cNvSpPr>
      </xdr:nvSpPr>
      <xdr:spPr bwMode="auto">
        <a:xfrm>
          <a:off x="2057400" y="114576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822" name="Text Box 15"/>
        <xdr:cNvSpPr txBox="1">
          <a:spLocks noChangeArrowheads="1"/>
        </xdr:cNvSpPr>
      </xdr:nvSpPr>
      <xdr:spPr bwMode="auto">
        <a:xfrm>
          <a:off x="2047875" y="114576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823" name="Text Box 16"/>
        <xdr:cNvSpPr txBox="1">
          <a:spLocks noChangeArrowheads="1"/>
        </xdr:cNvSpPr>
      </xdr:nvSpPr>
      <xdr:spPr bwMode="auto">
        <a:xfrm>
          <a:off x="6029325" y="114576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824" name="Text Box 18"/>
        <xdr:cNvSpPr txBox="1">
          <a:spLocks noChangeArrowheads="1"/>
        </xdr:cNvSpPr>
      </xdr:nvSpPr>
      <xdr:spPr bwMode="auto">
        <a:xfrm>
          <a:off x="1400175" y="114576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825" name="Text Box 14"/>
        <xdr:cNvSpPr txBox="1">
          <a:spLocks noChangeArrowheads="1"/>
        </xdr:cNvSpPr>
      </xdr:nvSpPr>
      <xdr:spPr bwMode="auto">
        <a:xfrm>
          <a:off x="2057400" y="114576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826" name="Text Box 15"/>
        <xdr:cNvSpPr txBox="1">
          <a:spLocks noChangeArrowheads="1"/>
        </xdr:cNvSpPr>
      </xdr:nvSpPr>
      <xdr:spPr bwMode="auto">
        <a:xfrm>
          <a:off x="2047875" y="114576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827" name="Text Box 16"/>
        <xdr:cNvSpPr txBox="1">
          <a:spLocks noChangeArrowheads="1"/>
        </xdr:cNvSpPr>
      </xdr:nvSpPr>
      <xdr:spPr bwMode="auto">
        <a:xfrm>
          <a:off x="6029325" y="114576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828" name="Text Box 18"/>
        <xdr:cNvSpPr txBox="1">
          <a:spLocks noChangeArrowheads="1"/>
        </xdr:cNvSpPr>
      </xdr:nvSpPr>
      <xdr:spPr bwMode="auto">
        <a:xfrm>
          <a:off x="1400175" y="114576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829" name="Text Box 14"/>
        <xdr:cNvSpPr txBox="1">
          <a:spLocks noChangeArrowheads="1"/>
        </xdr:cNvSpPr>
      </xdr:nvSpPr>
      <xdr:spPr bwMode="auto">
        <a:xfrm>
          <a:off x="2057400" y="114576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830" name="Text Box 15"/>
        <xdr:cNvSpPr txBox="1">
          <a:spLocks noChangeArrowheads="1"/>
        </xdr:cNvSpPr>
      </xdr:nvSpPr>
      <xdr:spPr bwMode="auto">
        <a:xfrm>
          <a:off x="2047875" y="114576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831" name="Text Box 16"/>
        <xdr:cNvSpPr txBox="1">
          <a:spLocks noChangeArrowheads="1"/>
        </xdr:cNvSpPr>
      </xdr:nvSpPr>
      <xdr:spPr bwMode="auto">
        <a:xfrm>
          <a:off x="6029325" y="114576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832" name="Text Box 18"/>
        <xdr:cNvSpPr txBox="1">
          <a:spLocks noChangeArrowheads="1"/>
        </xdr:cNvSpPr>
      </xdr:nvSpPr>
      <xdr:spPr bwMode="auto">
        <a:xfrm>
          <a:off x="1400175" y="114576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833" name="Text Box 14"/>
        <xdr:cNvSpPr txBox="1">
          <a:spLocks noChangeArrowheads="1"/>
        </xdr:cNvSpPr>
      </xdr:nvSpPr>
      <xdr:spPr bwMode="auto">
        <a:xfrm>
          <a:off x="2057400" y="11538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834" name="Text Box 15"/>
        <xdr:cNvSpPr txBox="1">
          <a:spLocks noChangeArrowheads="1"/>
        </xdr:cNvSpPr>
      </xdr:nvSpPr>
      <xdr:spPr bwMode="auto">
        <a:xfrm>
          <a:off x="2047875" y="115385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835" name="Text Box 16"/>
        <xdr:cNvSpPr txBox="1">
          <a:spLocks noChangeArrowheads="1"/>
        </xdr:cNvSpPr>
      </xdr:nvSpPr>
      <xdr:spPr bwMode="auto">
        <a:xfrm>
          <a:off x="6029325" y="11538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836" name="Text Box 18"/>
        <xdr:cNvSpPr txBox="1">
          <a:spLocks noChangeArrowheads="1"/>
        </xdr:cNvSpPr>
      </xdr:nvSpPr>
      <xdr:spPr bwMode="auto">
        <a:xfrm>
          <a:off x="1400175" y="11538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837" name="Text Box 14"/>
        <xdr:cNvSpPr txBox="1">
          <a:spLocks noChangeArrowheads="1"/>
        </xdr:cNvSpPr>
      </xdr:nvSpPr>
      <xdr:spPr bwMode="auto">
        <a:xfrm>
          <a:off x="2057400" y="11538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838" name="Text Box 15"/>
        <xdr:cNvSpPr txBox="1">
          <a:spLocks noChangeArrowheads="1"/>
        </xdr:cNvSpPr>
      </xdr:nvSpPr>
      <xdr:spPr bwMode="auto">
        <a:xfrm>
          <a:off x="2047875" y="115385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839" name="Text Box 16"/>
        <xdr:cNvSpPr txBox="1">
          <a:spLocks noChangeArrowheads="1"/>
        </xdr:cNvSpPr>
      </xdr:nvSpPr>
      <xdr:spPr bwMode="auto">
        <a:xfrm>
          <a:off x="6029325" y="11538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840" name="Text Box 18"/>
        <xdr:cNvSpPr txBox="1">
          <a:spLocks noChangeArrowheads="1"/>
        </xdr:cNvSpPr>
      </xdr:nvSpPr>
      <xdr:spPr bwMode="auto">
        <a:xfrm>
          <a:off x="1400175" y="11538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841" name="Text Box 14"/>
        <xdr:cNvSpPr txBox="1">
          <a:spLocks noChangeArrowheads="1"/>
        </xdr:cNvSpPr>
      </xdr:nvSpPr>
      <xdr:spPr bwMode="auto">
        <a:xfrm>
          <a:off x="2057400" y="11538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842" name="Text Box 15"/>
        <xdr:cNvSpPr txBox="1">
          <a:spLocks noChangeArrowheads="1"/>
        </xdr:cNvSpPr>
      </xdr:nvSpPr>
      <xdr:spPr bwMode="auto">
        <a:xfrm>
          <a:off x="2047875" y="115385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843" name="Text Box 16"/>
        <xdr:cNvSpPr txBox="1">
          <a:spLocks noChangeArrowheads="1"/>
        </xdr:cNvSpPr>
      </xdr:nvSpPr>
      <xdr:spPr bwMode="auto">
        <a:xfrm>
          <a:off x="6029325" y="11538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844" name="Text Box 18"/>
        <xdr:cNvSpPr txBox="1">
          <a:spLocks noChangeArrowheads="1"/>
        </xdr:cNvSpPr>
      </xdr:nvSpPr>
      <xdr:spPr bwMode="auto">
        <a:xfrm>
          <a:off x="1400175" y="11538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845" name="Text Box 14"/>
        <xdr:cNvSpPr txBox="1">
          <a:spLocks noChangeArrowheads="1"/>
        </xdr:cNvSpPr>
      </xdr:nvSpPr>
      <xdr:spPr bwMode="auto">
        <a:xfrm>
          <a:off x="2057400" y="11538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846" name="Text Box 15"/>
        <xdr:cNvSpPr txBox="1">
          <a:spLocks noChangeArrowheads="1"/>
        </xdr:cNvSpPr>
      </xdr:nvSpPr>
      <xdr:spPr bwMode="auto">
        <a:xfrm>
          <a:off x="2047875" y="115385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847" name="Text Box 16"/>
        <xdr:cNvSpPr txBox="1">
          <a:spLocks noChangeArrowheads="1"/>
        </xdr:cNvSpPr>
      </xdr:nvSpPr>
      <xdr:spPr bwMode="auto">
        <a:xfrm>
          <a:off x="6029325" y="11538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848" name="Text Box 18"/>
        <xdr:cNvSpPr txBox="1">
          <a:spLocks noChangeArrowheads="1"/>
        </xdr:cNvSpPr>
      </xdr:nvSpPr>
      <xdr:spPr bwMode="auto">
        <a:xfrm>
          <a:off x="1400175" y="115385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849" name="Text Box 14"/>
        <xdr:cNvSpPr txBox="1">
          <a:spLocks noChangeArrowheads="1"/>
        </xdr:cNvSpPr>
      </xdr:nvSpPr>
      <xdr:spPr bwMode="auto">
        <a:xfrm>
          <a:off x="2057400" y="116033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850" name="Text Box 15"/>
        <xdr:cNvSpPr txBox="1">
          <a:spLocks noChangeArrowheads="1"/>
        </xdr:cNvSpPr>
      </xdr:nvSpPr>
      <xdr:spPr bwMode="auto">
        <a:xfrm>
          <a:off x="2047875" y="116033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851" name="Text Box 16"/>
        <xdr:cNvSpPr txBox="1">
          <a:spLocks noChangeArrowheads="1"/>
        </xdr:cNvSpPr>
      </xdr:nvSpPr>
      <xdr:spPr bwMode="auto">
        <a:xfrm>
          <a:off x="6029325" y="116033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852" name="Text Box 18"/>
        <xdr:cNvSpPr txBox="1">
          <a:spLocks noChangeArrowheads="1"/>
        </xdr:cNvSpPr>
      </xdr:nvSpPr>
      <xdr:spPr bwMode="auto">
        <a:xfrm>
          <a:off x="1400175" y="116033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853" name="Text Box 14"/>
        <xdr:cNvSpPr txBox="1">
          <a:spLocks noChangeArrowheads="1"/>
        </xdr:cNvSpPr>
      </xdr:nvSpPr>
      <xdr:spPr bwMode="auto">
        <a:xfrm>
          <a:off x="2057400" y="116033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854" name="Text Box 15"/>
        <xdr:cNvSpPr txBox="1">
          <a:spLocks noChangeArrowheads="1"/>
        </xdr:cNvSpPr>
      </xdr:nvSpPr>
      <xdr:spPr bwMode="auto">
        <a:xfrm>
          <a:off x="2047875" y="116033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855" name="Text Box 16"/>
        <xdr:cNvSpPr txBox="1">
          <a:spLocks noChangeArrowheads="1"/>
        </xdr:cNvSpPr>
      </xdr:nvSpPr>
      <xdr:spPr bwMode="auto">
        <a:xfrm>
          <a:off x="6029325" y="116033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856" name="Text Box 18"/>
        <xdr:cNvSpPr txBox="1">
          <a:spLocks noChangeArrowheads="1"/>
        </xdr:cNvSpPr>
      </xdr:nvSpPr>
      <xdr:spPr bwMode="auto">
        <a:xfrm>
          <a:off x="1400175" y="116033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857" name="Text Box 14"/>
        <xdr:cNvSpPr txBox="1">
          <a:spLocks noChangeArrowheads="1"/>
        </xdr:cNvSpPr>
      </xdr:nvSpPr>
      <xdr:spPr bwMode="auto">
        <a:xfrm>
          <a:off x="2057400" y="116033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858" name="Text Box 15"/>
        <xdr:cNvSpPr txBox="1">
          <a:spLocks noChangeArrowheads="1"/>
        </xdr:cNvSpPr>
      </xdr:nvSpPr>
      <xdr:spPr bwMode="auto">
        <a:xfrm>
          <a:off x="2047875" y="116033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859" name="Text Box 16"/>
        <xdr:cNvSpPr txBox="1">
          <a:spLocks noChangeArrowheads="1"/>
        </xdr:cNvSpPr>
      </xdr:nvSpPr>
      <xdr:spPr bwMode="auto">
        <a:xfrm>
          <a:off x="6029325" y="116033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860" name="Text Box 18"/>
        <xdr:cNvSpPr txBox="1">
          <a:spLocks noChangeArrowheads="1"/>
        </xdr:cNvSpPr>
      </xdr:nvSpPr>
      <xdr:spPr bwMode="auto">
        <a:xfrm>
          <a:off x="1400175" y="116033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861" name="Text Box 14"/>
        <xdr:cNvSpPr txBox="1">
          <a:spLocks noChangeArrowheads="1"/>
        </xdr:cNvSpPr>
      </xdr:nvSpPr>
      <xdr:spPr bwMode="auto">
        <a:xfrm>
          <a:off x="2057400" y="116033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862" name="Text Box 15"/>
        <xdr:cNvSpPr txBox="1">
          <a:spLocks noChangeArrowheads="1"/>
        </xdr:cNvSpPr>
      </xdr:nvSpPr>
      <xdr:spPr bwMode="auto">
        <a:xfrm>
          <a:off x="2047875" y="1160335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863" name="Text Box 16"/>
        <xdr:cNvSpPr txBox="1">
          <a:spLocks noChangeArrowheads="1"/>
        </xdr:cNvSpPr>
      </xdr:nvSpPr>
      <xdr:spPr bwMode="auto">
        <a:xfrm>
          <a:off x="6029325" y="116033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864" name="Text Box 18"/>
        <xdr:cNvSpPr txBox="1">
          <a:spLocks noChangeArrowheads="1"/>
        </xdr:cNvSpPr>
      </xdr:nvSpPr>
      <xdr:spPr bwMode="auto">
        <a:xfrm>
          <a:off x="1400175" y="1160335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865" name="Text Box 15"/>
        <xdr:cNvSpPr txBox="1">
          <a:spLocks noChangeArrowheads="1"/>
        </xdr:cNvSpPr>
      </xdr:nvSpPr>
      <xdr:spPr bwMode="auto">
        <a:xfrm>
          <a:off x="2047875" y="120596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866" name="Text Box 16"/>
        <xdr:cNvSpPr txBox="1">
          <a:spLocks noChangeArrowheads="1"/>
        </xdr:cNvSpPr>
      </xdr:nvSpPr>
      <xdr:spPr bwMode="auto">
        <a:xfrm>
          <a:off x="6029325"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867" name="Text Box 18"/>
        <xdr:cNvSpPr txBox="1">
          <a:spLocks noChangeArrowheads="1"/>
        </xdr:cNvSpPr>
      </xdr:nvSpPr>
      <xdr:spPr bwMode="auto">
        <a:xfrm>
          <a:off x="1400175"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868" name="Text Box 14"/>
        <xdr:cNvSpPr txBox="1">
          <a:spLocks noChangeArrowheads="1"/>
        </xdr:cNvSpPr>
      </xdr:nvSpPr>
      <xdr:spPr bwMode="auto">
        <a:xfrm>
          <a:off x="2057400"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869" name="Text Box 15"/>
        <xdr:cNvSpPr txBox="1">
          <a:spLocks noChangeArrowheads="1"/>
        </xdr:cNvSpPr>
      </xdr:nvSpPr>
      <xdr:spPr bwMode="auto">
        <a:xfrm>
          <a:off x="2047875" y="120596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870" name="Text Box 16"/>
        <xdr:cNvSpPr txBox="1">
          <a:spLocks noChangeArrowheads="1"/>
        </xdr:cNvSpPr>
      </xdr:nvSpPr>
      <xdr:spPr bwMode="auto">
        <a:xfrm>
          <a:off x="6029325"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871" name="Text Box 18"/>
        <xdr:cNvSpPr txBox="1">
          <a:spLocks noChangeArrowheads="1"/>
        </xdr:cNvSpPr>
      </xdr:nvSpPr>
      <xdr:spPr bwMode="auto">
        <a:xfrm>
          <a:off x="1400175"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872" name="Text Box 14"/>
        <xdr:cNvSpPr txBox="1">
          <a:spLocks noChangeArrowheads="1"/>
        </xdr:cNvSpPr>
      </xdr:nvSpPr>
      <xdr:spPr bwMode="auto">
        <a:xfrm>
          <a:off x="2057400"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873" name="Text Box 15"/>
        <xdr:cNvSpPr txBox="1">
          <a:spLocks noChangeArrowheads="1"/>
        </xdr:cNvSpPr>
      </xdr:nvSpPr>
      <xdr:spPr bwMode="auto">
        <a:xfrm>
          <a:off x="2047875" y="120596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874" name="Text Box 16"/>
        <xdr:cNvSpPr txBox="1">
          <a:spLocks noChangeArrowheads="1"/>
        </xdr:cNvSpPr>
      </xdr:nvSpPr>
      <xdr:spPr bwMode="auto">
        <a:xfrm>
          <a:off x="6029325"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875" name="Text Box 18"/>
        <xdr:cNvSpPr txBox="1">
          <a:spLocks noChangeArrowheads="1"/>
        </xdr:cNvSpPr>
      </xdr:nvSpPr>
      <xdr:spPr bwMode="auto">
        <a:xfrm>
          <a:off x="1400175"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876" name="Text Box 14"/>
        <xdr:cNvSpPr txBox="1">
          <a:spLocks noChangeArrowheads="1"/>
        </xdr:cNvSpPr>
      </xdr:nvSpPr>
      <xdr:spPr bwMode="auto">
        <a:xfrm>
          <a:off x="2057400"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877" name="Text Box 15"/>
        <xdr:cNvSpPr txBox="1">
          <a:spLocks noChangeArrowheads="1"/>
        </xdr:cNvSpPr>
      </xdr:nvSpPr>
      <xdr:spPr bwMode="auto">
        <a:xfrm>
          <a:off x="2047875" y="120596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878" name="Text Box 16"/>
        <xdr:cNvSpPr txBox="1">
          <a:spLocks noChangeArrowheads="1"/>
        </xdr:cNvSpPr>
      </xdr:nvSpPr>
      <xdr:spPr bwMode="auto">
        <a:xfrm>
          <a:off x="6029325"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879" name="Text Box 18"/>
        <xdr:cNvSpPr txBox="1">
          <a:spLocks noChangeArrowheads="1"/>
        </xdr:cNvSpPr>
      </xdr:nvSpPr>
      <xdr:spPr bwMode="auto">
        <a:xfrm>
          <a:off x="1400175" y="120596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880" name="Text Box 14"/>
        <xdr:cNvSpPr txBox="1">
          <a:spLocks noChangeArrowheads="1"/>
        </xdr:cNvSpPr>
      </xdr:nvSpPr>
      <xdr:spPr bwMode="auto">
        <a:xfrm>
          <a:off x="2057400"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881" name="Text Box 15"/>
        <xdr:cNvSpPr txBox="1">
          <a:spLocks noChangeArrowheads="1"/>
        </xdr:cNvSpPr>
      </xdr:nvSpPr>
      <xdr:spPr bwMode="auto">
        <a:xfrm>
          <a:off x="2047875" y="118167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882" name="Text Box 16"/>
        <xdr:cNvSpPr txBox="1">
          <a:spLocks noChangeArrowheads="1"/>
        </xdr:cNvSpPr>
      </xdr:nvSpPr>
      <xdr:spPr bwMode="auto">
        <a:xfrm>
          <a:off x="6029325"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152400</xdr:colOff>
      <xdr:row>95</xdr:row>
      <xdr:rowOff>0</xdr:rowOff>
    </xdr:from>
    <xdr:to>
      <xdr:col>2</xdr:col>
      <xdr:colOff>228600</xdr:colOff>
      <xdr:row>95</xdr:row>
      <xdr:rowOff>0</xdr:rowOff>
    </xdr:to>
    <xdr:sp macro="" textlink="">
      <xdr:nvSpPr>
        <xdr:cNvPr id="24883" name="Text Box 18"/>
        <xdr:cNvSpPr txBox="1">
          <a:spLocks noChangeArrowheads="1"/>
        </xdr:cNvSpPr>
      </xdr:nvSpPr>
      <xdr:spPr bwMode="auto">
        <a:xfrm>
          <a:off x="1552575" y="1189767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884" name="Text Box 14"/>
        <xdr:cNvSpPr txBox="1">
          <a:spLocks noChangeArrowheads="1"/>
        </xdr:cNvSpPr>
      </xdr:nvSpPr>
      <xdr:spPr bwMode="auto">
        <a:xfrm>
          <a:off x="2057400"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885" name="Text Box 15"/>
        <xdr:cNvSpPr txBox="1">
          <a:spLocks noChangeArrowheads="1"/>
        </xdr:cNvSpPr>
      </xdr:nvSpPr>
      <xdr:spPr bwMode="auto">
        <a:xfrm>
          <a:off x="2047875" y="118167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886" name="Text Box 16"/>
        <xdr:cNvSpPr txBox="1">
          <a:spLocks noChangeArrowheads="1"/>
        </xdr:cNvSpPr>
      </xdr:nvSpPr>
      <xdr:spPr bwMode="auto">
        <a:xfrm>
          <a:off x="6029325"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887" name="Text Box 18"/>
        <xdr:cNvSpPr txBox="1">
          <a:spLocks noChangeArrowheads="1"/>
        </xdr:cNvSpPr>
      </xdr:nvSpPr>
      <xdr:spPr bwMode="auto">
        <a:xfrm>
          <a:off x="1400175"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888" name="Text Box 14"/>
        <xdr:cNvSpPr txBox="1">
          <a:spLocks noChangeArrowheads="1"/>
        </xdr:cNvSpPr>
      </xdr:nvSpPr>
      <xdr:spPr bwMode="auto">
        <a:xfrm>
          <a:off x="2057400"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889" name="Text Box 15"/>
        <xdr:cNvSpPr txBox="1">
          <a:spLocks noChangeArrowheads="1"/>
        </xdr:cNvSpPr>
      </xdr:nvSpPr>
      <xdr:spPr bwMode="auto">
        <a:xfrm>
          <a:off x="2047875" y="118167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890" name="Text Box 16"/>
        <xdr:cNvSpPr txBox="1">
          <a:spLocks noChangeArrowheads="1"/>
        </xdr:cNvSpPr>
      </xdr:nvSpPr>
      <xdr:spPr bwMode="auto">
        <a:xfrm>
          <a:off x="6029325"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891" name="Text Box 18"/>
        <xdr:cNvSpPr txBox="1">
          <a:spLocks noChangeArrowheads="1"/>
        </xdr:cNvSpPr>
      </xdr:nvSpPr>
      <xdr:spPr bwMode="auto">
        <a:xfrm>
          <a:off x="1400175"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892" name="Text Box 14"/>
        <xdr:cNvSpPr txBox="1">
          <a:spLocks noChangeArrowheads="1"/>
        </xdr:cNvSpPr>
      </xdr:nvSpPr>
      <xdr:spPr bwMode="auto">
        <a:xfrm>
          <a:off x="2057400"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893" name="Text Box 15"/>
        <xdr:cNvSpPr txBox="1">
          <a:spLocks noChangeArrowheads="1"/>
        </xdr:cNvSpPr>
      </xdr:nvSpPr>
      <xdr:spPr bwMode="auto">
        <a:xfrm>
          <a:off x="2047875" y="1181671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894" name="Text Box 16"/>
        <xdr:cNvSpPr txBox="1">
          <a:spLocks noChangeArrowheads="1"/>
        </xdr:cNvSpPr>
      </xdr:nvSpPr>
      <xdr:spPr bwMode="auto">
        <a:xfrm>
          <a:off x="6029325"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895" name="Text Box 18"/>
        <xdr:cNvSpPr txBox="1">
          <a:spLocks noChangeArrowheads="1"/>
        </xdr:cNvSpPr>
      </xdr:nvSpPr>
      <xdr:spPr bwMode="auto">
        <a:xfrm>
          <a:off x="1400175" y="1181671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896" name="Text Box 14"/>
        <xdr:cNvSpPr txBox="1">
          <a:spLocks noChangeArrowheads="1"/>
        </xdr:cNvSpPr>
      </xdr:nvSpPr>
      <xdr:spPr bwMode="auto">
        <a:xfrm>
          <a:off x="2057400"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897" name="Text Box 15"/>
        <xdr:cNvSpPr txBox="1">
          <a:spLocks noChangeArrowheads="1"/>
        </xdr:cNvSpPr>
      </xdr:nvSpPr>
      <xdr:spPr bwMode="auto">
        <a:xfrm>
          <a:off x="2047875" y="118976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898" name="Text Box 16"/>
        <xdr:cNvSpPr txBox="1">
          <a:spLocks noChangeArrowheads="1"/>
        </xdr:cNvSpPr>
      </xdr:nvSpPr>
      <xdr:spPr bwMode="auto">
        <a:xfrm>
          <a:off x="6029325"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899" name="Text Box 18"/>
        <xdr:cNvSpPr txBox="1">
          <a:spLocks noChangeArrowheads="1"/>
        </xdr:cNvSpPr>
      </xdr:nvSpPr>
      <xdr:spPr bwMode="auto">
        <a:xfrm>
          <a:off x="1400175"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900" name="Text Box 14"/>
        <xdr:cNvSpPr txBox="1">
          <a:spLocks noChangeArrowheads="1"/>
        </xdr:cNvSpPr>
      </xdr:nvSpPr>
      <xdr:spPr bwMode="auto">
        <a:xfrm>
          <a:off x="2057400"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901" name="Text Box 15"/>
        <xdr:cNvSpPr txBox="1">
          <a:spLocks noChangeArrowheads="1"/>
        </xdr:cNvSpPr>
      </xdr:nvSpPr>
      <xdr:spPr bwMode="auto">
        <a:xfrm>
          <a:off x="2047875" y="118976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902" name="Text Box 16"/>
        <xdr:cNvSpPr txBox="1">
          <a:spLocks noChangeArrowheads="1"/>
        </xdr:cNvSpPr>
      </xdr:nvSpPr>
      <xdr:spPr bwMode="auto">
        <a:xfrm>
          <a:off x="6029325"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903" name="Text Box 18"/>
        <xdr:cNvSpPr txBox="1">
          <a:spLocks noChangeArrowheads="1"/>
        </xdr:cNvSpPr>
      </xdr:nvSpPr>
      <xdr:spPr bwMode="auto">
        <a:xfrm>
          <a:off x="1400175"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904" name="Text Box 14"/>
        <xdr:cNvSpPr txBox="1">
          <a:spLocks noChangeArrowheads="1"/>
        </xdr:cNvSpPr>
      </xdr:nvSpPr>
      <xdr:spPr bwMode="auto">
        <a:xfrm>
          <a:off x="2057400"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905" name="Text Box 15"/>
        <xdr:cNvSpPr txBox="1">
          <a:spLocks noChangeArrowheads="1"/>
        </xdr:cNvSpPr>
      </xdr:nvSpPr>
      <xdr:spPr bwMode="auto">
        <a:xfrm>
          <a:off x="2047875" y="118976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906" name="Text Box 16"/>
        <xdr:cNvSpPr txBox="1">
          <a:spLocks noChangeArrowheads="1"/>
        </xdr:cNvSpPr>
      </xdr:nvSpPr>
      <xdr:spPr bwMode="auto">
        <a:xfrm>
          <a:off x="6029325"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907" name="Text Box 18"/>
        <xdr:cNvSpPr txBox="1">
          <a:spLocks noChangeArrowheads="1"/>
        </xdr:cNvSpPr>
      </xdr:nvSpPr>
      <xdr:spPr bwMode="auto">
        <a:xfrm>
          <a:off x="1400175"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908" name="Text Box 14"/>
        <xdr:cNvSpPr txBox="1">
          <a:spLocks noChangeArrowheads="1"/>
        </xdr:cNvSpPr>
      </xdr:nvSpPr>
      <xdr:spPr bwMode="auto">
        <a:xfrm>
          <a:off x="2057400"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909" name="Text Box 15"/>
        <xdr:cNvSpPr txBox="1">
          <a:spLocks noChangeArrowheads="1"/>
        </xdr:cNvSpPr>
      </xdr:nvSpPr>
      <xdr:spPr bwMode="auto">
        <a:xfrm>
          <a:off x="2047875" y="1189767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910" name="Text Box 16"/>
        <xdr:cNvSpPr txBox="1">
          <a:spLocks noChangeArrowheads="1"/>
        </xdr:cNvSpPr>
      </xdr:nvSpPr>
      <xdr:spPr bwMode="auto">
        <a:xfrm>
          <a:off x="6029325"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911" name="Text Box 18"/>
        <xdr:cNvSpPr txBox="1">
          <a:spLocks noChangeArrowheads="1"/>
        </xdr:cNvSpPr>
      </xdr:nvSpPr>
      <xdr:spPr bwMode="auto">
        <a:xfrm>
          <a:off x="1400175" y="11897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912" name="Text Box 14"/>
        <xdr:cNvSpPr txBox="1">
          <a:spLocks noChangeArrowheads="1"/>
        </xdr:cNvSpPr>
      </xdr:nvSpPr>
      <xdr:spPr bwMode="auto">
        <a:xfrm>
          <a:off x="2057400"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913" name="Text Box 15"/>
        <xdr:cNvSpPr txBox="1">
          <a:spLocks noChangeArrowheads="1"/>
        </xdr:cNvSpPr>
      </xdr:nvSpPr>
      <xdr:spPr bwMode="auto">
        <a:xfrm>
          <a:off x="2047875" y="119786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914" name="Text Box 16"/>
        <xdr:cNvSpPr txBox="1">
          <a:spLocks noChangeArrowheads="1"/>
        </xdr:cNvSpPr>
      </xdr:nvSpPr>
      <xdr:spPr bwMode="auto">
        <a:xfrm>
          <a:off x="602932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915" name="Text Box 18"/>
        <xdr:cNvSpPr txBox="1">
          <a:spLocks noChangeArrowheads="1"/>
        </xdr:cNvSpPr>
      </xdr:nvSpPr>
      <xdr:spPr bwMode="auto">
        <a:xfrm>
          <a:off x="140017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916" name="Text Box 14"/>
        <xdr:cNvSpPr txBox="1">
          <a:spLocks noChangeArrowheads="1"/>
        </xdr:cNvSpPr>
      </xdr:nvSpPr>
      <xdr:spPr bwMode="auto">
        <a:xfrm>
          <a:off x="2057400"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917" name="Text Box 15"/>
        <xdr:cNvSpPr txBox="1">
          <a:spLocks noChangeArrowheads="1"/>
        </xdr:cNvSpPr>
      </xdr:nvSpPr>
      <xdr:spPr bwMode="auto">
        <a:xfrm>
          <a:off x="2047875" y="119786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918" name="Text Box 16"/>
        <xdr:cNvSpPr txBox="1">
          <a:spLocks noChangeArrowheads="1"/>
        </xdr:cNvSpPr>
      </xdr:nvSpPr>
      <xdr:spPr bwMode="auto">
        <a:xfrm>
          <a:off x="602932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919" name="Text Box 18"/>
        <xdr:cNvSpPr txBox="1">
          <a:spLocks noChangeArrowheads="1"/>
        </xdr:cNvSpPr>
      </xdr:nvSpPr>
      <xdr:spPr bwMode="auto">
        <a:xfrm>
          <a:off x="140017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920" name="Text Box 14"/>
        <xdr:cNvSpPr txBox="1">
          <a:spLocks noChangeArrowheads="1"/>
        </xdr:cNvSpPr>
      </xdr:nvSpPr>
      <xdr:spPr bwMode="auto">
        <a:xfrm>
          <a:off x="2057400"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921" name="Text Box 15"/>
        <xdr:cNvSpPr txBox="1">
          <a:spLocks noChangeArrowheads="1"/>
        </xdr:cNvSpPr>
      </xdr:nvSpPr>
      <xdr:spPr bwMode="auto">
        <a:xfrm>
          <a:off x="2047875" y="119786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922" name="Text Box 16"/>
        <xdr:cNvSpPr txBox="1">
          <a:spLocks noChangeArrowheads="1"/>
        </xdr:cNvSpPr>
      </xdr:nvSpPr>
      <xdr:spPr bwMode="auto">
        <a:xfrm>
          <a:off x="602932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923" name="Text Box 18"/>
        <xdr:cNvSpPr txBox="1">
          <a:spLocks noChangeArrowheads="1"/>
        </xdr:cNvSpPr>
      </xdr:nvSpPr>
      <xdr:spPr bwMode="auto">
        <a:xfrm>
          <a:off x="140017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924" name="Text Box 14"/>
        <xdr:cNvSpPr txBox="1">
          <a:spLocks noChangeArrowheads="1"/>
        </xdr:cNvSpPr>
      </xdr:nvSpPr>
      <xdr:spPr bwMode="auto">
        <a:xfrm>
          <a:off x="2057400"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925" name="Text Box 15"/>
        <xdr:cNvSpPr txBox="1">
          <a:spLocks noChangeArrowheads="1"/>
        </xdr:cNvSpPr>
      </xdr:nvSpPr>
      <xdr:spPr bwMode="auto">
        <a:xfrm>
          <a:off x="2047875" y="1197864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926" name="Text Box 16"/>
        <xdr:cNvSpPr txBox="1">
          <a:spLocks noChangeArrowheads="1"/>
        </xdr:cNvSpPr>
      </xdr:nvSpPr>
      <xdr:spPr bwMode="auto">
        <a:xfrm>
          <a:off x="602932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927" name="Text Box 18"/>
        <xdr:cNvSpPr txBox="1">
          <a:spLocks noChangeArrowheads="1"/>
        </xdr:cNvSpPr>
      </xdr:nvSpPr>
      <xdr:spPr bwMode="auto">
        <a:xfrm>
          <a:off x="1400175" y="1197864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928" name="Text Box 14"/>
        <xdr:cNvSpPr txBox="1">
          <a:spLocks noChangeArrowheads="1"/>
        </xdr:cNvSpPr>
      </xdr:nvSpPr>
      <xdr:spPr bwMode="auto">
        <a:xfrm>
          <a:off x="2057400" y="997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929" name="Text Box 15"/>
        <xdr:cNvSpPr txBox="1">
          <a:spLocks noChangeArrowheads="1"/>
        </xdr:cNvSpPr>
      </xdr:nvSpPr>
      <xdr:spPr bwMode="auto">
        <a:xfrm>
          <a:off x="2047875" y="99793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930" name="Text Box 16"/>
        <xdr:cNvSpPr txBox="1">
          <a:spLocks noChangeArrowheads="1"/>
        </xdr:cNvSpPr>
      </xdr:nvSpPr>
      <xdr:spPr bwMode="auto">
        <a:xfrm>
          <a:off x="6029325" y="997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931" name="Text Box 18"/>
        <xdr:cNvSpPr txBox="1">
          <a:spLocks noChangeArrowheads="1"/>
        </xdr:cNvSpPr>
      </xdr:nvSpPr>
      <xdr:spPr bwMode="auto">
        <a:xfrm>
          <a:off x="1400175" y="997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932" name="Text Box 14"/>
        <xdr:cNvSpPr txBox="1">
          <a:spLocks noChangeArrowheads="1"/>
        </xdr:cNvSpPr>
      </xdr:nvSpPr>
      <xdr:spPr bwMode="auto">
        <a:xfrm>
          <a:off x="2057400" y="997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933" name="Text Box 15"/>
        <xdr:cNvSpPr txBox="1">
          <a:spLocks noChangeArrowheads="1"/>
        </xdr:cNvSpPr>
      </xdr:nvSpPr>
      <xdr:spPr bwMode="auto">
        <a:xfrm>
          <a:off x="2047875" y="99793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934" name="Text Box 16"/>
        <xdr:cNvSpPr txBox="1">
          <a:spLocks noChangeArrowheads="1"/>
        </xdr:cNvSpPr>
      </xdr:nvSpPr>
      <xdr:spPr bwMode="auto">
        <a:xfrm>
          <a:off x="6029325" y="997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935" name="Text Box 18"/>
        <xdr:cNvSpPr txBox="1">
          <a:spLocks noChangeArrowheads="1"/>
        </xdr:cNvSpPr>
      </xdr:nvSpPr>
      <xdr:spPr bwMode="auto">
        <a:xfrm>
          <a:off x="1400175" y="997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936" name="Text Box 14"/>
        <xdr:cNvSpPr txBox="1">
          <a:spLocks noChangeArrowheads="1"/>
        </xdr:cNvSpPr>
      </xdr:nvSpPr>
      <xdr:spPr bwMode="auto">
        <a:xfrm>
          <a:off x="2057400" y="997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937" name="Text Box 15"/>
        <xdr:cNvSpPr txBox="1">
          <a:spLocks noChangeArrowheads="1"/>
        </xdr:cNvSpPr>
      </xdr:nvSpPr>
      <xdr:spPr bwMode="auto">
        <a:xfrm>
          <a:off x="2047875" y="99793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938" name="Text Box 16"/>
        <xdr:cNvSpPr txBox="1">
          <a:spLocks noChangeArrowheads="1"/>
        </xdr:cNvSpPr>
      </xdr:nvSpPr>
      <xdr:spPr bwMode="auto">
        <a:xfrm>
          <a:off x="6029325" y="997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939" name="Text Box 18"/>
        <xdr:cNvSpPr txBox="1">
          <a:spLocks noChangeArrowheads="1"/>
        </xdr:cNvSpPr>
      </xdr:nvSpPr>
      <xdr:spPr bwMode="auto">
        <a:xfrm>
          <a:off x="1400175" y="997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940" name="Text Box 14"/>
        <xdr:cNvSpPr txBox="1">
          <a:spLocks noChangeArrowheads="1"/>
        </xdr:cNvSpPr>
      </xdr:nvSpPr>
      <xdr:spPr bwMode="auto">
        <a:xfrm>
          <a:off x="2057400" y="997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941" name="Text Box 15"/>
        <xdr:cNvSpPr txBox="1">
          <a:spLocks noChangeArrowheads="1"/>
        </xdr:cNvSpPr>
      </xdr:nvSpPr>
      <xdr:spPr bwMode="auto">
        <a:xfrm>
          <a:off x="2047875" y="99793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942" name="Text Box 16"/>
        <xdr:cNvSpPr txBox="1">
          <a:spLocks noChangeArrowheads="1"/>
        </xdr:cNvSpPr>
      </xdr:nvSpPr>
      <xdr:spPr bwMode="auto">
        <a:xfrm>
          <a:off x="6029325" y="997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943" name="Text Box 18"/>
        <xdr:cNvSpPr txBox="1">
          <a:spLocks noChangeArrowheads="1"/>
        </xdr:cNvSpPr>
      </xdr:nvSpPr>
      <xdr:spPr bwMode="auto">
        <a:xfrm>
          <a:off x="1400175" y="99793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944" name="Text Box 14"/>
        <xdr:cNvSpPr txBox="1">
          <a:spLocks noChangeArrowheads="1"/>
        </xdr:cNvSpPr>
      </xdr:nvSpPr>
      <xdr:spPr bwMode="auto">
        <a:xfrm>
          <a:off x="2057400" y="1002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945" name="Text Box 15"/>
        <xdr:cNvSpPr txBox="1">
          <a:spLocks noChangeArrowheads="1"/>
        </xdr:cNvSpPr>
      </xdr:nvSpPr>
      <xdr:spPr bwMode="auto">
        <a:xfrm>
          <a:off x="2047875" y="100279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946" name="Text Box 16"/>
        <xdr:cNvSpPr txBox="1">
          <a:spLocks noChangeArrowheads="1"/>
        </xdr:cNvSpPr>
      </xdr:nvSpPr>
      <xdr:spPr bwMode="auto">
        <a:xfrm>
          <a:off x="6029325" y="1002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947" name="Text Box 18"/>
        <xdr:cNvSpPr txBox="1">
          <a:spLocks noChangeArrowheads="1"/>
        </xdr:cNvSpPr>
      </xdr:nvSpPr>
      <xdr:spPr bwMode="auto">
        <a:xfrm>
          <a:off x="1400175" y="1002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948" name="Text Box 14"/>
        <xdr:cNvSpPr txBox="1">
          <a:spLocks noChangeArrowheads="1"/>
        </xdr:cNvSpPr>
      </xdr:nvSpPr>
      <xdr:spPr bwMode="auto">
        <a:xfrm>
          <a:off x="2057400" y="1002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949" name="Text Box 15"/>
        <xdr:cNvSpPr txBox="1">
          <a:spLocks noChangeArrowheads="1"/>
        </xdr:cNvSpPr>
      </xdr:nvSpPr>
      <xdr:spPr bwMode="auto">
        <a:xfrm>
          <a:off x="2047875" y="100279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950" name="Text Box 16"/>
        <xdr:cNvSpPr txBox="1">
          <a:spLocks noChangeArrowheads="1"/>
        </xdr:cNvSpPr>
      </xdr:nvSpPr>
      <xdr:spPr bwMode="auto">
        <a:xfrm>
          <a:off x="6029325" y="1002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951" name="Text Box 18"/>
        <xdr:cNvSpPr txBox="1">
          <a:spLocks noChangeArrowheads="1"/>
        </xdr:cNvSpPr>
      </xdr:nvSpPr>
      <xdr:spPr bwMode="auto">
        <a:xfrm>
          <a:off x="1400175" y="1002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952" name="Text Box 14"/>
        <xdr:cNvSpPr txBox="1">
          <a:spLocks noChangeArrowheads="1"/>
        </xdr:cNvSpPr>
      </xdr:nvSpPr>
      <xdr:spPr bwMode="auto">
        <a:xfrm>
          <a:off x="2057400" y="1002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953" name="Text Box 15"/>
        <xdr:cNvSpPr txBox="1">
          <a:spLocks noChangeArrowheads="1"/>
        </xdr:cNvSpPr>
      </xdr:nvSpPr>
      <xdr:spPr bwMode="auto">
        <a:xfrm>
          <a:off x="2047875" y="100279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954" name="Text Box 16"/>
        <xdr:cNvSpPr txBox="1">
          <a:spLocks noChangeArrowheads="1"/>
        </xdr:cNvSpPr>
      </xdr:nvSpPr>
      <xdr:spPr bwMode="auto">
        <a:xfrm>
          <a:off x="6029325" y="1002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955" name="Text Box 18"/>
        <xdr:cNvSpPr txBox="1">
          <a:spLocks noChangeArrowheads="1"/>
        </xdr:cNvSpPr>
      </xdr:nvSpPr>
      <xdr:spPr bwMode="auto">
        <a:xfrm>
          <a:off x="1400175" y="1002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956" name="Text Box 14"/>
        <xdr:cNvSpPr txBox="1">
          <a:spLocks noChangeArrowheads="1"/>
        </xdr:cNvSpPr>
      </xdr:nvSpPr>
      <xdr:spPr bwMode="auto">
        <a:xfrm>
          <a:off x="2057400" y="1002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957" name="Text Box 15"/>
        <xdr:cNvSpPr txBox="1">
          <a:spLocks noChangeArrowheads="1"/>
        </xdr:cNvSpPr>
      </xdr:nvSpPr>
      <xdr:spPr bwMode="auto">
        <a:xfrm>
          <a:off x="2047875" y="1002792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958" name="Text Box 16"/>
        <xdr:cNvSpPr txBox="1">
          <a:spLocks noChangeArrowheads="1"/>
        </xdr:cNvSpPr>
      </xdr:nvSpPr>
      <xdr:spPr bwMode="auto">
        <a:xfrm>
          <a:off x="6029325" y="1002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959" name="Text Box 18"/>
        <xdr:cNvSpPr txBox="1">
          <a:spLocks noChangeArrowheads="1"/>
        </xdr:cNvSpPr>
      </xdr:nvSpPr>
      <xdr:spPr bwMode="auto">
        <a:xfrm>
          <a:off x="1400175" y="1002792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960" name="Text Box 14"/>
        <xdr:cNvSpPr txBox="1">
          <a:spLocks noChangeArrowheads="1"/>
        </xdr:cNvSpPr>
      </xdr:nvSpPr>
      <xdr:spPr bwMode="auto">
        <a:xfrm>
          <a:off x="2057400" y="1007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961" name="Text Box 15"/>
        <xdr:cNvSpPr txBox="1">
          <a:spLocks noChangeArrowheads="1"/>
        </xdr:cNvSpPr>
      </xdr:nvSpPr>
      <xdr:spPr bwMode="auto">
        <a:xfrm>
          <a:off x="2047875" y="100764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962" name="Text Box 16"/>
        <xdr:cNvSpPr txBox="1">
          <a:spLocks noChangeArrowheads="1"/>
        </xdr:cNvSpPr>
      </xdr:nvSpPr>
      <xdr:spPr bwMode="auto">
        <a:xfrm>
          <a:off x="6029325" y="1007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963" name="Text Box 18"/>
        <xdr:cNvSpPr txBox="1">
          <a:spLocks noChangeArrowheads="1"/>
        </xdr:cNvSpPr>
      </xdr:nvSpPr>
      <xdr:spPr bwMode="auto">
        <a:xfrm>
          <a:off x="1400175" y="1007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964" name="Text Box 14"/>
        <xdr:cNvSpPr txBox="1">
          <a:spLocks noChangeArrowheads="1"/>
        </xdr:cNvSpPr>
      </xdr:nvSpPr>
      <xdr:spPr bwMode="auto">
        <a:xfrm>
          <a:off x="2057400" y="1007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965" name="Text Box 15"/>
        <xdr:cNvSpPr txBox="1">
          <a:spLocks noChangeArrowheads="1"/>
        </xdr:cNvSpPr>
      </xdr:nvSpPr>
      <xdr:spPr bwMode="auto">
        <a:xfrm>
          <a:off x="2047875" y="100764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966" name="Text Box 16"/>
        <xdr:cNvSpPr txBox="1">
          <a:spLocks noChangeArrowheads="1"/>
        </xdr:cNvSpPr>
      </xdr:nvSpPr>
      <xdr:spPr bwMode="auto">
        <a:xfrm>
          <a:off x="6029325" y="1007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967" name="Text Box 18"/>
        <xdr:cNvSpPr txBox="1">
          <a:spLocks noChangeArrowheads="1"/>
        </xdr:cNvSpPr>
      </xdr:nvSpPr>
      <xdr:spPr bwMode="auto">
        <a:xfrm>
          <a:off x="1400175" y="1007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968" name="Text Box 14"/>
        <xdr:cNvSpPr txBox="1">
          <a:spLocks noChangeArrowheads="1"/>
        </xdr:cNvSpPr>
      </xdr:nvSpPr>
      <xdr:spPr bwMode="auto">
        <a:xfrm>
          <a:off x="2057400" y="1007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969" name="Text Box 15"/>
        <xdr:cNvSpPr txBox="1">
          <a:spLocks noChangeArrowheads="1"/>
        </xdr:cNvSpPr>
      </xdr:nvSpPr>
      <xdr:spPr bwMode="auto">
        <a:xfrm>
          <a:off x="2047875" y="100764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970" name="Text Box 16"/>
        <xdr:cNvSpPr txBox="1">
          <a:spLocks noChangeArrowheads="1"/>
        </xdr:cNvSpPr>
      </xdr:nvSpPr>
      <xdr:spPr bwMode="auto">
        <a:xfrm>
          <a:off x="6029325" y="1007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971" name="Text Box 18"/>
        <xdr:cNvSpPr txBox="1">
          <a:spLocks noChangeArrowheads="1"/>
        </xdr:cNvSpPr>
      </xdr:nvSpPr>
      <xdr:spPr bwMode="auto">
        <a:xfrm>
          <a:off x="1400175" y="1007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972" name="Text Box 14"/>
        <xdr:cNvSpPr txBox="1">
          <a:spLocks noChangeArrowheads="1"/>
        </xdr:cNvSpPr>
      </xdr:nvSpPr>
      <xdr:spPr bwMode="auto">
        <a:xfrm>
          <a:off x="2057400" y="1007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973" name="Text Box 15"/>
        <xdr:cNvSpPr txBox="1">
          <a:spLocks noChangeArrowheads="1"/>
        </xdr:cNvSpPr>
      </xdr:nvSpPr>
      <xdr:spPr bwMode="auto">
        <a:xfrm>
          <a:off x="2047875" y="100764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974" name="Text Box 16"/>
        <xdr:cNvSpPr txBox="1">
          <a:spLocks noChangeArrowheads="1"/>
        </xdr:cNvSpPr>
      </xdr:nvSpPr>
      <xdr:spPr bwMode="auto">
        <a:xfrm>
          <a:off x="6029325" y="1007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975" name="Text Box 18"/>
        <xdr:cNvSpPr txBox="1">
          <a:spLocks noChangeArrowheads="1"/>
        </xdr:cNvSpPr>
      </xdr:nvSpPr>
      <xdr:spPr bwMode="auto">
        <a:xfrm>
          <a:off x="1400175" y="100764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976" name="Text Box 14"/>
        <xdr:cNvSpPr txBox="1">
          <a:spLocks noChangeArrowheads="1"/>
        </xdr:cNvSpPr>
      </xdr:nvSpPr>
      <xdr:spPr bwMode="auto">
        <a:xfrm>
          <a:off x="2057400" y="101250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977" name="Text Box 15"/>
        <xdr:cNvSpPr txBox="1">
          <a:spLocks noChangeArrowheads="1"/>
        </xdr:cNvSpPr>
      </xdr:nvSpPr>
      <xdr:spPr bwMode="auto">
        <a:xfrm>
          <a:off x="2047875" y="101250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978" name="Text Box 16"/>
        <xdr:cNvSpPr txBox="1">
          <a:spLocks noChangeArrowheads="1"/>
        </xdr:cNvSpPr>
      </xdr:nvSpPr>
      <xdr:spPr bwMode="auto">
        <a:xfrm>
          <a:off x="6029325" y="101250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979" name="Text Box 18"/>
        <xdr:cNvSpPr txBox="1">
          <a:spLocks noChangeArrowheads="1"/>
        </xdr:cNvSpPr>
      </xdr:nvSpPr>
      <xdr:spPr bwMode="auto">
        <a:xfrm>
          <a:off x="1400175" y="101250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980" name="Text Box 14"/>
        <xdr:cNvSpPr txBox="1">
          <a:spLocks noChangeArrowheads="1"/>
        </xdr:cNvSpPr>
      </xdr:nvSpPr>
      <xdr:spPr bwMode="auto">
        <a:xfrm>
          <a:off x="2057400" y="101250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981" name="Text Box 15"/>
        <xdr:cNvSpPr txBox="1">
          <a:spLocks noChangeArrowheads="1"/>
        </xdr:cNvSpPr>
      </xdr:nvSpPr>
      <xdr:spPr bwMode="auto">
        <a:xfrm>
          <a:off x="2047875" y="101250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982" name="Text Box 16"/>
        <xdr:cNvSpPr txBox="1">
          <a:spLocks noChangeArrowheads="1"/>
        </xdr:cNvSpPr>
      </xdr:nvSpPr>
      <xdr:spPr bwMode="auto">
        <a:xfrm>
          <a:off x="6029325" y="101250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983" name="Text Box 18"/>
        <xdr:cNvSpPr txBox="1">
          <a:spLocks noChangeArrowheads="1"/>
        </xdr:cNvSpPr>
      </xdr:nvSpPr>
      <xdr:spPr bwMode="auto">
        <a:xfrm>
          <a:off x="1400175" y="101250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984" name="Text Box 14"/>
        <xdr:cNvSpPr txBox="1">
          <a:spLocks noChangeArrowheads="1"/>
        </xdr:cNvSpPr>
      </xdr:nvSpPr>
      <xdr:spPr bwMode="auto">
        <a:xfrm>
          <a:off x="2057400" y="101250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985" name="Text Box 15"/>
        <xdr:cNvSpPr txBox="1">
          <a:spLocks noChangeArrowheads="1"/>
        </xdr:cNvSpPr>
      </xdr:nvSpPr>
      <xdr:spPr bwMode="auto">
        <a:xfrm>
          <a:off x="2047875" y="101250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986" name="Text Box 16"/>
        <xdr:cNvSpPr txBox="1">
          <a:spLocks noChangeArrowheads="1"/>
        </xdr:cNvSpPr>
      </xdr:nvSpPr>
      <xdr:spPr bwMode="auto">
        <a:xfrm>
          <a:off x="6029325" y="101250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987" name="Text Box 18"/>
        <xdr:cNvSpPr txBox="1">
          <a:spLocks noChangeArrowheads="1"/>
        </xdr:cNvSpPr>
      </xdr:nvSpPr>
      <xdr:spPr bwMode="auto">
        <a:xfrm>
          <a:off x="1400175" y="101250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988" name="Text Box 14"/>
        <xdr:cNvSpPr txBox="1">
          <a:spLocks noChangeArrowheads="1"/>
        </xdr:cNvSpPr>
      </xdr:nvSpPr>
      <xdr:spPr bwMode="auto">
        <a:xfrm>
          <a:off x="2057400" y="101250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989" name="Text Box 15"/>
        <xdr:cNvSpPr txBox="1">
          <a:spLocks noChangeArrowheads="1"/>
        </xdr:cNvSpPr>
      </xdr:nvSpPr>
      <xdr:spPr bwMode="auto">
        <a:xfrm>
          <a:off x="2047875" y="101250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990" name="Text Box 16"/>
        <xdr:cNvSpPr txBox="1">
          <a:spLocks noChangeArrowheads="1"/>
        </xdr:cNvSpPr>
      </xdr:nvSpPr>
      <xdr:spPr bwMode="auto">
        <a:xfrm>
          <a:off x="6029325" y="101250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991" name="Text Box 18"/>
        <xdr:cNvSpPr txBox="1">
          <a:spLocks noChangeArrowheads="1"/>
        </xdr:cNvSpPr>
      </xdr:nvSpPr>
      <xdr:spPr bwMode="auto">
        <a:xfrm>
          <a:off x="1400175" y="101250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992" name="Text Box 14"/>
        <xdr:cNvSpPr txBox="1">
          <a:spLocks noChangeArrowheads="1"/>
        </xdr:cNvSpPr>
      </xdr:nvSpPr>
      <xdr:spPr bwMode="auto">
        <a:xfrm>
          <a:off x="2057400"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993" name="Text Box 15"/>
        <xdr:cNvSpPr txBox="1">
          <a:spLocks noChangeArrowheads="1"/>
        </xdr:cNvSpPr>
      </xdr:nvSpPr>
      <xdr:spPr bwMode="auto">
        <a:xfrm>
          <a:off x="2047875" y="99298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994" name="Text Box 16"/>
        <xdr:cNvSpPr txBox="1">
          <a:spLocks noChangeArrowheads="1"/>
        </xdr:cNvSpPr>
      </xdr:nvSpPr>
      <xdr:spPr bwMode="auto">
        <a:xfrm>
          <a:off x="6029325"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995" name="Text Box 18"/>
        <xdr:cNvSpPr txBox="1">
          <a:spLocks noChangeArrowheads="1"/>
        </xdr:cNvSpPr>
      </xdr:nvSpPr>
      <xdr:spPr bwMode="auto">
        <a:xfrm>
          <a:off x="1400175"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4996" name="Text Box 14"/>
        <xdr:cNvSpPr txBox="1">
          <a:spLocks noChangeArrowheads="1"/>
        </xdr:cNvSpPr>
      </xdr:nvSpPr>
      <xdr:spPr bwMode="auto">
        <a:xfrm>
          <a:off x="2057400"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4997" name="Text Box 15"/>
        <xdr:cNvSpPr txBox="1">
          <a:spLocks noChangeArrowheads="1"/>
        </xdr:cNvSpPr>
      </xdr:nvSpPr>
      <xdr:spPr bwMode="auto">
        <a:xfrm>
          <a:off x="2047875" y="99298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4998" name="Text Box 16"/>
        <xdr:cNvSpPr txBox="1">
          <a:spLocks noChangeArrowheads="1"/>
        </xdr:cNvSpPr>
      </xdr:nvSpPr>
      <xdr:spPr bwMode="auto">
        <a:xfrm>
          <a:off x="6029325"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4999" name="Text Box 18"/>
        <xdr:cNvSpPr txBox="1">
          <a:spLocks noChangeArrowheads="1"/>
        </xdr:cNvSpPr>
      </xdr:nvSpPr>
      <xdr:spPr bwMode="auto">
        <a:xfrm>
          <a:off x="1400175"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000" name="Text Box 14"/>
        <xdr:cNvSpPr txBox="1">
          <a:spLocks noChangeArrowheads="1"/>
        </xdr:cNvSpPr>
      </xdr:nvSpPr>
      <xdr:spPr bwMode="auto">
        <a:xfrm>
          <a:off x="2057400"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001" name="Text Box 15"/>
        <xdr:cNvSpPr txBox="1">
          <a:spLocks noChangeArrowheads="1"/>
        </xdr:cNvSpPr>
      </xdr:nvSpPr>
      <xdr:spPr bwMode="auto">
        <a:xfrm>
          <a:off x="2047875" y="99298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002" name="Text Box 16"/>
        <xdr:cNvSpPr txBox="1">
          <a:spLocks noChangeArrowheads="1"/>
        </xdr:cNvSpPr>
      </xdr:nvSpPr>
      <xdr:spPr bwMode="auto">
        <a:xfrm>
          <a:off x="6029325"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003" name="Text Box 18"/>
        <xdr:cNvSpPr txBox="1">
          <a:spLocks noChangeArrowheads="1"/>
        </xdr:cNvSpPr>
      </xdr:nvSpPr>
      <xdr:spPr bwMode="auto">
        <a:xfrm>
          <a:off x="1400175"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004" name="Text Box 14"/>
        <xdr:cNvSpPr txBox="1">
          <a:spLocks noChangeArrowheads="1"/>
        </xdr:cNvSpPr>
      </xdr:nvSpPr>
      <xdr:spPr bwMode="auto">
        <a:xfrm>
          <a:off x="2057400"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005" name="Text Box 15"/>
        <xdr:cNvSpPr txBox="1">
          <a:spLocks noChangeArrowheads="1"/>
        </xdr:cNvSpPr>
      </xdr:nvSpPr>
      <xdr:spPr bwMode="auto">
        <a:xfrm>
          <a:off x="2047875" y="99298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006" name="Text Box 16"/>
        <xdr:cNvSpPr txBox="1">
          <a:spLocks noChangeArrowheads="1"/>
        </xdr:cNvSpPr>
      </xdr:nvSpPr>
      <xdr:spPr bwMode="auto">
        <a:xfrm>
          <a:off x="6029325"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007" name="Text Box 18"/>
        <xdr:cNvSpPr txBox="1">
          <a:spLocks noChangeArrowheads="1"/>
        </xdr:cNvSpPr>
      </xdr:nvSpPr>
      <xdr:spPr bwMode="auto">
        <a:xfrm>
          <a:off x="1400175"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008" name="Text Box 14"/>
        <xdr:cNvSpPr txBox="1">
          <a:spLocks noChangeArrowheads="1"/>
        </xdr:cNvSpPr>
      </xdr:nvSpPr>
      <xdr:spPr bwMode="auto">
        <a:xfrm>
          <a:off x="2057400"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009" name="Text Box 15"/>
        <xdr:cNvSpPr txBox="1">
          <a:spLocks noChangeArrowheads="1"/>
        </xdr:cNvSpPr>
      </xdr:nvSpPr>
      <xdr:spPr bwMode="auto">
        <a:xfrm>
          <a:off x="2047875" y="93573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010" name="Text Box 16"/>
        <xdr:cNvSpPr txBox="1">
          <a:spLocks noChangeArrowheads="1"/>
        </xdr:cNvSpPr>
      </xdr:nvSpPr>
      <xdr:spPr bwMode="auto">
        <a:xfrm>
          <a:off x="6029325"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011" name="Text Box 18"/>
        <xdr:cNvSpPr txBox="1">
          <a:spLocks noChangeArrowheads="1"/>
        </xdr:cNvSpPr>
      </xdr:nvSpPr>
      <xdr:spPr bwMode="auto">
        <a:xfrm>
          <a:off x="1400175"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012" name="Text Box 14"/>
        <xdr:cNvSpPr txBox="1">
          <a:spLocks noChangeArrowheads="1"/>
        </xdr:cNvSpPr>
      </xdr:nvSpPr>
      <xdr:spPr bwMode="auto">
        <a:xfrm>
          <a:off x="2057400"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013" name="Text Box 15"/>
        <xdr:cNvSpPr txBox="1">
          <a:spLocks noChangeArrowheads="1"/>
        </xdr:cNvSpPr>
      </xdr:nvSpPr>
      <xdr:spPr bwMode="auto">
        <a:xfrm>
          <a:off x="2047875" y="93573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014" name="Text Box 16"/>
        <xdr:cNvSpPr txBox="1">
          <a:spLocks noChangeArrowheads="1"/>
        </xdr:cNvSpPr>
      </xdr:nvSpPr>
      <xdr:spPr bwMode="auto">
        <a:xfrm>
          <a:off x="6029325"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015" name="Text Box 18"/>
        <xdr:cNvSpPr txBox="1">
          <a:spLocks noChangeArrowheads="1"/>
        </xdr:cNvSpPr>
      </xdr:nvSpPr>
      <xdr:spPr bwMode="auto">
        <a:xfrm>
          <a:off x="1400175"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016" name="Text Box 14"/>
        <xdr:cNvSpPr txBox="1">
          <a:spLocks noChangeArrowheads="1"/>
        </xdr:cNvSpPr>
      </xdr:nvSpPr>
      <xdr:spPr bwMode="auto">
        <a:xfrm>
          <a:off x="2057400"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017" name="Text Box 15"/>
        <xdr:cNvSpPr txBox="1">
          <a:spLocks noChangeArrowheads="1"/>
        </xdr:cNvSpPr>
      </xdr:nvSpPr>
      <xdr:spPr bwMode="auto">
        <a:xfrm>
          <a:off x="2047875" y="93573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018" name="Text Box 16"/>
        <xdr:cNvSpPr txBox="1">
          <a:spLocks noChangeArrowheads="1"/>
        </xdr:cNvSpPr>
      </xdr:nvSpPr>
      <xdr:spPr bwMode="auto">
        <a:xfrm>
          <a:off x="6029325"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019" name="Text Box 18"/>
        <xdr:cNvSpPr txBox="1">
          <a:spLocks noChangeArrowheads="1"/>
        </xdr:cNvSpPr>
      </xdr:nvSpPr>
      <xdr:spPr bwMode="auto">
        <a:xfrm>
          <a:off x="1400175"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020" name="Text Box 14"/>
        <xdr:cNvSpPr txBox="1">
          <a:spLocks noChangeArrowheads="1"/>
        </xdr:cNvSpPr>
      </xdr:nvSpPr>
      <xdr:spPr bwMode="auto">
        <a:xfrm>
          <a:off x="2057400"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021" name="Text Box 15"/>
        <xdr:cNvSpPr txBox="1">
          <a:spLocks noChangeArrowheads="1"/>
        </xdr:cNvSpPr>
      </xdr:nvSpPr>
      <xdr:spPr bwMode="auto">
        <a:xfrm>
          <a:off x="2047875" y="93573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022" name="Text Box 16"/>
        <xdr:cNvSpPr txBox="1">
          <a:spLocks noChangeArrowheads="1"/>
        </xdr:cNvSpPr>
      </xdr:nvSpPr>
      <xdr:spPr bwMode="auto">
        <a:xfrm>
          <a:off x="6029325"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023" name="Text Box 18"/>
        <xdr:cNvSpPr txBox="1">
          <a:spLocks noChangeArrowheads="1"/>
        </xdr:cNvSpPr>
      </xdr:nvSpPr>
      <xdr:spPr bwMode="auto">
        <a:xfrm>
          <a:off x="1400175"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024" name="Text Box 14"/>
        <xdr:cNvSpPr txBox="1">
          <a:spLocks noChangeArrowheads="1"/>
        </xdr:cNvSpPr>
      </xdr:nvSpPr>
      <xdr:spPr bwMode="auto">
        <a:xfrm>
          <a:off x="2057400"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025" name="Text Box 15"/>
        <xdr:cNvSpPr txBox="1">
          <a:spLocks noChangeArrowheads="1"/>
        </xdr:cNvSpPr>
      </xdr:nvSpPr>
      <xdr:spPr bwMode="auto">
        <a:xfrm>
          <a:off x="2047875" y="9438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026" name="Text Box 16"/>
        <xdr:cNvSpPr txBox="1">
          <a:spLocks noChangeArrowheads="1"/>
        </xdr:cNvSpPr>
      </xdr:nvSpPr>
      <xdr:spPr bwMode="auto">
        <a:xfrm>
          <a:off x="6029325"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027" name="Text Box 18"/>
        <xdr:cNvSpPr txBox="1">
          <a:spLocks noChangeArrowheads="1"/>
        </xdr:cNvSpPr>
      </xdr:nvSpPr>
      <xdr:spPr bwMode="auto">
        <a:xfrm>
          <a:off x="1400175"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028" name="Text Box 14"/>
        <xdr:cNvSpPr txBox="1">
          <a:spLocks noChangeArrowheads="1"/>
        </xdr:cNvSpPr>
      </xdr:nvSpPr>
      <xdr:spPr bwMode="auto">
        <a:xfrm>
          <a:off x="2057400"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029" name="Text Box 15"/>
        <xdr:cNvSpPr txBox="1">
          <a:spLocks noChangeArrowheads="1"/>
        </xdr:cNvSpPr>
      </xdr:nvSpPr>
      <xdr:spPr bwMode="auto">
        <a:xfrm>
          <a:off x="2047875" y="9438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030" name="Text Box 16"/>
        <xdr:cNvSpPr txBox="1">
          <a:spLocks noChangeArrowheads="1"/>
        </xdr:cNvSpPr>
      </xdr:nvSpPr>
      <xdr:spPr bwMode="auto">
        <a:xfrm>
          <a:off x="6029325"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031" name="Text Box 18"/>
        <xdr:cNvSpPr txBox="1">
          <a:spLocks noChangeArrowheads="1"/>
        </xdr:cNvSpPr>
      </xdr:nvSpPr>
      <xdr:spPr bwMode="auto">
        <a:xfrm>
          <a:off x="1400175"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032" name="Text Box 14"/>
        <xdr:cNvSpPr txBox="1">
          <a:spLocks noChangeArrowheads="1"/>
        </xdr:cNvSpPr>
      </xdr:nvSpPr>
      <xdr:spPr bwMode="auto">
        <a:xfrm>
          <a:off x="2057400"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033" name="Text Box 15"/>
        <xdr:cNvSpPr txBox="1">
          <a:spLocks noChangeArrowheads="1"/>
        </xdr:cNvSpPr>
      </xdr:nvSpPr>
      <xdr:spPr bwMode="auto">
        <a:xfrm>
          <a:off x="2047875" y="9438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034" name="Text Box 16"/>
        <xdr:cNvSpPr txBox="1">
          <a:spLocks noChangeArrowheads="1"/>
        </xdr:cNvSpPr>
      </xdr:nvSpPr>
      <xdr:spPr bwMode="auto">
        <a:xfrm>
          <a:off x="6029325"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035" name="Text Box 18"/>
        <xdr:cNvSpPr txBox="1">
          <a:spLocks noChangeArrowheads="1"/>
        </xdr:cNvSpPr>
      </xdr:nvSpPr>
      <xdr:spPr bwMode="auto">
        <a:xfrm>
          <a:off x="1400175"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036" name="Text Box 14"/>
        <xdr:cNvSpPr txBox="1">
          <a:spLocks noChangeArrowheads="1"/>
        </xdr:cNvSpPr>
      </xdr:nvSpPr>
      <xdr:spPr bwMode="auto">
        <a:xfrm>
          <a:off x="2057400"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037" name="Text Box 15"/>
        <xdr:cNvSpPr txBox="1">
          <a:spLocks noChangeArrowheads="1"/>
        </xdr:cNvSpPr>
      </xdr:nvSpPr>
      <xdr:spPr bwMode="auto">
        <a:xfrm>
          <a:off x="2047875" y="9438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038" name="Text Box 16"/>
        <xdr:cNvSpPr txBox="1">
          <a:spLocks noChangeArrowheads="1"/>
        </xdr:cNvSpPr>
      </xdr:nvSpPr>
      <xdr:spPr bwMode="auto">
        <a:xfrm>
          <a:off x="6029325"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039" name="Text Box 18"/>
        <xdr:cNvSpPr txBox="1">
          <a:spLocks noChangeArrowheads="1"/>
        </xdr:cNvSpPr>
      </xdr:nvSpPr>
      <xdr:spPr bwMode="auto">
        <a:xfrm>
          <a:off x="1400175"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040" name="Text Box 14"/>
        <xdr:cNvSpPr txBox="1">
          <a:spLocks noChangeArrowheads="1"/>
        </xdr:cNvSpPr>
      </xdr:nvSpPr>
      <xdr:spPr bwMode="auto">
        <a:xfrm>
          <a:off x="2057400"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041" name="Text Box 15"/>
        <xdr:cNvSpPr txBox="1">
          <a:spLocks noChangeArrowheads="1"/>
        </xdr:cNvSpPr>
      </xdr:nvSpPr>
      <xdr:spPr bwMode="auto">
        <a:xfrm>
          <a:off x="2047875" y="95192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042" name="Text Box 16"/>
        <xdr:cNvSpPr txBox="1">
          <a:spLocks noChangeArrowheads="1"/>
        </xdr:cNvSpPr>
      </xdr:nvSpPr>
      <xdr:spPr bwMode="auto">
        <a:xfrm>
          <a:off x="602932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043" name="Text Box 18"/>
        <xdr:cNvSpPr txBox="1">
          <a:spLocks noChangeArrowheads="1"/>
        </xdr:cNvSpPr>
      </xdr:nvSpPr>
      <xdr:spPr bwMode="auto">
        <a:xfrm>
          <a:off x="140017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044" name="Text Box 14"/>
        <xdr:cNvSpPr txBox="1">
          <a:spLocks noChangeArrowheads="1"/>
        </xdr:cNvSpPr>
      </xdr:nvSpPr>
      <xdr:spPr bwMode="auto">
        <a:xfrm>
          <a:off x="2057400"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045" name="Text Box 15"/>
        <xdr:cNvSpPr txBox="1">
          <a:spLocks noChangeArrowheads="1"/>
        </xdr:cNvSpPr>
      </xdr:nvSpPr>
      <xdr:spPr bwMode="auto">
        <a:xfrm>
          <a:off x="2047875" y="95192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046" name="Text Box 16"/>
        <xdr:cNvSpPr txBox="1">
          <a:spLocks noChangeArrowheads="1"/>
        </xdr:cNvSpPr>
      </xdr:nvSpPr>
      <xdr:spPr bwMode="auto">
        <a:xfrm>
          <a:off x="602932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047" name="Text Box 18"/>
        <xdr:cNvSpPr txBox="1">
          <a:spLocks noChangeArrowheads="1"/>
        </xdr:cNvSpPr>
      </xdr:nvSpPr>
      <xdr:spPr bwMode="auto">
        <a:xfrm>
          <a:off x="140017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048" name="Text Box 14"/>
        <xdr:cNvSpPr txBox="1">
          <a:spLocks noChangeArrowheads="1"/>
        </xdr:cNvSpPr>
      </xdr:nvSpPr>
      <xdr:spPr bwMode="auto">
        <a:xfrm>
          <a:off x="2057400"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049" name="Text Box 15"/>
        <xdr:cNvSpPr txBox="1">
          <a:spLocks noChangeArrowheads="1"/>
        </xdr:cNvSpPr>
      </xdr:nvSpPr>
      <xdr:spPr bwMode="auto">
        <a:xfrm>
          <a:off x="2047875" y="95192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050" name="Text Box 16"/>
        <xdr:cNvSpPr txBox="1">
          <a:spLocks noChangeArrowheads="1"/>
        </xdr:cNvSpPr>
      </xdr:nvSpPr>
      <xdr:spPr bwMode="auto">
        <a:xfrm>
          <a:off x="602932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051" name="Text Box 18"/>
        <xdr:cNvSpPr txBox="1">
          <a:spLocks noChangeArrowheads="1"/>
        </xdr:cNvSpPr>
      </xdr:nvSpPr>
      <xdr:spPr bwMode="auto">
        <a:xfrm>
          <a:off x="140017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052" name="Text Box 14"/>
        <xdr:cNvSpPr txBox="1">
          <a:spLocks noChangeArrowheads="1"/>
        </xdr:cNvSpPr>
      </xdr:nvSpPr>
      <xdr:spPr bwMode="auto">
        <a:xfrm>
          <a:off x="2057400"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053" name="Text Box 15"/>
        <xdr:cNvSpPr txBox="1">
          <a:spLocks noChangeArrowheads="1"/>
        </xdr:cNvSpPr>
      </xdr:nvSpPr>
      <xdr:spPr bwMode="auto">
        <a:xfrm>
          <a:off x="2047875" y="95192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054" name="Text Box 16"/>
        <xdr:cNvSpPr txBox="1">
          <a:spLocks noChangeArrowheads="1"/>
        </xdr:cNvSpPr>
      </xdr:nvSpPr>
      <xdr:spPr bwMode="auto">
        <a:xfrm>
          <a:off x="602932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055" name="Text Box 18"/>
        <xdr:cNvSpPr txBox="1">
          <a:spLocks noChangeArrowheads="1"/>
        </xdr:cNvSpPr>
      </xdr:nvSpPr>
      <xdr:spPr bwMode="auto">
        <a:xfrm>
          <a:off x="140017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056" name="Text Box 14"/>
        <xdr:cNvSpPr txBox="1">
          <a:spLocks noChangeArrowheads="1"/>
        </xdr:cNvSpPr>
      </xdr:nvSpPr>
      <xdr:spPr bwMode="auto">
        <a:xfrm>
          <a:off x="2057400"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057" name="Text Box 15"/>
        <xdr:cNvSpPr txBox="1">
          <a:spLocks noChangeArrowheads="1"/>
        </xdr:cNvSpPr>
      </xdr:nvSpPr>
      <xdr:spPr bwMode="auto">
        <a:xfrm>
          <a:off x="2047875" y="95192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058" name="Text Box 16"/>
        <xdr:cNvSpPr txBox="1">
          <a:spLocks noChangeArrowheads="1"/>
        </xdr:cNvSpPr>
      </xdr:nvSpPr>
      <xdr:spPr bwMode="auto">
        <a:xfrm>
          <a:off x="602932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059" name="Text Box 18"/>
        <xdr:cNvSpPr txBox="1">
          <a:spLocks noChangeArrowheads="1"/>
        </xdr:cNvSpPr>
      </xdr:nvSpPr>
      <xdr:spPr bwMode="auto">
        <a:xfrm>
          <a:off x="140017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060" name="Text Box 14"/>
        <xdr:cNvSpPr txBox="1">
          <a:spLocks noChangeArrowheads="1"/>
        </xdr:cNvSpPr>
      </xdr:nvSpPr>
      <xdr:spPr bwMode="auto">
        <a:xfrm>
          <a:off x="2057400"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061" name="Text Box 15"/>
        <xdr:cNvSpPr txBox="1">
          <a:spLocks noChangeArrowheads="1"/>
        </xdr:cNvSpPr>
      </xdr:nvSpPr>
      <xdr:spPr bwMode="auto">
        <a:xfrm>
          <a:off x="2047875" y="95192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062" name="Text Box 16"/>
        <xdr:cNvSpPr txBox="1">
          <a:spLocks noChangeArrowheads="1"/>
        </xdr:cNvSpPr>
      </xdr:nvSpPr>
      <xdr:spPr bwMode="auto">
        <a:xfrm>
          <a:off x="602932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063" name="Text Box 18"/>
        <xdr:cNvSpPr txBox="1">
          <a:spLocks noChangeArrowheads="1"/>
        </xdr:cNvSpPr>
      </xdr:nvSpPr>
      <xdr:spPr bwMode="auto">
        <a:xfrm>
          <a:off x="140017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064" name="Text Box 14"/>
        <xdr:cNvSpPr txBox="1">
          <a:spLocks noChangeArrowheads="1"/>
        </xdr:cNvSpPr>
      </xdr:nvSpPr>
      <xdr:spPr bwMode="auto">
        <a:xfrm>
          <a:off x="2057400"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065" name="Text Box 15"/>
        <xdr:cNvSpPr txBox="1">
          <a:spLocks noChangeArrowheads="1"/>
        </xdr:cNvSpPr>
      </xdr:nvSpPr>
      <xdr:spPr bwMode="auto">
        <a:xfrm>
          <a:off x="2047875" y="95192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066" name="Text Box 16"/>
        <xdr:cNvSpPr txBox="1">
          <a:spLocks noChangeArrowheads="1"/>
        </xdr:cNvSpPr>
      </xdr:nvSpPr>
      <xdr:spPr bwMode="auto">
        <a:xfrm>
          <a:off x="602932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067" name="Text Box 18"/>
        <xdr:cNvSpPr txBox="1">
          <a:spLocks noChangeArrowheads="1"/>
        </xdr:cNvSpPr>
      </xdr:nvSpPr>
      <xdr:spPr bwMode="auto">
        <a:xfrm>
          <a:off x="140017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068" name="Text Box 14"/>
        <xdr:cNvSpPr txBox="1">
          <a:spLocks noChangeArrowheads="1"/>
        </xdr:cNvSpPr>
      </xdr:nvSpPr>
      <xdr:spPr bwMode="auto">
        <a:xfrm>
          <a:off x="2057400"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069" name="Text Box 15"/>
        <xdr:cNvSpPr txBox="1">
          <a:spLocks noChangeArrowheads="1"/>
        </xdr:cNvSpPr>
      </xdr:nvSpPr>
      <xdr:spPr bwMode="auto">
        <a:xfrm>
          <a:off x="2047875" y="95192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070" name="Text Box 16"/>
        <xdr:cNvSpPr txBox="1">
          <a:spLocks noChangeArrowheads="1"/>
        </xdr:cNvSpPr>
      </xdr:nvSpPr>
      <xdr:spPr bwMode="auto">
        <a:xfrm>
          <a:off x="602932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071" name="Text Box 18"/>
        <xdr:cNvSpPr txBox="1">
          <a:spLocks noChangeArrowheads="1"/>
        </xdr:cNvSpPr>
      </xdr:nvSpPr>
      <xdr:spPr bwMode="auto">
        <a:xfrm>
          <a:off x="140017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072" name="Text Box 14"/>
        <xdr:cNvSpPr txBox="1">
          <a:spLocks noChangeArrowheads="1"/>
        </xdr:cNvSpPr>
      </xdr:nvSpPr>
      <xdr:spPr bwMode="auto">
        <a:xfrm>
          <a:off x="2057400"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073" name="Text Box 15"/>
        <xdr:cNvSpPr txBox="1">
          <a:spLocks noChangeArrowheads="1"/>
        </xdr:cNvSpPr>
      </xdr:nvSpPr>
      <xdr:spPr bwMode="auto">
        <a:xfrm>
          <a:off x="2047875" y="96002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074" name="Text Box 16"/>
        <xdr:cNvSpPr txBox="1">
          <a:spLocks noChangeArrowheads="1"/>
        </xdr:cNvSpPr>
      </xdr:nvSpPr>
      <xdr:spPr bwMode="auto">
        <a:xfrm>
          <a:off x="6029325"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075" name="Text Box 18"/>
        <xdr:cNvSpPr txBox="1">
          <a:spLocks noChangeArrowheads="1"/>
        </xdr:cNvSpPr>
      </xdr:nvSpPr>
      <xdr:spPr bwMode="auto">
        <a:xfrm>
          <a:off x="1400175"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076" name="Text Box 14"/>
        <xdr:cNvSpPr txBox="1">
          <a:spLocks noChangeArrowheads="1"/>
        </xdr:cNvSpPr>
      </xdr:nvSpPr>
      <xdr:spPr bwMode="auto">
        <a:xfrm>
          <a:off x="2057400"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077" name="Text Box 15"/>
        <xdr:cNvSpPr txBox="1">
          <a:spLocks noChangeArrowheads="1"/>
        </xdr:cNvSpPr>
      </xdr:nvSpPr>
      <xdr:spPr bwMode="auto">
        <a:xfrm>
          <a:off x="2047875" y="96002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078" name="Text Box 16"/>
        <xdr:cNvSpPr txBox="1">
          <a:spLocks noChangeArrowheads="1"/>
        </xdr:cNvSpPr>
      </xdr:nvSpPr>
      <xdr:spPr bwMode="auto">
        <a:xfrm>
          <a:off x="6029325"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079" name="Text Box 18"/>
        <xdr:cNvSpPr txBox="1">
          <a:spLocks noChangeArrowheads="1"/>
        </xdr:cNvSpPr>
      </xdr:nvSpPr>
      <xdr:spPr bwMode="auto">
        <a:xfrm>
          <a:off x="1400175"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080" name="Text Box 14"/>
        <xdr:cNvSpPr txBox="1">
          <a:spLocks noChangeArrowheads="1"/>
        </xdr:cNvSpPr>
      </xdr:nvSpPr>
      <xdr:spPr bwMode="auto">
        <a:xfrm>
          <a:off x="2057400"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081" name="Text Box 15"/>
        <xdr:cNvSpPr txBox="1">
          <a:spLocks noChangeArrowheads="1"/>
        </xdr:cNvSpPr>
      </xdr:nvSpPr>
      <xdr:spPr bwMode="auto">
        <a:xfrm>
          <a:off x="2047875" y="96002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082" name="Text Box 16"/>
        <xdr:cNvSpPr txBox="1">
          <a:spLocks noChangeArrowheads="1"/>
        </xdr:cNvSpPr>
      </xdr:nvSpPr>
      <xdr:spPr bwMode="auto">
        <a:xfrm>
          <a:off x="6029325"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083" name="Text Box 18"/>
        <xdr:cNvSpPr txBox="1">
          <a:spLocks noChangeArrowheads="1"/>
        </xdr:cNvSpPr>
      </xdr:nvSpPr>
      <xdr:spPr bwMode="auto">
        <a:xfrm>
          <a:off x="1400175"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084" name="Text Box 14"/>
        <xdr:cNvSpPr txBox="1">
          <a:spLocks noChangeArrowheads="1"/>
        </xdr:cNvSpPr>
      </xdr:nvSpPr>
      <xdr:spPr bwMode="auto">
        <a:xfrm>
          <a:off x="2057400"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085" name="Text Box 15"/>
        <xdr:cNvSpPr txBox="1">
          <a:spLocks noChangeArrowheads="1"/>
        </xdr:cNvSpPr>
      </xdr:nvSpPr>
      <xdr:spPr bwMode="auto">
        <a:xfrm>
          <a:off x="2047875" y="96002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086" name="Text Box 16"/>
        <xdr:cNvSpPr txBox="1">
          <a:spLocks noChangeArrowheads="1"/>
        </xdr:cNvSpPr>
      </xdr:nvSpPr>
      <xdr:spPr bwMode="auto">
        <a:xfrm>
          <a:off x="6029325"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087" name="Text Box 18"/>
        <xdr:cNvSpPr txBox="1">
          <a:spLocks noChangeArrowheads="1"/>
        </xdr:cNvSpPr>
      </xdr:nvSpPr>
      <xdr:spPr bwMode="auto">
        <a:xfrm>
          <a:off x="1400175"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66675</xdr:rowOff>
    </xdr:to>
    <xdr:sp macro="" textlink="">
      <xdr:nvSpPr>
        <xdr:cNvPr id="25088" name="Text Box 14"/>
        <xdr:cNvSpPr txBox="1">
          <a:spLocks noChangeArrowheads="1"/>
        </xdr:cNvSpPr>
      </xdr:nvSpPr>
      <xdr:spPr bwMode="auto">
        <a:xfrm>
          <a:off x="2057400" y="96812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089" name="Text Box 15"/>
        <xdr:cNvSpPr txBox="1">
          <a:spLocks noChangeArrowheads="1"/>
        </xdr:cNvSpPr>
      </xdr:nvSpPr>
      <xdr:spPr bwMode="auto">
        <a:xfrm>
          <a:off x="2047875" y="96812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66675</xdr:rowOff>
    </xdr:to>
    <xdr:sp macro="" textlink="">
      <xdr:nvSpPr>
        <xdr:cNvPr id="25090" name="Text Box 16"/>
        <xdr:cNvSpPr txBox="1">
          <a:spLocks noChangeArrowheads="1"/>
        </xdr:cNvSpPr>
      </xdr:nvSpPr>
      <xdr:spPr bwMode="auto">
        <a:xfrm>
          <a:off x="6029325" y="96812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66675</xdr:rowOff>
    </xdr:to>
    <xdr:sp macro="" textlink="">
      <xdr:nvSpPr>
        <xdr:cNvPr id="25091" name="Text Box 18"/>
        <xdr:cNvSpPr txBox="1">
          <a:spLocks noChangeArrowheads="1"/>
        </xdr:cNvSpPr>
      </xdr:nvSpPr>
      <xdr:spPr bwMode="auto">
        <a:xfrm>
          <a:off x="1400175" y="96812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66675</xdr:rowOff>
    </xdr:to>
    <xdr:sp macro="" textlink="">
      <xdr:nvSpPr>
        <xdr:cNvPr id="25092" name="Text Box 14"/>
        <xdr:cNvSpPr txBox="1">
          <a:spLocks noChangeArrowheads="1"/>
        </xdr:cNvSpPr>
      </xdr:nvSpPr>
      <xdr:spPr bwMode="auto">
        <a:xfrm>
          <a:off x="2057400" y="96812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093" name="Text Box 15"/>
        <xdr:cNvSpPr txBox="1">
          <a:spLocks noChangeArrowheads="1"/>
        </xdr:cNvSpPr>
      </xdr:nvSpPr>
      <xdr:spPr bwMode="auto">
        <a:xfrm>
          <a:off x="2047875" y="96812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66675</xdr:rowOff>
    </xdr:to>
    <xdr:sp macro="" textlink="">
      <xdr:nvSpPr>
        <xdr:cNvPr id="25094" name="Text Box 16"/>
        <xdr:cNvSpPr txBox="1">
          <a:spLocks noChangeArrowheads="1"/>
        </xdr:cNvSpPr>
      </xdr:nvSpPr>
      <xdr:spPr bwMode="auto">
        <a:xfrm>
          <a:off x="6029325" y="96812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66675</xdr:rowOff>
    </xdr:to>
    <xdr:sp macro="" textlink="">
      <xdr:nvSpPr>
        <xdr:cNvPr id="25095" name="Text Box 18"/>
        <xdr:cNvSpPr txBox="1">
          <a:spLocks noChangeArrowheads="1"/>
        </xdr:cNvSpPr>
      </xdr:nvSpPr>
      <xdr:spPr bwMode="auto">
        <a:xfrm>
          <a:off x="1400175" y="96812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76200</xdr:rowOff>
    </xdr:to>
    <xdr:sp macro="" textlink="">
      <xdr:nvSpPr>
        <xdr:cNvPr id="25096" name="Text Box 14"/>
        <xdr:cNvSpPr txBox="1">
          <a:spLocks noChangeArrowheads="1"/>
        </xdr:cNvSpPr>
      </xdr:nvSpPr>
      <xdr:spPr bwMode="auto">
        <a:xfrm>
          <a:off x="2057400" y="968121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097" name="Text Box 15"/>
        <xdr:cNvSpPr txBox="1">
          <a:spLocks noChangeArrowheads="1"/>
        </xdr:cNvSpPr>
      </xdr:nvSpPr>
      <xdr:spPr bwMode="auto">
        <a:xfrm>
          <a:off x="2047875" y="96812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76200</xdr:rowOff>
    </xdr:to>
    <xdr:sp macro="" textlink="">
      <xdr:nvSpPr>
        <xdr:cNvPr id="25098" name="Text Box 16"/>
        <xdr:cNvSpPr txBox="1">
          <a:spLocks noChangeArrowheads="1"/>
        </xdr:cNvSpPr>
      </xdr:nvSpPr>
      <xdr:spPr bwMode="auto">
        <a:xfrm>
          <a:off x="6029325" y="968121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76200</xdr:rowOff>
    </xdr:to>
    <xdr:sp macro="" textlink="">
      <xdr:nvSpPr>
        <xdr:cNvPr id="25099" name="Text Box 18"/>
        <xdr:cNvSpPr txBox="1">
          <a:spLocks noChangeArrowheads="1"/>
        </xdr:cNvSpPr>
      </xdr:nvSpPr>
      <xdr:spPr bwMode="auto">
        <a:xfrm>
          <a:off x="1400175" y="968121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76200</xdr:rowOff>
    </xdr:to>
    <xdr:sp macro="" textlink="">
      <xdr:nvSpPr>
        <xdr:cNvPr id="25100" name="Text Box 14"/>
        <xdr:cNvSpPr txBox="1">
          <a:spLocks noChangeArrowheads="1"/>
        </xdr:cNvSpPr>
      </xdr:nvSpPr>
      <xdr:spPr bwMode="auto">
        <a:xfrm>
          <a:off x="2057400" y="968121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101" name="Text Box 15"/>
        <xdr:cNvSpPr txBox="1">
          <a:spLocks noChangeArrowheads="1"/>
        </xdr:cNvSpPr>
      </xdr:nvSpPr>
      <xdr:spPr bwMode="auto">
        <a:xfrm>
          <a:off x="2047875" y="96812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76200</xdr:rowOff>
    </xdr:to>
    <xdr:sp macro="" textlink="">
      <xdr:nvSpPr>
        <xdr:cNvPr id="25102" name="Text Box 16"/>
        <xdr:cNvSpPr txBox="1">
          <a:spLocks noChangeArrowheads="1"/>
        </xdr:cNvSpPr>
      </xdr:nvSpPr>
      <xdr:spPr bwMode="auto">
        <a:xfrm>
          <a:off x="6029325" y="968121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76200</xdr:rowOff>
    </xdr:to>
    <xdr:sp macro="" textlink="">
      <xdr:nvSpPr>
        <xdr:cNvPr id="25103" name="Text Box 18"/>
        <xdr:cNvSpPr txBox="1">
          <a:spLocks noChangeArrowheads="1"/>
        </xdr:cNvSpPr>
      </xdr:nvSpPr>
      <xdr:spPr bwMode="auto">
        <a:xfrm>
          <a:off x="1400175" y="968121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66675</xdr:rowOff>
    </xdr:to>
    <xdr:sp macro="" textlink="">
      <xdr:nvSpPr>
        <xdr:cNvPr id="25104" name="Text Box 14"/>
        <xdr:cNvSpPr txBox="1">
          <a:spLocks noChangeArrowheads="1"/>
        </xdr:cNvSpPr>
      </xdr:nvSpPr>
      <xdr:spPr bwMode="auto">
        <a:xfrm>
          <a:off x="2057400" y="96812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105" name="Text Box 15"/>
        <xdr:cNvSpPr txBox="1">
          <a:spLocks noChangeArrowheads="1"/>
        </xdr:cNvSpPr>
      </xdr:nvSpPr>
      <xdr:spPr bwMode="auto">
        <a:xfrm>
          <a:off x="2047875" y="96812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66675</xdr:rowOff>
    </xdr:to>
    <xdr:sp macro="" textlink="">
      <xdr:nvSpPr>
        <xdr:cNvPr id="25106" name="Text Box 16"/>
        <xdr:cNvSpPr txBox="1">
          <a:spLocks noChangeArrowheads="1"/>
        </xdr:cNvSpPr>
      </xdr:nvSpPr>
      <xdr:spPr bwMode="auto">
        <a:xfrm>
          <a:off x="6029325" y="96812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66675</xdr:rowOff>
    </xdr:to>
    <xdr:sp macro="" textlink="">
      <xdr:nvSpPr>
        <xdr:cNvPr id="25107" name="Text Box 18"/>
        <xdr:cNvSpPr txBox="1">
          <a:spLocks noChangeArrowheads="1"/>
        </xdr:cNvSpPr>
      </xdr:nvSpPr>
      <xdr:spPr bwMode="auto">
        <a:xfrm>
          <a:off x="1400175" y="96812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66675</xdr:rowOff>
    </xdr:to>
    <xdr:sp macro="" textlink="">
      <xdr:nvSpPr>
        <xdr:cNvPr id="25108" name="Text Box 14"/>
        <xdr:cNvSpPr txBox="1">
          <a:spLocks noChangeArrowheads="1"/>
        </xdr:cNvSpPr>
      </xdr:nvSpPr>
      <xdr:spPr bwMode="auto">
        <a:xfrm>
          <a:off x="2057400" y="96812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109" name="Text Box 15"/>
        <xdr:cNvSpPr txBox="1">
          <a:spLocks noChangeArrowheads="1"/>
        </xdr:cNvSpPr>
      </xdr:nvSpPr>
      <xdr:spPr bwMode="auto">
        <a:xfrm>
          <a:off x="2047875" y="96812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66675</xdr:rowOff>
    </xdr:to>
    <xdr:sp macro="" textlink="">
      <xdr:nvSpPr>
        <xdr:cNvPr id="25110" name="Text Box 16"/>
        <xdr:cNvSpPr txBox="1">
          <a:spLocks noChangeArrowheads="1"/>
        </xdr:cNvSpPr>
      </xdr:nvSpPr>
      <xdr:spPr bwMode="auto">
        <a:xfrm>
          <a:off x="6029325" y="96812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66675</xdr:rowOff>
    </xdr:to>
    <xdr:sp macro="" textlink="">
      <xdr:nvSpPr>
        <xdr:cNvPr id="25111" name="Text Box 18"/>
        <xdr:cNvSpPr txBox="1">
          <a:spLocks noChangeArrowheads="1"/>
        </xdr:cNvSpPr>
      </xdr:nvSpPr>
      <xdr:spPr bwMode="auto">
        <a:xfrm>
          <a:off x="1400175" y="96812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76200</xdr:rowOff>
    </xdr:to>
    <xdr:sp macro="" textlink="">
      <xdr:nvSpPr>
        <xdr:cNvPr id="25112" name="Text Box 14"/>
        <xdr:cNvSpPr txBox="1">
          <a:spLocks noChangeArrowheads="1"/>
        </xdr:cNvSpPr>
      </xdr:nvSpPr>
      <xdr:spPr bwMode="auto">
        <a:xfrm>
          <a:off x="2057400" y="968121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113" name="Text Box 15"/>
        <xdr:cNvSpPr txBox="1">
          <a:spLocks noChangeArrowheads="1"/>
        </xdr:cNvSpPr>
      </xdr:nvSpPr>
      <xdr:spPr bwMode="auto">
        <a:xfrm>
          <a:off x="2047875" y="96812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76200</xdr:rowOff>
    </xdr:to>
    <xdr:sp macro="" textlink="">
      <xdr:nvSpPr>
        <xdr:cNvPr id="25114" name="Text Box 16"/>
        <xdr:cNvSpPr txBox="1">
          <a:spLocks noChangeArrowheads="1"/>
        </xdr:cNvSpPr>
      </xdr:nvSpPr>
      <xdr:spPr bwMode="auto">
        <a:xfrm>
          <a:off x="6029325" y="968121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76200</xdr:rowOff>
    </xdr:to>
    <xdr:sp macro="" textlink="">
      <xdr:nvSpPr>
        <xdr:cNvPr id="25115" name="Text Box 18"/>
        <xdr:cNvSpPr txBox="1">
          <a:spLocks noChangeArrowheads="1"/>
        </xdr:cNvSpPr>
      </xdr:nvSpPr>
      <xdr:spPr bwMode="auto">
        <a:xfrm>
          <a:off x="1400175" y="968121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76200</xdr:rowOff>
    </xdr:to>
    <xdr:sp macro="" textlink="">
      <xdr:nvSpPr>
        <xdr:cNvPr id="25116" name="Text Box 14"/>
        <xdr:cNvSpPr txBox="1">
          <a:spLocks noChangeArrowheads="1"/>
        </xdr:cNvSpPr>
      </xdr:nvSpPr>
      <xdr:spPr bwMode="auto">
        <a:xfrm>
          <a:off x="2057400" y="968121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117" name="Text Box 15"/>
        <xdr:cNvSpPr txBox="1">
          <a:spLocks noChangeArrowheads="1"/>
        </xdr:cNvSpPr>
      </xdr:nvSpPr>
      <xdr:spPr bwMode="auto">
        <a:xfrm>
          <a:off x="2047875" y="968121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76200</xdr:rowOff>
    </xdr:to>
    <xdr:sp macro="" textlink="">
      <xdr:nvSpPr>
        <xdr:cNvPr id="25118" name="Text Box 16"/>
        <xdr:cNvSpPr txBox="1">
          <a:spLocks noChangeArrowheads="1"/>
        </xdr:cNvSpPr>
      </xdr:nvSpPr>
      <xdr:spPr bwMode="auto">
        <a:xfrm>
          <a:off x="6029325" y="968121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76200</xdr:rowOff>
    </xdr:to>
    <xdr:sp macro="" textlink="">
      <xdr:nvSpPr>
        <xdr:cNvPr id="25119" name="Text Box 18"/>
        <xdr:cNvSpPr txBox="1">
          <a:spLocks noChangeArrowheads="1"/>
        </xdr:cNvSpPr>
      </xdr:nvSpPr>
      <xdr:spPr bwMode="auto">
        <a:xfrm>
          <a:off x="1400175" y="968121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120" name="Text Box 14"/>
        <xdr:cNvSpPr txBox="1">
          <a:spLocks noChangeArrowheads="1"/>
        </xdr:cNvSpPr>
      </xdr:nvSpPr>
      <xdr:spPr bwMode="auto">
        <a:xfrm>
          <a:off x="2057400" y="9778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121" name="Text Box 15"/>
        <xdr:cNvSpPr txBox="1">
          <a:spLocks noChangeArrowheads="1"/>
        </xdr:cNvSpPr>
      </xdr:nvSpPr>
      <xdr:spPr bwMode="auto">
        <a:xfrm>
          <a:off x="2047875" y="97783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122" name="Text Box 16"/>
        <xdr:cNvSpPr txBox="1">
          <a:spLocks noChangeArrowheads="1"/>
        </xdr:cNvSpPr>
      </xdr:nvSpPr>
      <xdr:spPr bwMode="auto">
        <a:xfrm>
          <a:off x="6029325" y="9778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123" name="Text Box 18"/>
        <xdr:cNvSpPr txBox="1">
          <a:spLocks noChangeArrowheads="1"/>
        </xdr:cNvSpPr>
      </xdr:nvSpPr>
      <xdr:spPr bwMode="auto">
        <a:xfrm>
          <a:off x="1400175" y="9778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124" name="Text Box 14"/>
        <xdr:cNvSpPr txBox="1">
          <a:spLocks noChangeArrowheads="1"/>
        </xdr:cNvSpPr>
      </xdr:nvSpPr>
      <xdr:spPr bwMode="auto">
        <a:xfrm>
          <a:off x="2057400" y="9778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125" name="Text Box 15"/>
        <xdr:cNvSpPr txBox="1">
          <a:spLocks noChangeArrowheads="1"/>
        </xdr:cNvSpPr>
      </xdr:nvSpPr>
      <xdr:spPr bwMode="auto">
        <a:xfrm>
          <a:off x="2047875" y="97783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126" name="Text Box 16"/>
        <xdr:cNvSpPr txBox="1">
          <a:spLocks noChangeArrowheads="1"/>
        </xdr:cNvSpPr>
      </xdr:nvSpPr>
      <xdr:spPr bwMode="auto">
        <a:xfrm>
          <a:off x="6029325" y="9778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127" name="Text Box 18"/>
        <xdr:cNvSpPr txBox="1">
          <a:spLocks noChangeArrowheads="1"/>
        </xdr:cNvSpPr>
      </xdr:nvSpPr>
      <xdr:spPr bwMode="auto">
        <a:xfrm>
          <a:off x="1400175" y="9778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128" name="Text Box 14"/>
        <xdr:cNvSpPr txBox="1">
          <a:spLocks noChangeArrowheads="1"/>
        </xdr:cNvSpPr>
      </xdr:nvSpPr>
      <xdr:spPr bwMode="auto">
        <a:xfrm>
          <a:off x="2057400" y="9778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129" name="Text Box 15"/>
        <xdr:cNvSpPr txBox="1">
          <a:spLocks noChangeArrowheads="1"/>
        </xdr:cNvSpPr>
      </xdr:nvSpPr>
      <xdr:spPr bwMode="auto">
        <a:xfrm>
          <a:off x="2047875" y="97783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130" name="Text Box 16"/>
        <xdr:cNvSpPr txBox="1">
          <a:spLocks noChangeArrowheads="1"/>
        </xdr:cNvSpPr>
      </xdr:nvSpPr>
      <xdr:spPr bwMode="auto">
        <a:xfrm>
          <a:off x="6029325" y="9778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131" name="Text Box 18"/>
        <xdr:cNvSpPr txBox="1">
          <a:spLocks noChangeArrowheads="1"/>
        </xdr:cNvSpPr>
      </xdr:nvSpPr>
      <xdr:spPr bwMode="auto">
        <a:xfrm>
          <a:off x="1400175" y="9778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132" name="Text Box 14"/>
        <xdr:cNvSpPr txBox="1">
          <a:spLocks noChangeArrowheads="1"/>
        </xdr:cNvSpPr>
      </xdr:nvSpPr>
      <xdr:spPr bwMode="auto">
        <a:xfrm>
          <a:off x="2057400" y="9778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133" name="Text Box 15"/>
        <xdr:cNvSpPr txBox="1">
          <a:spLocks noChangeArrowheads="1"/>
        </xdr:cNvSpPr>
      </xdr:nvSpPr>
      <xdr:spPr bwMode="auto">
        <a:xfrm>
          <a:off x="2047875" y="97783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134" name="Text Box 16"/>
        <xdr:cNvSpPr txBox="1">
          <a:spLocks noChangeArrowheads="1"/>
        </xdr:cNvSpPr>
      </xdr:nvSpPr>
      <xdr:spPr bwMode="auto">
        <a:xfrm>
          <a:off x="6029325" y="9778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135" name="Text Box 18"/>
        <xdr:cNvSpPr txBox="1">
          <a:spLocks noChangeArrowheads="1"/>
        </xdr:cNvSpPr>
      </xdr:nvSpPr>
      <xdr:spPr bwMode="auto">
        <a:xfrm>
          <a:off x="1400175" y="97783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136" name="Text Box 14"/>
        <xdr:cNvSpPr txBox="1">
          <a:spLocks noChangeArrowheads="1"/>
        </xdr:cNvSpPr>
      </xdr:nvSpPr>
      <xdr:spPr bwMode="auto">
        <a:xfrm>
          <a:off x="2057400" y="9826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137" name="Text Box 15"/>
        <xdr:cNvSpPr txBox="1">
          <a:spLocks noChangeArrowheads="1"/>
        </xdr:cNvSpPr>
      </xdr:nvSpPr>
      <xdr:spPr bwMode="auto">
        <a:xfrm>
          <a:off x="2047875" y="98269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138" name="Text Box 16"/>
        <xdr:cNvSpPr txBox="1">
          <a:spLocks noChangeArrowheads="1"/>
        </xdr:cNvSpPr>
      </xdr:nvSpPr>
      <xdr:spPr bwMode="auto">
        <a:xfrm>
          <a:off x="6029325" y="9826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139" name="Text Box 18"/>
        <xdr:cNvSpPr txBox="1">
          <a:spLocks noChangeArrowheads="1"/>
        </xdr:cNvSpPr>
      </xdr:nvSpPr>
      <xdr:spPr bwMode="auto">
        <a:xfrm>
          <a:off x="1400175" y="9826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140" name="Text Box 14"/>
        <xdr:cNvSpPr txBox="1">
          <a:spLocks noChangeArrowheads="1"/>
        </xdr:cNvSpPr>
      </xdr:nvSpPr>
      <xdr:spPr bwMode="auto">
        <a:xfrm>
          <a:off x="2057400" y="9826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141" name="Text Box 15"/>
        <xdr:cNvSpPr txBox="1">
          <a:spLocks noChangeArrowheads="1"/>
        </xdr:cNvSpPr>
      </xdr:nvSpPr>
      <xdr:spPr bwMode="auto">
        <a:xfrm>
          <a:off x="2047875" y="98269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142" name="Text Box 16"/>
        <xdr:cNvSpPr txBox="1">
          <a:spLocks noChangeArrowheads="1"/>
        </xdr:cNvSpPr>
      </xdr:nvSpPr>
      <xdr:spPr bwMode="auto">
        <a:xfrm>
          <a:off x="6029325" y="9826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143" name="Text Box 18"/>
        <xdr:cNvSpPr txBox="1">
          <a:spLocks noChangeArrowheads="1"/>
        </xdr:cNvSpPr>
      </xdr:nvSpPr>
      <xdr:spPr bwMode="auto">
        <a:xfrm>
          <a:off x="1400175" y="9826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144" name="Text Box 14"/>
        <xdr:cNvSpPr txBox="1">
          <a:spLocks noChangeArrowheads="1"/>
        </xdr:cNvSpPr>
      </xdr:nvSpPr>
      <xdr:spPr bwMode="auto">
        <a:xfrm>
          <a:off x="2057400" y="9826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145" name="Text Box 15"/>
        <xdr:cNvSpPr txBox="1">
          <a:spLocks noChangeArrowheads="1"/>
        </xdr:cNvSpPr>
      </xdr:nvSpPr>
      <xdr:spPr bwMode="auto">
        <a:xfrm>
          <a:off x="2047875" y="98269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146" name="Text Box 16"/>
        <xdr:cNvSpPr txBox="1">
          <a:spLocks noChangeArrowheads="1"/>
        </xdr:cNvSpPr>
      </xdr:nvSpPr>
      <xdr:spPr bwMode="auto">
        <a:xfrm>
          <a:off x="6029325" y="9826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147" name="Text Box 18"/>
        <xdr:cNvSpPr txBox="1">
          <a:spLocks noChangeArrowheads="1"/>
        </xdr:cNvSpPr>
      </xdr:nvSpPr>
      <xdr:spPr bwMode="auto">
        <a:xfrm>
          <a:off x="1400175" y="9826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148" name="Text Box 14"/>
        <xdr:cNvSpPr txBox="1">
          <a:spLocks noChangeArrowheads="1"/>
        </xdr:cNvSpPr>
      </xdr:nvSpPr>
      <xdr:spPr bwMode="auto">
        <a:xfrm>
          <a:off x="2057400" y="9826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149" name="Text Box 15"/>
        <xdr:cNvSpPr txBox="1">
          <a:spLocks noChangeArrowheads="1"/>
        </xdr:cNvSpPr>
      </xdr:nvSpPr>
      <xdr:spPr bwMode="auto">
        <a:xfrm>
          <a:off x="2047875" y="982694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150" name="Text Box 16"/>
        <xdr:cNvSpPr txBox="1">
          <a:spLocks noChangeArrowheads="1"/>
        </xdr:cNvSpPr>
      </xdr:nvSpPr>
      <xdr:spPr bwMode="auto">
        <a:xfrm>
          <a:off x="6029325" y="9826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151" name="Text Box 18"/>
        <xdr:cNvSpPr txBox="1">
          <a:spLocks noChangeArrowheads="1"/>
        </xdr:cNvSpPr>
      </xdr:nvSpPr>
      <xdr:spPr bwMode="auto">
        <a:xfrm>
          <a:off x="1400175" y="982694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152" name="Text Box 14"/>
        <xdr:cNvSpPr txBox="1">
          <a:spLocks noChangeArrowheads="1"/>
        </xdr:cNvSpPr>
      </xdr:nvSpPr>
      <xdr:spPr bwMode="auto">
        <a:xfrm>
          <a:off x="2057400" y="984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153" name="Text Box 15"/>
        <xdr:cNvSpPr txBox="1">
          <a:spLocks noChangeArrowheads="1"/>
        </xdr:cNvSpPr>
      </xdr:nvSpPr>
      <xdr:spPr bwMode="auto">
        <a:xfrm>
          <a:off x="2047875" y="98459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154" name="Text Box 16"/>
        <xdr:cNvSpPr txBox="1">
          <a:spLocks noChangeArrowheads="1"/>
        </xdr:cNvSpPr>
      </xdr:nvSpPr>
      <xdr:spPr bwMode="auto">
        <a:xfrm>
          <a:off x="6029325" y="984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155" name="Text Box 18"/>
        <xdr:cNvSpPr txBox="1">
          <a:spLocks noChangeArrowheads="1"/>
        </xdr:cNvSpPr>
      </xdr:nvSpPr>
      <xdr:spPr bwMode="auto">
        <a:xfrm>
          <a:off x="1400175" y="984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156" name="Text Box 14"/>
        <xdr:cNvSpPr txBox="1">
          <a:spLocks noChangeArrowheads="1"/>
        </xdr:cNvSpPr>
      </xdr:nvSpPr>
      <xdr:spPr bwMode="auto">
        <a:xfrm>
          <a:off x="2057400" y="984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157" name="Text Box 15"/>
        <xdr:cNvSpPr txBox="1">
          <a:spLocks noChangeArrowheads="1"/>
        </xdr:cNvSpPr>
      </xdr:nvSpPr>
      <xdr:spPr bwMode="auto">
        <a:xfrm>
          <a:off x="2047875" y="98459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158" name="Text Box 16"/>
        <xdr:cNvSpPr txBox="1">
          <a:spLocks noChangeArrowheads="1"/>
        </xdr:cNvSpPr>
      </xdr:nvSpPr>
      <xdr:spPr bwMode="auto">
        <a:xfrm>
          <a:off x="6029325" y="984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159" name="Text Box 18"/>
        <xdr:cNvSpPr txBox="1">
          <a:spLocks noChangeArrowheads="1"/>
        </xdr:cNvSpPr>
      </xdr:nvSpPr>
      <xdr:spPr bwMode="auto">
        <a:xfrm>
          <a:off x="1400175" y="984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160" name="Text Box 14"/>
        <xdr:cNvSpPr txBox="1">
          <a:spLocks noChangeArrowheads="1"/>
        </xdr:cNvSpPr>
      </xdr:nvSpPr>
      <xdr:spPr bwMode="auto">
        <a:xfrm>
          <a:off x="2057400" y="984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161" name="Text Box 15"/>
        <xdr:cNvSpPr txBox="1">
          <a:spLocks noChangeArrowheads="1"/>
        </xdr:cNvSpPr>
      </xdr:nvSpPr>
      <xdr:spPr bwMode="auto">
        <a:xfrm>
          <a:off x="2047875" y="98459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162" name="Text Box 16"/>
        <xdr:cNvSpPr txBox="1">
          <a:spLocks noChangeArrowheads="1"/>
        </xdr:cNvSpPr>
      </xdr:nvSpPr>
      <xdr:spPr bwMode="auto">
        <a:xfrm>
          <a:off x="6029325" y="984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163" name="Text Box 18"/>
        <xdr:cNvSpPr txBox="1">
          <a:spLocks noChangeArrowheads="1"/>
        </xdr:cNvSpPr>
      </xdr:nvSpPr>
      <xdr:spPr bwMode="auto">
        <a:xfrm>
          <a:off x="1400175" y="984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164" name="Text Box 14"/>
        <xdr:cNvSpPr txBox="1">
          <a:spLocks noChangeArrowheads="1"/>
        </xdr:cNvSpPr>
      </xdr:nvSpPr>
      <xdr:spPr bwMode="auto">
        <a:xfrm>
          <a:off x="2057400" y="984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165" name="Text Box 15"/>
        <xdr:cNvSpPr txBox="1">
          <a:spLocks noChangeArrowheads="1"/>
        </xdr:cNvSpPr>
      </xdr:nvSpPr>
      <xdr:spPr bwMode="auto">
        <a:xfrm>
          <a:off x="2047875" y="98459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166" name="Text Box 16"/>
        <xdr:cNvSpPr txBox="1">
          <a:spLocks noChangeArrowheads="1"/>
        </xdr:cNvSpPr>
      </xdr:nvSpPr>
      <xdr:spPr bwMode="auto">
        <a:xfrm>
          <a:off x="6029325" y="984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167" name="Text Box 18"/>
        <xdr:cNvSpPr txBox="1">
          <a:spLocks noChangeArrowheads="1"/>
        </xdr:cNvSpPr>
      </xdr:nvSpPr>
      <xdr:spPr bwMode="auto">
        <a:xfrm>
          <a:off x="1400175" y="98459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168" name="Text Box 14"/>
        <xdr:cNvSpPr txBox="1">
          <a:spLocks noChangeArrowheads="1"/>
        </xdr:cNvSpPr>
      </xdr:nvSpPr>
      <xdr:spPr bwMode="auto">
        <a:xfrm>
          <a:off x="2057400" y="99107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169" name="Text Box 15"/>
        <xdr:cNvSpPr txBox="1">
          <a:spLocks noChangeArrowheads="1"/>
        </xdr:cNvSpPr>
      </xdr:nvSpPr>
      <xdr:spPr bwMode="auto">
        <a:xfrm>
          <a:off x="2047875" y="99107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170" name="Text Box 16"/>
        <xdr:cNvSpPr txBox="1">
          <a:spLocks noChangeArrowheads="1"/>
        </xdr:cNvSpPr>
      </xdr:nvSpPr>
      <xdr:spPr bwMode="auto">
        <a:xfrm>
          <a:off x="6029325" y="99107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171" name="Text Box 18"/>
        <xdr:cNvSpPr txBox="1">
          <a:spLocks noChangeArrowheads="1"/>
        </xdr:cNvSpPr>
      </xdr:nvSpPr>
      <xdr:spPr bwMode="auto">
        <a:xfrm>
          <a:off x="1400175" y="99107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172" name="Text Box 14"/>
        <xdr:cNvSpPr txBox="1">
          <a:spLocks noChangeArrowheads="1"/>
        </xdr:cNvSpPr>
      </xdr:nvSpPr>
      <xdr:spPr bwMode="auto">
        <a:xfrm>
          <a:off x="2057400" y="99107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173" name="Text Box 15"/>
        <xdr:cNvSpPr txBox="1">
          <a:spLocks noChangeArrowheads="1"/>
        </xdr:cNvSpPr>
      </xdr:nvSpPr>
      <xdr:spPr bwMode="auto">
        <a:xfrm>
          <a:off x="2047875" y="99107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174" name="Text Box 16"/>
        <xdr:cNvSpPr txBox="1">
          <a:spLocks noChangeArrowheads="1"/>
        </xdr:cNvSpPr>
      </xdr:nvSpPr>
      <xdr:spPr bwMode="auto">
        <a:xfrm>
          <a:off x="6029325" y="99107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175" name="Text Box 18"/>
        <xdr:cNvSpPr txBox="1">
          <a:spLocks noChangeArrowheads="1"/>
        </xdr:cNvSpPr>
      </xdr:nvSpPr>
      <xdr:spPr bwMode="auto">
        <a:xfrm>
          <a:off x="1400175" y="99107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176" name="Text Box 14"/>
        <xdr:cNvSpPr txBox="1">
          <a:spLocks noChangeArrowheads="1"/>
        </xdr:cNvSpPr>
      </xdr:nvSpPr>
      <xdr:spPr bwMode="auto">
        <a:xfrm>
          <a:off x="2057400" y="99107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177" name="Text Box 15"/>
        <xdr:cNvSpPr txBox="1">
          <a:spLocks noChangeArrowheads="1"/>
        </xdr:cNvSpPr>
      </xdr:nvSpPr>
      <xdr:spPr bwMode="auto">
        <a:xfrm>
          <a:off x="2047875" y="99107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178" name="Text Box 16"/>
        <xdr:cNvSpPr txBox="1">
          <a:spLocks noChangeArrowheads="1"/>
        </xdr:cNvSpPr>
      </xdr:nvSpPr>
      <xdr:spPr bwMode="auto">
        <a:xfrm>
          <a:off x="6029325" y="99107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179" name="Text Box 18"/>
        <xdr:cNvSpPr txBox="1">
          <a:spLocks noChangeArrowheads="1"/>
        </xdr:cNvSpPr>
      </xdr:nvSpPr>
      <xdr:spPr bwMode="auto">
        <a:xfrm>
          <a:off x="1400175" y="99107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180" name="Text Box 14"/>
        <xdr:cNvSpPr txBox="1">
          <a:spLocks noChangeArrowheads="1"/>
        </xdr:cNvSpPr>
      </xdr:nvSpPr>
      <xdr:spPr bwMode="auto">
        <a:xfrm>
          <a:off x="2057400" y="99107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181" name="Text Box 15"/>
        <xdr:cNvSpPr txBox="1">
          <a:spLocks noChangeArrowheads="1"/>
        </xdr:cNvSpPr>
      </xdr:nvSpPr>
      <xdr:spPr bwMode="auto">
        <a:xfrm>
          <a:off x="2047875" y="99107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182" name="Text Box 16"/>
        <xdr:cNvSpPr txBox="1">
          <a:spLocks noChangeArrowheads="1"/>
        </xdr:cNvSpPr>
      </xdr:nvSpPr>
      <xdr:spPr bwMode="auto">
        <a:xfrm>
          <a:off x="6029325" y="99107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183" name="Text Box 18"/>
        <xdr:cNvSpPr txBox="1">
          <a:spLocks noChangeArrowheads="1"/>
        </xdr:cNvSpPr>
      </xdr:nvSpPr>
      <xdr:spPr bwMode="auto">
        <a:xfrm>
          <a:off x="1400175" y="99107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184" name="Text Box 14"/>
        <xdr:cNvSpPr txBox="1">
          <a:spLocks noChangeArrowheads="1"/>
        </xdr:cNvSpPr>
      </xdr:nvSpPr>
      <xdr:spPr bwMode="auto">
        <a:xfrm>
          <a:off x="2057400"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185" name="Text Box 15"/>
        <xdr:cNvSpPr txBox="1">
          <a:spLocks noChangeArrowheads="1"/>
        </xdr:cNvSpPr>
      </xdr:nvSpPr>
      <xdr:spPr bwMode="auto">
        <a:xfrm>
          <a:off x="2047875" y="99298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186" name="Text Box 16"/>
        <xdr:cNvSpPr txBox="1">
          <a:spLocks noChangeArrowheads="1"/>
        </xdr:cNvSpPr>
      </xdr:nvSpPr>
      <xdr:spPr bwMode="auto">
        <a:xfrm>
          <a:off x="6029325"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187" name="Text Box 18"/>
        <xdr:cNvSpPr txBox="1">
          <a:spLocks noChangeArrowheads="1"/>
        </xdr:cNvSpPr>
      </xdr:nvSpPr>
      <xdr:spPr bwMode="auto">
        <a:xfrm>
          <a:off x="1400175"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188" name="Text Box 14"/>
        <xdr:cNvSpPr txBox="1">
          <a:spLocks noChangeArrowheads="1"/>
        </xdr:cNvSpPr>
      </xdr:nvSpPr>
      <xdr:spPr bwMode="auto">
        <a:xfrm>
          <a:off x="2057400"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189" name="Text Box 15"/>
        <xdr:cNvSpPr txBox="1">
          <a:spLocks noChangeArrowheads="1"/>
        </xdr:cNvSpPr>
      </xdr:nvSpPr>
      <xdr:spPr bwMode="auto">
        <a:xfrm>
          <a:off x="2047875" y="99298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190" name="Text Box 16"/>
        <xdr:cNvSpPr txBox="1">
          <a:spLocks noChangeArrowheads="1"/>
        </xdr:cNvSpPr>
      </xdr:nvSpPr>
      <xdr:spPr bwMode="auto">
        <a:xfrm>
          <a:off x="6029325"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191" name="Text Box 18"/>
        <xdr:cNvSpPr txBox="1">
          <a:spLocks noChangeArrowheads="1"/>
        </xdr:cNvSpPr>
      </xdr:nvSpPr>
      <xdr:spPr bwMode="auto">
        <a:xfrm>
          <a:off x="1400175"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192" name="Text Box 14"/>
        <xdr:cNvSpPr txBox="1">
          <a:spLocks noChangeArrowheads="1"/>
        </xdr:cNvSpPr>
      </xdr:nvSpPr>
      <xdr:spPr bwMode="auto">
        <a:xfrm>
          <a:off x="2057400"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193" name="Text Box 15"/>
        <xdr:cNvSpPr txBox="1">
          <a:spLocks noChangeArrowheads="1"/>
        </xdr:cNvSpPr>
      </xdr:nvSpPr>
      <xdr:spPr bwMode="auto">
        <a:xfrm>
          <a:off x="2047875" y="99298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194" name="Text Box 16"/>
        <xdr:cNvSpPr txBox="1">
          <a:spLocks noChangeArrowheads="1"/>
        </xdr:cNvSpPr>
      </xdr:nvSpPr>
      <xdr:spPr bwMode="auto">
        <a:xfrm>
          <a:off x="6029325"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195" name="Text Box 18"/>
        <xdr:cNvSpPr txBox="1">
          <a:spLocks noChangeArrowheads="1"/>
        </xdr:cNvSpPr>
      </xdr:nvSpPr>
      <xdr:spPr bwMode="auto">
        <a:xfrm>
          <a:off x="1400175"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196" name="Text Box 14"/>
        <xdr:cNvSpPr txBox="1">
          <a:spLocks noChangeArrowheads="1"/>
        </xdr:cNvSpPr>
      </xdr:nvSpPr>
      <xdr:spPr bwMode="auto">
        <a:xfrm>
          <a:off x="2057400"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197" name="Text Box 15"/>
        <xdr:cNvSpPr txBox="1">
          <a:spLocks noChangeArrowheads="1"/>
        </xdr:cNvSpPr>
      </xdr:nvSpPr>
      <xdr:spPr bwMode="auto">
        <a:xfrm>
          <a:off x="2047875" y="99298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198" name="Text Box 16"/>
        <xdr:cNvSpPr txBox="1">
          <a:spLocks noChangeArrowheads="1"/>
        </xdr:cNvSpPr>
      </xdr:nvSpPr>
      <xdr:spPr bwMode="auto">
        <a:xfrm>
          <a:off x="6029325"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199" name="Text Box 18"/>
        <xdr:cNvSpPr txBox="1">
          <a:spLocks noChangeArrowheads="1"/>
        </xdr:cNvSpPr>
      </xdr:nvSpPr>
      <xdr:spPr bwMode="auto">
        <a:xfrm>
          <a:off x="1400175" y="9929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200" name="Text Box 14"/>
        <xdr:cNvSpPr txBox="1">
          <a:spLocks noChangeArrowheads="1"/>
        </xdr:cNvSpPr>
      </xdr:nvSpPr>
      <xdr:spPr bwMode="auto">
        <a:xfrm>
          <a:off x="2057400" y="801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5201" name="Text Box 16"/>
        <xdr:cNvSpPr txBox="1">
          <a:spLocks noChangeArrowheads="1"/>
        </xdr:cNvSpPr>
      </xdr:nvSpPr>
      <xdr:spPr bwMode="auto">
        <a:xfrm>
          <a:off x="6029325" y="801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202" name="Text Box 18"/>
        <xdr:cNvSpPr txBox="1">
          <a:spLocks noChangeArrowheads="1"/>
        </xdr:cNvSpPr>
      </xdr:nvSpPr>
      <xdr:spPr bwMode="auto">
        <a:xfrm>
          <a:off x="1400175" y="801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203" name="Text Box 14"/>
        <xdr:cNvSpPr txBox="1">
          <a:spLocks noChangeArrowheads="1"/>
        </xdr:cNvSpPr>
      </xdr:nvSpPr>
      <xdr:spPr bwMode="auto">
        <a:xfrm>
          <a:off x="2057400" y="801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204" name="Text Box 15"/>
        <xdr:cNvSpPr txBox="1">
          <a:spLocks noChangeArrowheads="1"/>
        </xdr:cNvSpPr>
      </xdr:nvSpPr>
      <xdr:spPr bwMode="auto">
        <a:xfrm>
          <a:off x="2047875" y="80124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205" name="Text Box 16"/>
        <xdr:cNvSpPr txBox="1">
          <a:spLocks noChangeArrowheads="1"/>
        </xdr:cNvSpPr>
      </xdr:nvSpPr>
      <xdr:spPr bwMode="auto">
        <a:xfrm>
          <a:off x="6029325" y="801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206" name="Text Box 18"/>
        <xdr:cNvSpPr txBox="1">
          <a:spLocks noChangeArrowheads="1"/>
        </xdr:cNvSpPr>
      </xdr:nvSpPr>
      <xdr:spPr bwMode="auto">
        <a:xfrm>
          <a:off x="1400175" y="801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207" name="Text Box 14"/>
        <xdr:cNvSpPr txBox="1">
          <a:spLocks noChangeArrowheads="1"/>
        </xdr:cNvSpPr>
      </xdr:nvSpPr>
      <xdr:spPr bwMode="auto">
        <a:xfrm>
          <a:off x="2057400" y="801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208" name="Text Box 15"/>
        <xdr:cNvSpPr txBox="1">
          <a:spLocks noChangeArrowheads="1"/>
        </xdr:cNvSpPr>
      </xdr:nvSpPr>
      <xdr:spPr bwMode="auto">
        <a:xfrm>
          <a:off x="2047875" y="80124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209" name="Text Box 16"/>
        <xdr:cNvSpPr txBox="1">
          <a:spLocks noChangeArrowheads="1"/>
        </xdr:cNvSpPr>
      </xdr:nvSpPr>
      <xdr:spPr bwMode="auto">
        <a:xfrm>
          <a:off x="6029325" y="801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210" name="Text Box 18"/>
        <xdr:cNvSpPr txBox="1">
          <a:spLocks noChangeArrowheads="1"/>
        </xdr:cNvSpPr>
      </xdr:nvSpPr>
      <xdr:spPr bwMode="auto">
        <a:xfrm>
          <a:off x="1400175" y="801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211" name="Text Box 14"/>
        <xdr:cNvSpPr txBox="1">
          <a:spLocks noChangeArrowheads="1"/>
        </xdr:cNvSpPr>
      </xdr:nvSpPr>
      <xdr:spPr bwMode="auto">
        <a:xfrm>
          <a:off x="2057400" y="801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212" name="Text Box 15"/>
        <xdr:cNvSpPr txBox="1">
          <a:spLocks noChangeArrowheads="1"/>
        </xdr:cNvSpPr>
      </xdr:nvSpPr>
      <xdr:spPr bwMode="auto">
        <a:xfrm>
          <a:off x="2047875" y="801243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213" name="Text Box 16"/>
        <xdr:cNvSpPr txBox="1">
          <a:spLocks noChangeArrowheads="1"/>
        </xdr:cNvSpPr>
      </xdr:nvSpPr>
      <xdr:spPr bwMode="auto">
        <a:xfrm>
          <a:off x="6029325" y="801243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214" name="Text Box 15"/>
        <xdr:cNvSpPr txBox="1">
          <a:spLocks noChangeArrowheads="1"/>
        </xdr:cNvSpPr>
      </xdr:nvSpPr>
      <xdr:spPr bwMode="auto">
        <a:xfrm>
          <a:off x="2047875" y="83258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215" name="Text Box 16"/>
        <xdr:cNvSpPr txBox="1">
          <a:spLocks noChangeArrowheads="1"/>
        </xdr:cNvSpPr>
      </xdr:nvSpPr>
      <xdr:spPr bwMode="auto">
        <a:xfrm>
          <a:off x="6029325" y="832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216" name="Text Box 18"/>
        <xdr:cNvSpPr txBox="1">
          <a:spLocks noChangeArrowheads="1"/>
        </xdr:cNvSpPr>
      </xdr:nvSpPr>
      <xdr:spPr bwMode="auto">
        <a:xfrm>
          <a:off x="1400175" y="832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217" name="Text Box 14"/>
        <xdr:cNvSpPr txBox="1">
          <a:spLocks noChangeArrowheads="1"/>
        </xdr:cNvSpPr>
      </xdr:nvSpPr>
      <xdr:spPr bwMode="auto">
        <a:xfrm>
          <a:off x="2057400" y="832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218" name="Text Box 15"/>
        <xdr:cNvSpPr txBox="1">
          <a:spLocks noChangeArrowheads="1"/>
        </xdr:cNvSpPr>
      </xdr:nvSpPr>
      <xdr:spPr bwMode="auto">
        <a:xfrm>
          <a:off x="2047875" y="83258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219" name="Text Box 16"/>
        <xdr:cNvSpPr txBox="1">
          <a:spLocks noChangeArrowheads="1"/>
        </xdr:cNvSpPr>
      </xdr:nvSpPr>
      <xdr:spPr bwMode="auto">
        <a:xfrm>
          <a:off x="6029325" y="832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220" name="Text Box 18"/>
        <xdr:cNvSpPr txBox="1">
          <a:spLocks noChangeArrowheads="1"/>
        </xdr:cNvSpPr>
      </xdr:nvSpPr>
      <xdr:spPr bwMode="auto">
        <a:xfrm>
          <a:off x="1400175" y="832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221" name="Text Box 14"/>
        <xdr:cNvSpPr txBox="1">
          <a:spLocks noChangeArrowheads="1"/>
        </xdr:cNvSpPr>
      </xdr:nvSpPr>
      <xdr:spPr bwMode="auto">
        <a:xfrm>
          <a:off x="2057400" y="832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222" name="Text Box 15"/>
        <xdr:cNvSpPr txBox="1">
          <a:spLocks noChangeArrowheads="1"/>
        </xdr:cNvSpPr>
      </xdr:nvSpPr>
      <xdr:spPr bwMode="auto">
        <a:xfrm>
          <a:off x="2047875" y="83258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223" name="Text Box 16"/>
        <xdr:cNvSpPr txBox="1">
          <a:spLocks noChangeArrowheads="1"/>
        </xdr:cNvSpPr>
      </xdr:nvSpPr>
      <xdr:spPr bwMode="auto">
        <a:xfrm>
          <a:off x="6029325" y="832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224" name="Text Box 18"/>
        <xdr:cNvSpPr txBox="1">
          <a:spLocks noChangeArrowheads="1"/>
        </xdr:cNvSpPr>
      </xdr:nvSpPr>
      <xdr:spPr bwMode="auto">
        <a:xfrm>
          <a:off x="1400175" y="832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225" name="Text Box 14"/>
        <xdr:cNvSpPr txBox="1">
          <a:spLocks noChangeArrowheads="1"/>
        </xdr:cNvSpPr>
      </xdr:nvSpPr>
      <xdr:spPr bwMode="auto">
        <a:xfrm>
          <a:off x="2057400" y="832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226" name="Text Box 15"/>
        <xdr:cNvSpPr txBox="1">
          <a:spLocks noChangeArrowheads="1"/>
        </xdr:cNvSpPr>
      </xdr:nvSpPr>
      <xdr:spPr bwMode="auto">
        <a:xfrm>
          <a:off x="2047875" y="83258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227" name="Text Box 16"/>
        <xdr:cNvSpPr txBox="1">
          <a:spLocks noChangeArrowheads="1"/>
        </xdr:cNvSpPr>
      </xdr:nvSpPr>
      <xdr:spPr bwMode="auto">
        <a:xfrm>
          <a:off x="6029325" y="832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228" name="Text Box 18"/>
        <xdr:cNvSpPr txBox="1">
          <a:spLocks noChangeArrowheads="1"/>
        </xdr:cNvSpPr>
      </xdr:nvSpPr>
      <xdr:spPr bwMode="auto">
        <a:xfrm>
          <a:off x="1400175" y="83258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229" name="Text Box 14"/>
        <xdr:cNvSpPr txBox="1">
          <a:spLocks noChangeArrowheads="1"/>
        </xdr:cNvSpPr>
      </xdr:nvSpPr>
      <xdr:spPr bwMode="auto">
        <a:xfrm>
          <a:off x="2057400" y="84229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230" name="Text Box 15"/>
        <xdr:cNvSpPr txBox="1">
          <a:spLocks noChangeArrowheads="1"/>
        </xdr:cNvSpPr>
      </xdr:nvSpPr>
      <xdr:spPr bwMode="auto">
        <a:xfrm>
          <a:off x="2047875" y="84229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231" name="Text Box 16"/>
        <xdr:cNvSpPr txBox="1">
          <a:spLocks noChangeArrowheads="1"/>
        </xdr:cNvSpPr>
      </xdr:nvSpPr>
      <xdr:spPr bwMode="auto">
        <a:xfrm>
          <a:off x="6029325" y="84229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232" name="Text Box 18"/>
        <xdr:cNvSpPr txBox="1">
          <a:spLocks noChangeArrowheads="1"/>
        </xdr:cNvSpPr>
      </xdr:nvSpPr>
      <xdr:spPr bwMode="auto">
        <a:xfrm>
          <a:off x="1400175" y="84229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233" name="Text Box 14"/>
        <xdr:cNvSpPr txBox="1">
          <a:spLocks noChangeArrowheads="1"/>
        </xdr:cNvSpPr>
      </xdr:nvSpPr>
      <xdr:spPr bwMode="auto">
        <a:xfrm>
          <a:off x="2057400" y="84229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234" name="Text Box 15"/>
        <xdr:cNvSpPr txBox="1">
          <a:spLocks noChangeArrowheads="1"/>
        </xdr:cNvSpPr>
      </xdr:nvSpPr>
      <xdr:spPr bwMode="auto">
        <a:xfrm>
          <a:off x="2047875" y="84229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235" name="Text Box 16"/>
        <xdr:cNvSpPr txBox="1">
          <a:spLocks noChangeArrowheads="1"/>
        </xdr:cNvSpPr>
      </xdr:nvSpPr>
      <xdr:spPr bwMode="auto">
        <a:xfrm>
          <a:off x="6029325" y="84229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0</xdr:rowOff>
    </xdr:to>
    <xdr:sp macro="" textlink="">
      <xdr:nvSpPr>
        <xdr:cNvPr id="25236" name="Text Box 18"/>
        <xdr:cNvSpPr txBox="1">
          <a:spLocks noChangeArrowheads="1"/>
        </xdr:cNvSpPr>
      </xdr:nvSpPr>
      <xdr:spPr bwMode="auto">
        <a:xfrm>
          <a:off x="1400175" y="84420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237" name="Text Box 14"/>
        <xdr:cNvSpPr txBox="1">
          <a:spLocks noChangeArrowheads="1"/>
        </xdr:cNvSpPr>
      </xdr:nvSpPr>
      <xdr:spPr bwMode="auto">
        <a:xfrm>
          <a:off x="2057400" y="84229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238" name="Text Box 15"/>
        <xdr:cNvSpPr txBox="1">
          <a:spLocks noChangeArrowheads="1"/>
        </xdr:cNvSpPr>
      </xdr:nvSpPr>
      <xdr:spPr bwMode="auto">
        <a:xfrm>
          <a:off x="2047875" y="84229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239" name="Text Box 16"/>
        <xdr:cNvSpPr txBox="1">
          <a:spLocks noChangeArrowheads="1"/>
        </xdr:cNvSpPr>
      </xdr:nvSpPr>
      <xdr:spPr bwMode="auto">
        <a:xfrm>
          <a:off x="6029325" y="84229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240" name="Text Box 14"/>
        <xdr:cNvSpPr txBox="1">
          <a:spLocks noChangeArrowheads="1"/>
        </xdr:cNvSpPr>
      </xdr:nvSpPr>
      <xdr:spPr bwMode="auto">
        <a:xfrm>
          <a:off x="2057400" y="84229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241" name="Text Box 15"/>
        <xdr:cNvSpPr txBox="1">
          <a:spLocks noChangeArrowheads="1"/>
        </xdr:cNvSpPr>
      </xdr:nvSpPr>
      <xdr:spPr bwMode="auto">
        <a:xfrm>
          <a:off x="2047875" y="842295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242" name="Text Box 16"/>
        <xdr:cNvSpPr txBox="1">
          <a:spLocks noChangeArrowheads="1"/>
        </xdr:cNvSpPr>
      </xdr:nvSpPr>
      <xdr:spPr bwMode="auto">
        <a:xfrm>
          <a:off x="6029325" y="842295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243" name="Text Box 14"/>
        <xdr:cNvSpPr txBox="1">
          <a:spLocks noChangeArrowheads="1"/>
        </xdr:cNvSpPr>
      </xdr:nvSpPr>
      <xdr:spPr bwMode="auto">
        <a:xfrm>
          <a:off x="2057400" y="844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244" name="Text Box 15"/>
        <xdr:cNvSpPr txBox="1">
          <a:spLocks noChangeArrowheads="1"/>
        </xdr:cNvSpPr>
      </xdr:nvSpPr>
      <xdr:spPr bwMode="auto">
        <a:xfrm>
          <a:off x="2047875" y="84420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245" name="Text Box 16"/>
        <xdr:cNvSpPr txBox="1">
          <a:spLocks noChangeArrowheads="1"/>
        </xdr:cNvSpPr>
      </xdr:nvSpPr>
      <xdr:spPr bwMode="auto">
        <a:xfrm>
          <a:off x="6029325" y="844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246" name="Text Box 14"/>
        <xdr:cNvSpPr txBox="1">
          <a:spLocks noChangeArrowheads="1"/>
        </xdr:cNvSpPr>
      </xdr:nvSpPr>
      <xdr:spPr bwMode="auto">
        <a:xfrm>
          <a:off x="2057400" y="844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247" name="Text Box 15"/>
        <xdr:cNvSpPr txBox="1">
          <a:spLocks noChangeArrowheads="1"/>
        </xdr:cNvSpPr>
      </xdr:nvSpPr>
      <xdr:spPr bwMode="auto">
        <a:xfrm>
          <a:off x="2047875" y="84420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248" name="Text Box 16"/>
        <xdr:cNvSpPr txBox="1">
          <a:spLocks noChangeArrowheads="1"/>
        </xdr:cNvSpPr>
      </xdr:nvSpPr>
      <xdr:spPr bwMode="auto">
        <a:xfrm>
          <a:off x="6029325" y="844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xdr:colOff>
      <xdr:row>95</xdr:row>
      <xdr:rowOff>0</xdr:rowOff>
    </xdr:from>
    <xdr:to>
      <xdr:col>2</xdr:col>
      <xdr:colOff>104775</xdr:colOff>
      <xdr:row>95</xdr:row>
      <xdr:rowOff>0</xdr:rowOff>
    </xdr:to>
    <xdr:sp macro="" textlink="">
      <xdr:nvSpPr>
        <xdr:cNvPr id="25249" name="Text Box 18"/>
        <xdr:cNvSpPr txBox="1">
          <a:spLocks noChangeArrowheads="1"/>
        </xdr:cNvSpPr>
      </xdr:nvSpPr>
      <xdr:spPr bwMode="auto">
        <a:xfrm>
          <a:off x="1428750" y="847439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250" name="Text Box 14"/>
        <xdr:cNvSpPr txBox="1">
          <a:spLocks noChangeArrowheads="1"/>
        </xdr:cNvSpPr>
      </xdr:nvSpPr>
      <xdr:spPr bwMode="auto">
        <a:xfrm>
          <a:off x="2057400" y="844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251" name="Text Box 15"/>
        <xdr:cNvSpPr txBox="1">
          <a:spLocks noChangeArrowheads="1"/>
        </xdr:cNvSpPr>
      </xdr:nvSpPr>
      <xdr:spPr bwMode="auto">
        <a:xfrm>
          <a:off x="2047875" y="84420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252" name="Text Box 16"/>
        <xdr:cNvSpPr txBox="1">
          <a:spLocks noChangeArrowheads="1"/>
        </xdr:cNvSpPr>
      </xdr:nvSpPr>
      <xdr:spPr bwMode="auto">
        <a:xfrm>
          <a:off x="6029325" y="844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253" name="Text Box 14"/>
        <xdr:cNvSpPr txBox="1">
          <a:spLocks noChangeArrowheads="1"/>
        </xdr:cNvSpPr>
      </xdr:nvSpPr>
      <xdr:spPr bwMode="auto">
        <a:xfrm>
          <a:off x="2057400" y="844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254" name="Text Box 15"/>
        <xdr:cNvSpPr txBox="1">
          <a:spLocks noChangeArrowheads="1"/>
        </xdr:cNvSpPr>
      </xdr:nvSpPr>
      <xdr:spPr bwMode="auto">
        <a:xfrm>
          <a:off x="2047875" y="844200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255" name="Text Box 16"/>
        <xdr:cNvSpPr txBox="1">
          <a:spLocks noChangeArrowheads="1"/>
        </xdr:cNvSpPr>
      </xdr:nvSpPr>
      <xdr:spPr bwMode="auto">
        <a:xfrm>
          <a:off x="6029325" y="84420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256" name="Text Box 14"/>
        <xdr:cNvSpPr txBox="1">
          <a:spLocks noChangeArrowheads="1"/>
        </xdr:cNvSpPr>
      </xdr:nvSpPr>
      <xdr:spPr bwMode="auto">
        <a:xfrm>
          <a:off x="2057400" y="84743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257" name="Text Box 15"/>
        <xdr:cNvSpPr txBox="1">
          <a:spLocks noChangeArrowheads="1"/>
        </xdr:cNvSpPr>
      </xdr:nvSpPr>
      <xdr:spPr bwMode="auto">
        <a:xfrm>
          <a:off x="2047875" y="84743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258" name="Text Box 16"/>
        <xdr:cNvSpPr txBox="1">
          <a:spLocks noChangeArrowheads="1"/>
        </xdr:cNvSpPr>
      </xdr:nvSpPr>
      <xdr:spPr bwMode="auto">
        <a:xfrm>
          <a:off x="6029325" y="84743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259" name="Text Box 18"/>
        <xdr:cNvSpPr txBox="1">
          <a:spLocks noChangeArrowheads="1"/>
        </xdr:cNvSpPr>
      </xdr:nvSpPr>
      <xdr:spPr bwMode="auto">
        <a:xfrm>
          <a:off x="1400175" y="84743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260" name="Text Box 14"/>
        <xdr:cNvSpPr txBox="1">
          <a:spLocks noChangeArrowheads="1"/>
        </xdr:cNvSpPr>
      </xdr:nvSpPr>
      <xdr:spPr bwMode="auto">
        <a:xfrm>
          <a:off x="2057400" y="84743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261" name="Text Box 15"/>
        <xdr:cNvSpPr txBox="1">
          <a:spLocks noChangeArrowheads="1"/>
        </xdr:cNvSpPr>
      </xdr:nvSpPr>
      <xdr:spPr bwMode="auto">
        <a:xfrm>
          <a:off x="2047875" y="84743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262" name="Text Box 16"/>
        <xdr:cNvSpPr txBox="1">
          <a:spLocks noChangeArrowheads="1"/>
        </xdr:cNvSpPr>
      </xdr:nvSpPr>
      <xdr:spPr bwMode="auto">
        <a:xfrm>
          <a:off x="6029325" y="84743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263" name="Text Box 18"/>
        <xdr:cNvSpPr txBox="1">
          <a:spLocks noChangeArrowheads="1"/>
        </xdr:cNvSpPr>
      </xdr:nvSpPr>
      <xdr:spPr bwMode="auto">
        <a:xfrm>
          <a:off x="1400175" y="84743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264" name="Text Box 14"/>
        <xdr:cNvSpPr txBox="1">
          <a:spLocks noChangeArrowheads="1"/>
        </xdr:cNvSpPr>
      </xdr:nvSpPr>
      <xdr:spPr bwMode="auto">
        <a:xfrm>
          <a:off x="2057400" y="84743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265" name="Text Box 15"/>
        <xdr:cNvSpPr txBox="1">
          <a:spLocks noChangeArrowheads="1"/>
        </xdr:cNvSpPr>
      </xdr:nvSpPr>
      <xdr:spPr bwMode="auto">
        <a:xfrm>
          <a:off x="2047875" y="84743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266" name="Text Box 16"/>
        <xdr:cNvSpPr txBox="1">
          <a:spLocks noChangeArrowheads="1"/>
        </xdr:cNvSpPr>
      </xdr:nvSpPr>
      <xdr:spPr bwMode="auto">
        <a:xfrm>
          <a:off x="6029325" y="84743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267" name="Text Box 18"/>
        <xdr:cNvSpPr txBox="1">
          <a:spLocks noChangeArrowheads="1"/>
        </xdr:cNvSpPr>
      </xdr:nvSpPr>
      <xdr:spPr bwMode="auto">
        <a:xfrm>
          <a:off x="1400175" y="84743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268" name="Text Box 14"/>
        <xdr:cNvSpPr txBox="1">
          <a:spLocks noChangeArrowheads="1"/>
        </xdr:cNvSpPr>
      </xdr:nvSpPr>
      <xdr:spPr bwMode="auto">
        <a:xfrm>
          <a:off x="2057400" y="84743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269" name="Text Box 15"/>
        <xdr:cNvSpPr txBox="1">
          <a:spLocks noChangeArrowheads="1"/>
        </xdr:cNvSpPr>
      </xdr:nvSpPr>
      <xdr:spPr bwMode="auto">
        <a:xfrm>
          <a:off x="2047875" y="847439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270" name="Text Box 16"/>
        <xdr:cNvSpPr txBox="1">
          <a:spLocks noChangeArrowheads="1"/>
        </xdr:cNvSpPr>
      </xdr:nvSpPr>
      <xdr:spPr bwMode="auto">
        <a:xfrm>
          <a:off x="6029325" y="84743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271" name="Text Box 18"/>
        <xdr:cNvSpPr txBox="1">
          <a:spLocks noChangeArrowheads="1"/>
        </xdr:cNvSpPr>
      </xdr:nvSpPr>
      <xdr:spPr bwMode="auto">
        <a:xfrm>
          <a:off x="1400175" y="847439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272" name="Text Box 14"/>
        <xdr:cNvSpPr txBox="1">
          <a:spLocks noChangeArrowheads="1"/>
        </xdr:cNvSpPr>
      </xdr:nvSpPr>
      <xdr:spPr bwMode="auto">
        <a:xfrm>
          <a:off x="2057400" y="8539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273" name="Text Box 15"/>
        <xdr:cNvSpPr txBox="1">
          <a:spLocks noChangeArrowheads="1"/>
        </xdr:cNvSpPr>
      </xdr:nvSpPr>
      <xdr:spPr bwMode="auto">
        <a:xfrm>
          <a:off x="2047875" y="85391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274" name="Text Box 16"/>
        <xdr:cNvSpPr txBox="1">
          <a:spLocks noChangeArrowheads="1"/>
        </xdr:cNvSpPr>
      </xdr:nvSpPr>
      <xdr:spPr bwMode="auto">
        <a:xfrm>
          <a:off x="6029325" y="8539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275" name="Text Box 18"/>
        <xdr:cNvSpPr txBox="1">
          <a:spLocks noChangeArrowheads="1"/>
        </xdr:cNvSpPr>
      </xdr:nvSpPr>
      <xdr:spPr bwMode="auto">
        <a:xfrm>
          <a:off x="1400175" y="8539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276" name="Text Box 14"/>
        <xdr:cNvSpPr txBox="1">
          <a:spLocks noChangeArrowheads="1"/>
        </xdr:cNvSpPr>
      </xdr:nvSpPr>
      <xdr:spPr bwMode="auto">
        <a:xfrm>
          <a:off x="2057400" y="8539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277" name="Text Box 15"/>
        <xdr:cNvSpPr txBox="1">
          <a:spLocks noChangeArrowheads="1"/>
        </xdr:cNvSpPr>
      </xdr:nvSpPr>
      <xdr:spPr bwMode="auto">
        <a:xfrm>
          <a:off x="2047875" y="85391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278" name="Text Box 16"/>
        <xdr:cNvSpPr txBox="1">
          <a:spLocks noChangeArrowheads="1"/>
        </xdr:cNvSpPr>
      </xdr:nvSpPr>
      <xdr:spPr bwMode="auto">
        <a:xfrm>
          <a:off x="6029325" y="8539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279" name="Text Box 18"/>
        <xdr:cNvSpPr txBox="1">
          <a:spLocks noChangeArrowheads="1"/>
        </xdr:cNvSpPr>
      </xdr:nvSpPr>
      <xdr:spPr bwMode="auto">
        <a:xfrm>
          <a:off x="1400175" y="8539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280" name="Text Box 15"/>
        <xdr:cNvSpPr txBox="1">
          <a:spLocks noChangeArrowheads="1"/>
        </xdr:cNvSpPr>
      </xdr:nvSpPr>
      <xdr:spPr bwMode="auto">
        <a:xfrm>
          <a:off x="2047875" y="85391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281" name="Text Box 16"/>
        <xdr:cNvSpPr txBox="1">
          <a:spLocks noChangeArrowheads="1"/>
        </xdr:cNvSpPr>
      </xdr:nvSpPr>
      <xdr:spPr bwMode="auto">
        <a:xfrm>
          <a:off x="6029325" y="8539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282" name="Text Box 18"/>
        <xdr:cNvSpPr txBox="1">
          <a:spLocks noChangeArrowheads="1"/>
        </xdr:cNvSpPr>
      </xdr:nvSpPr>
      <xdr:spPr bwMode="auto">
        <a:xfrm>
          <a:off x="1400175" y="8539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283" name="Text Box 14"/>
        <xdr:cNvSpPr txBox="1">
          <a:spLocks noChangeArrowheads="1"/>
        </xdr:cNvSpPr>
      </xdr:nvSpPr>
      <xdr:spPr bwMode="auto">
        <a:xfrm>
          <a:off x="2057400" y="8539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284" name="Text Box 15"/>
        <xdr:cNvSpPr txBox="1">
          <a:spLocks noChangeArrowheads="1"/>
        </xdr:cNvSpPr>
      </xdr:nvSpPr>
      <xdr:spPr bwMode="auto">
        <a:xfrm>
          <a:off x="2047875" y="85391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285" name="Text Box 16"/>
        <xdr:cNvSpPr txBox="1">
          <a:spLocks noChangeArrowheads="1"/>
        </xdr:cNvSpPr>
      </xdr:nvSpPr>
      <xdr:spPr bwMode="auto">
        <a:xfrm>
          <a:off x="6029325" y="8539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286" name="Text Box 18"/>
        <xdr:cNvSpPr txBox="1">
          <a:spLocks noChangeArrowheads="1"/>
        </xdr:cNvSpPr>
      </xdr:nvSpPr>
      <xdr:spPr bwMode="auto">
        <a:xfrm>
          <a:off x="1400175" y="8539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5287" name="Text Box 16"/>
        <xdr:cNvSpPr txBox="1">
          <a:spLocks noChangeArrowheads="1"/>
        </xdr:cNvSpPr>
      </xdr:nvSpPr>
      <xdr:spPr bwMode="auto">
        <a:xfrm>
          <a:off x="6029325" y="8603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288" name="Text Box 18"/>
        <xdr:cNvSpPr txBox="1">
          <a:spLocks noChangeArrowheads="1"/>
        </xdr:cNvSpPr>
      </xdr:nvSpPr>
      <xdr:spPr bwMode="auto">
        <a:xfrm>
          <a:off x="1400175" y="8603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289" name="Text Box 14"/>
        <xdr:cNvSpPr txBox="1">
          <a:spLocks noChangeArrowheads="1"/>
        </xdr:cNvSpPr>
      </xdr:nvSpPr>
      <xdr:spPr bwMode="auto">
        <a:xfrm>
          <a:off x="2057400" y="8603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5290" name="Text Box 16"/>
        <xdr:cNvSpPr txBox="1">
          <a:spLocks noChangeArrowheads="1"/>
        </xdr:cNvSpPr>
      </xdr:nvSpPr>
      <xdr:spPr bwMode="auto">
        <a:xfrm>
          <a:off x="6029325" y="8603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291" name="Text Box 18"/>
        <xdr:cNvSpPr txBox="1">
          <a:spLocks noChangeArrowheads="1"/>
        </xdr:cNvSpPr>
      </xdr:nvSpPr>
      <xdr:spPr bwMode="auto">
        <a:xfrm>
          <a:off x="1400175" y="8603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292" name="Text Box 14"/>
        <xdr:cNvSpPr txBox="1">
          <a:spLocks noChangeArrowheads="1"/>
        </xdr:cNvSpPr>
      </xdr:nvSpPr>
      <xdr:spPr bwMode="auto">
        <a:xfrm>
          <a:off x="2057400" y="8603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5293" name="Text Box 16"/>
        <xdr:cNvSpPr txBox="1">
          <a:spLocks noChangeArrowheads="1"/>
        </xdr:cNvSpPr>
      </xdr:nvSpPr>
      <xdr:spPr bwMode="auto">
        <a:xfrm>
          <a:off x="6029325" y="8603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294" name="Text Box 18"/>
        <xdr:cNvSpPr txBox="1">
          <a:spLocks noChangeArrowheads="1"/>
        </xdr:cNvSpPr>
      </xdr:nvSpPr>
      <xdr:spPr bwMode="auto">
        <a:xfrm>
          <a:off x="1400175" y="8603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5295" name="Text Box 16"/>
        <xdr:cNvSpPr txBox="1">
          <a:spLocks noChangeArrowheads="1"/>
        </xdr:cNvSpPr>
      </xdr:nvSpPr>
      <xdr:spPr bwMode="auto">
        <a:xfrm>
          <a:off x="6029325" y="8603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296" name="Text Box 18"/>
        <xdr:cNvSpPr txBox="1">
          <a:spLocks noChangeArrowheads="1"/>
        </xdr:cNvSpPr>
      </xdr:nvSpPr>
      <xdr:spPr bwMode="auto">
        <a:xfrm>
          <a:off x="1400175" y="860393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297" name="Text Box 15"/>
        <xdr:cNvSpPr txBox="1">
          <a:spLocks noChangeArrowheads="1"/>
        </xdr:cNvSpPr>
      </xdr:nvSpPr>
      <xdr:spPr bwMode="auto">
        <a:xfrm>
          <a:off x="2047875" y="87334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95</xdr:row>
      <xdr:rowOff>0</xdr:rowOff>
    </xdr:from>
    <xdr:ext cx="18531" cy="318036"/>
    <xdr:sp macro="" textlink="">
      <xdr:nvSpPr>
        <xdr:cNvPr id="25298" name="Text Box 15"/>
        <xdr:cNvSpPr txBox="1">
          <a:spLocks noChangeArrowheads="1"/>
        </xdr:cNvSpPr>
      </xdr:nvSpPr>
      <xdr:spPr bwMode="auto">
        <a:xfrm>
          <a:off x="2047875" y="87334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95</xdr:row>
      <xdr:rowOff>0</xdr:rowOff>
    </xdr:from>
    <xdr:ext cx="18531" cy="318036"/>
    <xdr:sp macro="" textlink="">
      <xdr:nvSpPr>
        <xdr:cNvPr id="25299" name="Text Box 15"/>
        <xdr:cNvSpPr txBox="1">
          <a:spLocks noChangeArrowheads="1"/>
        </xdr:cNvSpPr>
      </xdr:nvSpPr>
      <xdr:spPr bwMode="auto">
        <a:xfrm>
          <a:off x="2047875" y="87334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300" name="Text Box 16"/>
        <xdr:cNvSpPr txBox="1">
          <a:spLocks noChangeArrowheads="1"/>
        </xdr:cNvSpPr>
      </xdr:nvSpPr>
      <xdr:spPr bwMode="auto">
        <a:xfrm>
          <a:off x="6029325" y="86687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5301" name="Text Box 16"/>
        <xdr:cNvSpPr txBox="1">
          <a:spLocks noChangeArrowheads="1"/>
        </xdr:cNvSpPr>
      </xdr:nvSpPr>
      <xdr:spPr bwMode="auto">
        <a:xfrm>
          <a:off x="6029325" y="86687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5302" name="Text Box 16"/>
        <xdr:cNvSpPr txBox="1">
          <a:spLocks noChangeArrowheads="1"/>
        </xdr:cNvSpPr>
      </xdr:nvSpPr>
      <xdr:spPr bwMode="auto">
        <a:xfrm>
          <a:off x="6029325" y="86687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5303" name="Text Box 16"/>
        <xdr:cNvSpPr txBox="1">
          <a:spLocks noChangeArrowheads="1"/>
        </xdr:cNvSpPr>
      </xdr:nvSpPr>
      <xdr:spPr bwMode="auto">
        <a:xfrm>
          <a:off x="6029325" y="86687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304" name="Text Box 14"/>
        <xdr:cNvSpPr txBox="1">
          <a:spLocks noChangeArrowheads="1"/>
        </xdr:cNvSpPr>
      </xdr:nvSpPr>
      <xdr:spPr bwMode="auto">
        <a:xfrm>
          <a:off x="2057400" y="87334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305" name="Text Box 15"/>
        <xdr:cNvSpPr txBox="1">
          <a:spLocks noChangeArrowheads="1"/>
        </xdr:cNvSpPr>
      </xdr:nvSpPr>
      <xdr:spPr bwMode="auto">
        <a:xfrm>
          <a:off x="2047875" y="87334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306" name="Text Box 16"/>
        <xdr:cNvSpPr txBox="1">
          <a:spLocks noChangeArrowheads="1"/>
        </xdr:cNvSpPr>
      </xdr:nvSpPr>
      <xdr:spPr bwMode="auto">
        <a:xfrm>
          <a:off x="6029325" y="87334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307" name="Text Box 18"/>
        <xdr:cNvSpPr txBox="1">
          <a:spLocks noChangeArrowheads="1"/>
        </xdr:cNvSpPr>
      </xdr:nvSpPr>
      <xdr:spPr bwMode="auto">
        <a:xfrm>
          <a:off x="1400175" y="87334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308" name="Text Box 14"/>
        <xdr:cNvSpPr txBox="1">
          <a:spLocks noChangeArrowheads="1"/>
        </xdr:cNvSpPr>
      </xdr:nvSpPr>
      <xdr:spPr bwMode="auto">
        <a:xfrm>
          <a:off x="2057400" y="87334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309" name="Text Box 15"/>
        <xdr:cNvSpPr txBox="1">
          <a:spLocks noChangeArrowheads="1"/>
        </xdr:cNvSpPr>
      </xdr:nvSpPr>
      <xdr:spPr bwMode="auto">
        <a:xfrm>
          <a:off x="2047875" y="87334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310" name="Text Box 16"/>
        <xdr:cNvSpPr txBox="1">
          <a:spLocks noChangeArrowheads="1"/>
        </xdr:cNvSpPr>
      </xdr:nvSpPr>
      <xdr:spPr bwMode="auto">
        <a:xfrm>
          <a:off x="6029325" y="87334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311" name="Text Box 18"/>
        <xdr:cNvSpPr txBox="1">
          <a:spLocks noChangeArrowheads="1"/>
        </xdr:cNvSpPr>
      </xdr:nvSpPr>
      <xdr:spPr bwMode="auto">
        <a:xfrm>
          <a:off x="1400175" y="87334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312" name="Text Box 14"/>
        <xdr:cNvSpPr txBox="1">
          <a:spLocks noChangeArrowheads="1"/>
        </xdr:cNvSpPr>
      </xdr:nvSpPr>
      <xdr:spPr bwMode="auto">
        <a:xfrm>
          <a:off x="2057400" y="87334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313" name="Text Box 15"/>
        <xdr:cNvSpPr txBox="1">
          <a:spLocks noChangeArrowheads="1"/>
        </xdr:cNvSpPr>
      </xdr:nvSpPr>
      <xdr:spPr bwMode="auto">
        <a:xfrm>
          <a:off x="2047875" y="87334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314" name="Text Box 16"/>
        <xdr:cNvSpPr txBox="1">
          <a:spLocks noChangeArrowheads="1"/>
        </xdr:cNvSpPr>
      </xdr:nvSpPr>
      <xdr:spPr bwMode="auto">
        <a:xfrm>
          <a:off x="6029325" y="87334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315" name="Text Box 18"/>
        <xdr:cNvSpPr txBox="1">
          <a:spLocks noChangeArrowheads="1"/>
        </xdr:cNvSpPr>
      </xdr:nvSpPr>
      <xdr:spPr bwMode="auto">
        <a:xfrm>
          <a:off x="1400175" y="87334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316" name="Text Box 14"/>
        <xdr:cNvSpPr txBox="1">
          <a:spLocks noChangeArrowheads="1"/>
        </xdr:cNvSpPr>
      </xdr:nvSpPr>
      <xdr:spPr bwMode="auto">
        <a:xfrm>
          <a:off x="2057400" y="87334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317" name="Text Box 15"/>
        <xdr:cNvSpPr txBox="1">
          <a:spLocks noChangeArrowheads="1"/>
        </xdr:cNvSpPr>
      </xdr:nvSpPr>
      <xdr:spPr bwMode="auto">
        <a:xfrm>
          <a:off x="2047875" y="87334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318" name="Text Box 16"/>
        <xdr:cNvSpPr txBox="1">
          <a:spLocks noChangeArrowheads="1"/>
        </xdr:cNvSpPr>
      </xdr:nvSpPr>
      <xdr:spPr bwMode="auto">
        <a:xfrm>
          <a:off x="6029325" y="87334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319" name="Text Box 18"/>
        <xdr:cNvSpPr txBox="1">
          <a:spLocks noChangeArrowheads="1"/>
        </xdr:cNvSpPr>
      </xdr:nvSpPr>
      <xdr:spPr bwMode="auto">
        <a:xfrm>
          <a:off x="1400175" y="87334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320" name="Text Box 14"/>
        <xdr:cNvSpPr txBox="1">
          <a:spLocks noChangeArrowheads="1"/>
        </xdr:cNvSpPr>
      </xdr:nvSpPr>
      <xdr:spPr bwMode="auto">
        <a:xfrm>
          <a:off x="2057400" y="8963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321" name="Text Box 15"/>
        <xdr:cNvSpPr txBox="1">
          <a:spLocks noChangeArrowheads="1"/>
        </xdr:cNvSpPr>
      </xdr:nvSpPr>
      <xdr:spPr bwMode="auto">
        <a:xfrm>
          <a:off x="2047875" y="89630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322" name="Text Box 16"/>
        <xdr:cNvSpPr txBox="1">
          <a:spLocks noChangeArrowheads="1"/>
        </xdr:cNvSpPr>
      </xdr:nvSpPr>
      <xdr:spPr bwMode="auto">
        <a:xfrm>
          <a:off x="6029325" y="8963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323" name="Text Box 18"/>
        <xdr:cNvSpPr txBox="1">
          <a:spLocks noChangeArrowheads="1"/>
        </xdr:cNvSpPr>
      </xdr:nvSpPr>
      <xdr:spPr bwMode="auto">
        <a:xfrm>
          <a:off x="1400175" y="8963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324" name="Text Box 14"/>
        <xdr:cNvSpPr txBox="1">
          <a:spLocks noChangeArrowheads="1"/>
        </xdr:cNvSpPr>
      </xdr:nvSpPr>
      <xdr:spPr bwMode="auto">
        <a:xfrm>
          <a:off x="2057400" y="8963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325" name="Text Box 15"/>
        <xdr:cNvSpPr txBox="1">
          <a:spLocks noChangeArrowheads="1"/>
        </xdr:cNvSpPr>
      </xdr:nvSpPr>
      <xdr:spPr bwMode="auto">
        <a:xfrm>
          <a:off x="2047875" y="89630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326" name="Text Box 16"/>
        <xdr:cNvSpPr txBox="1">
          <a:spLocks noChangeArrowheads="1"/>
        </xdr:cNvSpPr>
      </xdr:nvSpPr>
      <xdr:spPr bwMode="auto">
        <a:xfrm>
          <a:off x="6029325" y="8963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327" name="Text Box 18"/>
        <xdr:cNvSpPr txBox="1">
          <a:spLocks noChangeArrowheads="1"/>
        </xdr:cNvSpPr>
      </xdr:nvSpPr>
      <xdr:spPr bwMode="auto">
        <a:xfrm>
          <a:off x="1400175" y="8963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328" name="Text Box 14"/>
        <xdr:cNvSpPr txBox="1">
          <a:spLocks noChangeArrowheads="1"/>
        </xdr:cNvSpPr>
      </xdr:nvSpPr>
      <xdr:spPr bwMode="auto">
        <a:xfrm>
          <a:off x="2057400" y="8963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329" name="Text Box 15"/>
        <xdr:cNvSpPr txBox="1">
          <a:spLocks noChangeArrowheads="1"/>
        </xdr:cNvSpPr>
      </xdr:nvSpPr>
      <xdr:spPr bwMode="auto">
        <a:xfrm>
          <a:off x="2047875" y="89630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330" name="Text Box 16"/>
        <xdr:cNvSpPr txBox="1">
          <a:spLocks noChangeArrowheads="1"/>
        </xdr:cNvSpPr>
      </xdr:nvSpPr>
      <xdr:spPr bwMode="auto">
        <a:xfrm>
          <a:off x="6029325" y="8963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331" name="Text Box 18"/>
        <xdr:cNvSpPr txBox="1">
          <a:spLocks noChangeArrowheads="1"/>
        </xdr:cNvSpPr>
      </xdr:nvSpPr>
      <xdr:spPr bwMode="auto">
        <a:xfrm>
          <a:off x="1400175" y="8963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332" name="Text Box 14"/>
        <xdr:cNvSpPr txBox="1">
          <a:spLocks noChangeArrowheads="1"/>
        </xdr:cNvSpPr>
      </xdr:nvSpPr>
      <xdr:spPr bwMode="auto">
        <a:xfrm>
          <a:off x="2057400" y="8963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333" name="Text Box 15"/>
        <xdr:cNvSpPr txBox="1">
          <a:spLocks noChangeArrowheads="1"/>
        </xdr:cNvSpPr>
      </xdr:nvSpPr>
      <xdr:spPr bwMode="auto">
        <a:xfrm>
          <a:off x="2047875" y="89630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334" name="Text Box 16"/>
        <xdr:cNvSpPr txBox="1">
          <a:spLocks noChangeArrowheads="1"/>
        </xdr:cNvSpPr>
      </xdr:nvSpPr>
      <xdr:spPr bwMode="auto">
        <a:xfrm>
          <a:off x="6029325" y="8963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335" name="Text Box 18"/>
        <xdr:cNvSpPr txBox="1">
          <a:spLocks noChangeArrowheads="1"/>
        </xdr:cNvSpPr>
      </xdr:nvSpPr>
      <xdr:spPr bwMode="auto">
        <a:xfrm>
          <a:off x="1400175" y="8963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336" name="Text Box 14"/>
        <xdr:cNvSpPr txBox="1">
          <a:spLocks noChangeArrowheads="1"/>
        </xdr:cNvSpPr>
      </xdr:nvSpPr>
      <xdr:spPr bwMode="auto">
        <a:xfrm>
          <a:off x="2057400" y="90277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337" name="Text Box 15"/>
        <xdr:cNvSpPr txBox="1">
          <a:spLocks noChangeArrowheads="1"/>
        </xdr:cNvSpPr>
      </xdr:nvSpPr>
      <xdr:spPr bwMode="auto">
        <a:xfrm>
          <a:off x="2047875" y="902779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338" name="Text Box 16"/>
        <xdr:cNvSpPr txBox="1">
          <a:spLocks noChangeArrowheads="1"/>
        </xdr:cNvSpPr>
      </xdr:nvSpPr>
      <xdr:spPr bwMode="auto">
        <a:xfrm>
          <a:off x="6029325" y="90277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339" name="Text Box 18"/>
        <xdr:cNvSpPr txBox="1">
          <a:spLocks noChangeArrowheads="1"/>
        </xdr:cNvSpPr>
      </xdr:nvSpPr>
      <xdr:spPr bwMode="auto">
        <a:xfrm>
          <a:off x="1400175" y="90277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340" name="Text Box 14"/>
        <xdr:cNvSpPr txBox="1">
          <a:spLocks noChangeArrowheads="1"/>
        </xdr:cNvSpPr>
      </xdr:nvSpPr>
      <xdr:spPr bwMode="auto">
        <a:xfrm>
          <a:off x="2057400" y="90277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341" name="Text Box 15"/>
        <xdr:cNvSpPr txBox="1">
          <a:spLocks noChangeArrowheads="1"/>
        </xdr:cNvSpPr>
      </xdr:nvSpPr>
      <xdr:spPr bwMode="auto">
        <a:xfrm>
          <a:off x="2047875" y="902779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342" name="Text Box 16"/>
        <xdr:cNvSpPr txBox="1">
          <a:spLocks noChangeArrowheads="1"/>
        </xdr:cNvSpPr>
      </xdr:nvSpPr>
      <xdr:spPr bwMode="auto">
        <a:xfrm>
          <a:off x="6029325" y="90277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343" name="Text Box 18"/>
        <xdr:cNvSpPr txBox="1">
          <a:spLocks noChangeArrowheads="1"/>
        </xdr:cNvSpPr>
      </xdr:nvSpPr>
      <xdr:spPr bwMode="auto">
        <a:xfrm>
          <a:off x="1400175" y="90277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344" name="Text Box 14"/>
        <xdr:cNvSpPr txBox="1">
          <a:spLocks noChangeArrowheads="1"/>
        </xdr:cNvSpPr>
      </xdr:nvSpPr>
      <xdr:spPr bwMode="auto">
        <a:xfrm>
          <a:off x="2057400" y="90277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345" name="Text Box 15"/>
        <xdr:cNvSpPr txBox="1">
          <a:spLocks noChangeArrowheads="1"/>
        </xdr:cNvSpPr>
      </xdr:nvSpPr>
      <xdr:spPr bwMode="auto">
        <a:xfrm>
          <a:off x="2047875" y="902779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346" name="Text Box 16"/>
        <xdr:cNvSpPr txBox="1">
          <a:spLocks noChangeArrowheads="1"/>
        </xdr:cNvSpPr>
      </xdr:nvSpPr>
      <xdr:spPr bwMode="auto">
        <a:xfrm>
          <a:off x="6029325" y="90277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347" name="Text Box 18"/>
        <xdr:cNvSpPr txBox="1">
          <a:spLocks noChangeArrowheads="1"/>
        </xdr:cNvSpPr>
      </xdr:nvSpPr>
      <xdr:spPr bwMode="auto">
        <a:xfrm>
          <a:off x="1400175" y="90277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348" name="Text Box 14"/>
        <xdr:cNvSpPr txBox="1">
          <a:spLocks noChangeArrowheads="1"/>
        </xdr:cNvSpPr>
      </xdr:nvSpPr>
      <xdr:spPr bwMode="auto">
        <a:xfrm>
          <a:off x="2057400" y="90277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349" name="Text Box 15"/>
        <xdr:cNvSpPr txBox="1">
          <a:spLocks noChangeArrowheads="1"/>
        </xdr:cNvSpPr>
      </xdr:nvSpPr>
      <xdr:spPr bwMode="auto">
        <a:xfrm>
          <a:off x="2047875" y="902779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350" name="Text Box 16"/>
        <xdr:cNvSpPr txBox="1">
          <a:spLocks noChangeArrowheads="1"/>
        </xdr:cNvSpPr>
      </xdr:nvSpPr>
      <xdr:spPr bwMode="auto">
        <a:xfrm>
          <a:off x="6029325" y="90277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351" name="Text Box 18"/>
        <xdr:cNvSpPr txBox="1">
          <a:spLocks noChangeArrowheads="1"/>
        </xdr:cNvSpPr>
      </xdr:nvSpPr>
      <xdr:spPr bwMode="auto">
        <a:xfrm>
          <a:off x="1400175" y="902779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352" name="Text Box 14"/>
        <xdr:cNvSpPr txBox="1">
          <a:spLocks noChangeArrowheads="1"/>
        </xdr:cNvSpPr>
      </xdr:nvSpPr>
      <xdr:spPr bwMode="auto">
        <a:xfrm>
          <a:off x="2057400" y="9076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353" name="Text Box 15"/>
        <xdr:cNvSpPr txBox="1">
          <a:spLocks noChangeArrowheads="1"/>
        </xdr:cNvSpPr>
      </xdr:nvSpPr>
      <xdr:spPr bwMode="auto">
        <a:xfrm>
          <a:off x="2047875" y="90763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354" name="Text Box 16"/>
        <xdr:cNvSpPr txBox="1">
          <a:spLocks noChangeArrowheads="1"/>
        </xdr:cNvSpPr>
      </xdr:nvSpPr>
      <xdr:spPr bwMode="auto">
        <a:xfrm>
          <a:off x="6029325" y="9076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355" name="Text Box 18"/>
        <xdr:cNvSpPr txBox="1">
          <a:spLocks noChangeArrowheads="1"/>
        </xdr:cNvSpPr>
      </xdr:nvSpPr>
      <xdr:spPr bwMode="auto">
        <a:xfrm>
          <a:off x="1400175" y="9076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356" name="Text Box 14"/>
        <xdr:cNvSpPr txBox="1">
          <a:spLocks noChangeArrowheads="1"/>
        </xdr:cNvSpPr>
      </xdr:nvSpPr>
      <xdr:spPr bwMode="auto">
        <a:xfrm>
          <a:off x="2057400" y="9076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357" name="Text Box 15"/>
        <xdr:cNvSpPr txBox="1">
          <a:spLocks noChangeArrowheads="1"/>
        </xdr:cNvSpPr>
      </xdr:nvSpPr>
      <xdr:spPr bwMode="auto">
        <a:xfrm>
          <a:off x="2047875" y="90763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358" name="Text Box 16"/>
        <xdr:cNvSpPr txBox="1">
          <a:spLocks noChangeArrowheads="1"/>
        </xdr:cNvSpPr>
      </xdr:nvSpPr>
      <xdr:spPr bwMode="auto">
        <a:xfrm>
          <a:off x="6029325" y="9076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359" name="Text Box 18"/>
        <xdr:cNvSpPr txBox="1">
          <a:spLocks noChangeArrowheads="1"/>
        </xdr:cNvSpPr>
      </xdr:nvSpPr>
      <xdr:spPr bwMode="auto">
        <a:xfrm>
          <a:off x="1400175" y="9076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360" name="Text Box 14"/>
        <xdr:cNvSpPr txBox="1">
          <a:spLocks noChangeArrowheads="1"/>
        </xdr:cNvSpPr>
      </xdr:nvSpPr>
      <xdr:spPr bwMode="auto">
        <a:xfrm>
          <a:off x="2057400" y="9076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361" name="Text Box 15"/>
        <xdr:cNvSpPr txBox="1">
          <a:spLocks noChangeArrowheads="1"/>
        </xdr:cNvSpPr>
      </xdr:nvSpPr>
      <xdr:spPr bwMode="auto">
        <a:xfrm>
          <a:off x="2047875" y="90763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362" name="Text Box 16"/>
        <xdr:cNvSpPr txBox="1">
          <a:spLocks noChangeArrowheads="1"/>
        </xdr:cNvSpPr>
      </xdr:nvSpPr>
      <xdr:spPr bwMode="auto">
        <a:xfrm>
          <a:off x="6029325" y="9076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363" name="Text Box 18"/>
        <xdr:cNvSpPr txBox="1">
          <a:spLocks noChangeArrowheads="1"/>
        </xdr:cNvSpPr>
      </xdr:nvSpPr>
      <xdr:spPr bwMode="auto">
        <a:xfrm>
          <a:off x="1400175" y="9076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364" name="Text Box 14"/>
        <xdr:cNvSpPr txBox="1">
          <a:spLocks noChangeArrowheads="1"/>
        </xdr:cNvSpPr>
      </xdr:nvSpPr>
      <xdr:spPr bwMode="auto">
        <a:xfrm>
          <a:off x="2057400" y="9076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365" name="Text Box 15"/>
        <xdr:cNvSpPr txBox="1">
          <a:spLocks noChangeArrowheads="1"/>
        </xdr:cNvSpPr>
      </xdr:nvSpPr>
      <xdr:spPr bwMode="auto">
        <a:xfrm>
          <a:off x="2047875" y="907637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366" name="Text Box 16"/>
        <xdr:cNvSpPr txBox="1">
          <a:spLocks noChangeArrowheads="1"/>
        </xdr:cNvSpPr>
      </xdr:nvSpPr>
      <xdr:spPr bwMode="auto">
        <a:xfrm>
          <a:off x="6029325" y="9076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367" name="Text Box 18"/>
        <xdr:cNvSpPr txBox="1">
          <a:spLocks noChangeArrowheads="1"/>
        </xdr:cNvSpPr>
      </xdr:nvSpPr>
      <xdr:spPr bwMode="auto">
        <a:xfrm>
          <a:off x="1400175" y="907637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368" name="Text Box 15"/>
        <xdr:cNvSpPr txBox="1">
          <a:spLocks noChangeArrowheads="1"/>
        </xdr:cNvSpPr>
      </xdr:nvSpPr>
      <xdr:spPr bwMode="auto">
        <a:xfrm>
          <a:off x="2047875" y="96002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369" name="Text Box 16"/>
        <xdr:cNvSpPr txBox="1">
          <a:spLocks noChangeArrowheads="1"/>
        </xdr:cNvSpPr>
      </xdr:nvSpPr>
      <xdr:spPr bwMode="auto">
        <a:xfrm>
          <a:off x="6029325"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370" name="Text Box 18"/>
        <xdr:cNvSpPr txBox="1">
          <a:spLocks noChangeArrowheads="1"/>
        </xdr:cNvSpPr>
      </xdr:nvSpPr>
      <xdr:spPr bwMode="auto">
        <a:xfrm>
          <a:off x="1400175"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371" name="Text Box 14"/>
        <xdr:cNvSpPr txBox="1">
          <a:spLocks noChangeArrowheads="1"/>
        </xdr:cNvSpPr>
      </xdr:nvSpPr>
      <xdr:spPr bwMode="auto">
        <a:xfrm>
          <a:off x="2057400"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372" name="Text Box 15"/>
        <xdr:cNvSpPr txBox="1">
          <a:spLocks noChangeArrowheads="1"/>
        </xdr:cNvSpPr>
      </xdr:nvSpPr>
      <xdr:spPr bwMode="auto">
        <a:xfrm>
          <a:off x="2047875" y="96002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373" name="Text Box 16"/>
        <xdr:cNvSpPr txBox="1">
          <a:spLocks noChangeArrowheads="1"/>
        </xdr:cNvSpPr>
      </xdr:nvSpPr>
      <xdr:spPr bwMode="auto">
        <a:xfrm>
          <a:off x="6029325"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374" name="Text Box 18"/>
        <xdr:cNvSpPr txBox="1">
          <a:spLocks noChangeArrowheads="1"/>
        </xdr:cNvSpPr>
      </xdr:nvSpPr>
      <xdr:spPr bwMode="auto">
        <a:xfrm>
          <a:off x="1400175"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375" name="Text Box 14"/>
        <xdr:cNvSpPr txBox="1">
          <a:spLocks noChangeArrowheads="1"/>
        </xdr:cNvSpPr>
      </xdr:nvSpPr>
      <xdr:spPr bwMode="auto">
        <a:xfrm>
          <a:off x="2057400"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376" name="Text Box 15"/>
        <xdr:cNvSpPr txBox="1">
          <a:spLocks noChangeArrowheads="1"/>
        </xdr:cNvSpPr>
      </xdr:nvSpPr>
      <xdr:spPr bwMode="auto">
        <a:xfrm>
          <a:off x="2047875" y="96002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377" name="Text Box 16"/>
        <xdr:cNvSpPr txBox="1">
          <a:spLocks noChangeArrowheads="1"/>
        </xdr:cNvSpPr>
      </xdr:nvSpPr>
      <xdr:spPr bwMode="auto">
        <a:xfrm>
          <a:off x="6029325"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378" name="Text Box 18"/>
        <xdr:cNvSpPr txBox="1">
          <a:spLocks noChangeArrowheads="1"/>
        </xdr:cNvSpPr>
      </xdr:nvSpPr>
      <xdr:spPr bwMode="auto">
        <a:xfrm>
          <a:off x="1400175"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379" name="Text Box 14"/>
        <xdr:cNvSpPr txBox="1">
          <a:spLocks noChangeArrowheads="1"/>
        </xdr:cNvSpPr>
      </xdr:nvSpPr>
      <xdr:spPr bwMode="auto">
        <a:xfrm>
          <a:off x="2057400"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380" name="Text Box 15"/>
        <xdr:cNvSpPr txBox="1">
          <a:spLocks noChangeArrowheads="1"/>
        </xdr:cNvSpPr>
      </xdr:nvSpPr>
      <xdr:spPr bwMode="auto">
        <a:xfrm>
          <a:off x="2047875" y="960024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381" name="Text Box 16"/>
        <xdr:cNvSpPr txBox="1">
          <a:spLocks noChangeArrowheads="1"/>
        </xdr:cNvSpPr>
      </xdr:nvSpPr>
      <xdr:spPr bwMode="auto">
        <a:xfrm>
          <a:off x="6029325"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382" name="Text Box 18"/>
        <xdr:cNvSpPr txBox="1">
          <a:spLocks noChangeArrowheads="1"/>
        </xdr:cNvSpPr>
      </xdr:nvSpPr>
      <xdr:spPr bwMode="auto">
        <a:xfrm>
          <a:off x="1400175" y="960024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383" name="Text Box 14"/>
        <xdr:cNvSpPr txBox="1">
          <a:spLocks noChangeArrowheads="1"/>
        </xdr:cNvSpPr>
      </xdr:nvSpPr>
      <xdr:spPr bwMode="auto">
        <a:xfrm>
          <a:off x="2057400"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384" name="Text Box 15"/>
        <xdr:cNvSpPr txBox="1">
          <a:spLocks noChangeArrowheads="1"/>
        </xdr:cNvSpPr>
      </xdr:nvSpPr>
      <xdr:spPr bwMode="auto">
        <a:xfrm>
          <a:off x="2047875" y="93573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385" name="Text Box 16"/>
        <xdr:cNvSpPr txBox="1">
          <a:spLocks noChangeArrowheads="1"/>
        </xdr:cNvSpPr>
      </xdr:nvSpPr>
      <xdr:spPr bwMode="auto">
        <a:xfrm>
          <a:off x="6029325"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152400</xdr:colOff>
      <xdr:row>95</xdr:row>
      <xdr:rowOff>0</xdr:rowOff>
    </xdr:from>
    <xdr:to>
      <xdr:col>2</xdr:col>
      <xdr:colOff>228600</xdr:colOff>
      <xdr:row>95</xdr:row>
      <xdr:rowOff>0</xdr:rowOff>
    </xdr:to>
    <xdr:sp macro="" textlink="">
      <xdr:nvSpPr>
        <xdr:cNvPr id="25386" name="Text Box 18"/>
        <xdr:cNvSpPr txBox="1">
          <a:spLocks noChangeArrowheads="1"/>
        </xdr:cNvSpPr>
      </xdr:nvSpPr>
      <xdr:spPr bwMode="auto">
        <a:xfrm>
          <a:off x="1552575" y="943832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387" name="Text Box 14"/>
        <xdr:cNvSpPr txBox="1">
          <a:spLocks noChangeArrowheads="1"/>
        </xdr:cNvSpPr>
      </xdr:nvSpPr>
      <xdr:spPr bwMode="auto">
        <a:xfrm>
          <a:off x="2057400"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388" name="Text Box 15"/>
        <xdr:cNvSpPr txBox="1">
          <a:spLocks noChangeArrowheads="1"/>
        </xdr:cNvSpPr>
      </xdr:nvSpPr>
      <xdr:spPr bwMode="auto">
        <a:xfrm>
          <a:off x="2047875" y="93573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389" name="Text Box 16"/>
        <xdr:cNvSpPr txBox="1">
          <a:spLocks noChangeArrowheads="1"/>
        </xdr:cNvSpPr>
      </xdr:nvSpPr>
      <xdr:spPr bwMode="auto">
        <a:xfrm>
          <a:off x="6029325"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390" name="Text Box 18"/>
        <xdr:cNvSpPr txBox="1">
          <a:spLocks noChangeArrowheads="1"/>
        </xdr:cNvSpPr>
      </xdr:nvSpPr>
      <xdr:spPr bwMode="auto">
        <a:xfrm>
          <a:off x="1400175"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391" name="Text Box 14"/>
        <xdr:cNvSpPr txBox="1">
          <a:spLocks noChangeArrowheads="1"/>
        </xdr:cNvSpPr>
      </xdr:nvSpPr>
      <xdr:spPr bwMode="auto">
        <a:xfrm>
          <a:off x="2057400"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392" name="Text Box 15"/>
        <xdr:cNvSpPr txBox="1">
          <a:spLocks noChangeArrowheads="1"/>
        </xdr:cNvSpPr>
      </xdr:nvSpPr>
      <xdr:spPr bwMode="auto">
        <a:xfrm>
          <a:off x="2047875" y="93573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393" name="Text Box 16"/>
        <xdr:cNvSpPr txBox="1">
          <a:spLocks noChangeArrowheads="1"/>
        </xdr:cNvSpPr>
      </xdr:nvSpPr>
      <xdr:spPr bwMode="auto">
        <a:xfrm>
          <a:off x="6029325"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394" name="Text Box 18"/>
        <xdr:cNvSpPr txBox="1">
          <a:spLocks noChangeArrowheads="1"/>
        </xdr:cNvSpPr>
      </xdr:nvSpPr>
      <xdr:spPr bwMode="auto">
        <a:xfrm>
          <a:off x="1400175"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395" name="Text Box 14"/>
        <xdr:cNvSpPr txBox="1">
          <a:spLocks noChangeArrowheads="1"/>
        </xdr:cNvSpPr>
      </xdr:nvSpPr>
      <xdr:spPr bwMode="auto">
        <a:xfrm>
          <a:off x="2057400"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396" name="Text Box 15"/>
        <xdr:cNvSpPr txBox="1">
          <a:spLocks noChangeArrowheads="1"/>
        </xdr:cNvSpPr>
      </xdr:nvSpPr>
      <xdr:spPr bwMode="auto">
        <a:xfrm>
          <a:off x="2047875" y="935736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397" name="Text Box 16"/>
        <xdr:cNvSpPr txBox="1">
          <a:spLocks noChangeArrowheads="1"/>
        </xdr:cNvSpPr>
      </xdr:nvSpPr>
      <xdr:spPr bwMode="auto">
        <a:xfrm>
          <a:off x="6029325"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398" name="Text Box 18"/>
        <xdr:cNvSpPr txBox="1">
          <a:spLocks noChangeArrowheads="1"/>
        </xdr:cNvSpPr>
      </xdr:nvSpPr>
      <xdr:spPr bwMode="auto">
        <a:xfrm>
          <a:off x="1400175" y="935736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399" name="Text Box 14"/>
        <xdr:cNvSpPr txBox="1">
          <a:spLocks noChangeArrowheads="1"/>
        </xdr:cNvSpPr>
      </xdr:nvSpPr>
      <xdr:spPr bwMode="auto">
        <a:xfrm>
          <a:off x="2057400"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400" name="Text Box 15"/>
        <xdr:cNvSpPr txBox="1">
          <a:spLocks noChangeArrowheads="1"/>
        </xdr:cNvSpPr>
      </xdr:nvSpPr>
      <xdr:spPr bwMode="auto">
        <a:xfrm>
          <a:off x="2047875" y="9438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401" name="Text Box 16"/>
        <xdr:cNvSpPr txBox="1">
          <a:spLocks noChangeArrowheads="1"/>
        </xdr:cNvSpPr>
      </xdr:nvSpPr>
      <xdr:spPr bwMode="auto">
        <a:xfrm>
          <a:off x="6029325"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402" name="Text Box 18"/>
        <xdr:cNvSpPr txBox="1">
          <a:spLocks noChangeArrowheads="1"/>
        </xdr:cNvSpPr>
      </xdr:nvSpPr>
      <xdr:spPr bwMode="auto">
        <a:xfrm>
          <a:off x="1400175"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403" name="Text Box 14"/>
        <xdr:cNvSpPr txBox="1">
          <a:spLocks noChangeArrowheads="1"/>
        </xdr:cNvSpPr>
      </xdr:nvSpPr>
      <xdr:spPr bwMode="auto">
        <a:xfrm>
          <a:off x="2057400"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404" name="Text Box 15"/>
        <xdr:cNvSpPr txBox="1">
          <a:spLocks noChangeArrowheads="1"/>
        </xdr:cNvSpPr>
      </xdr:nvSpPr>
      <xdr:spPr bwMode="auto">
        <a:xfrm>
          <a:off x="2047875" y="9438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405" name="Text Box 16"/>
        <xdr:cNvSpPr txBox="1">
          <a:spLocks noChangeArrowheads="1"/>
        </xdr:cNvSpPr>
      </xdr:nvSpPr>
      <xdr:spPr bwMode="auto">
        <a:xfrm>
          <a:off x="6029325"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406" name="Text Box 18"/>
        <xdr:cNvSpPr txBox="1">
          <a:spLocks noChangeArrowheads="1"/>
        </xdr:cNvSpPr>
      </xdr:nvSpPr>
      <xdr:spPr bwMode="auto">
        <a:xfrm>
          <a:off x="1400175"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407" name="Text Box 14"/>
        <xdr:cNvSpPr txBox="1">
          <a:spLocks noChangeArrowheads="1"/>
        </xdr:cNvSpPr>
      </xdr:nvSpPr>
      <xdr:spPr bwMode="auto">
        <a:xfrm>
          <a:off x="2057400"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408" name="Text Box 15"/>
        <xdr:cNvSpPr txBox="1">
          <a:spLocks noChangeArrowheads="1"/>
        </xdr:cNvSpPr>
      </xdr:nvSpPr>
      <xdr:spPr bwMode="auto">
        <a:xfrm>
          <a:off x="2047875" y="9438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409" name="Text Box 16"/>
        <xdr:cNvSpPr txBox="1">
          <a:spLocks noChangeArrowheads="1"/>
        </xdr:cNvSpPr>
      </xdr:nvSpPr>
      <xdr:spPr bwMode="auto">
        <a:xfrm>
          <a:off x="6029325"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410" name="Text Box 18"/>
        <xdr:cNvSpPr txBox="1">
          <a:spLocks noChangeArrowheads="1"/>
        </xdr:cNvSpPr>
      </xdr:nvSpPr>
      <xdr:spPr bwMode="auto">
        <a:xfrm>
          <a:off x="1400175"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411" name="Text Box 14"/>
        <xdr:cNvSpPr txBox="1">
          <a:spLocks noChangeArrowheads="1"/>
        </xdr:cNvSpPr>
      </xdr:nvSpPr>
      <xdr:spPr bwMode="auto">
        <a:xfrm>
          <a:off x="2057400"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412" name="Text Box 15"/>
        <xdr:cNvSpPr txBox="1">
          <a:spLocks noChangeArrowheads="1"/>
        </xdr:cNvSpPr>
      </xdr:nvSpPr>
      <xdr:spPr bwMode="auto">
        <a:xfrm>
          <a:off x="2047875" y="943832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413" name="Text Box 16"/>
        <xdr:cNvSpPr txBox="1">
          <a:spLocks noChangeArrowheads="1"/>
        </xdr:cNvSpPr>
      </xdr:nvSpPr>
      <xdr:spPr bwMode="auto">
        <a:xfrm>
          <a:off x="6029325"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414" name="Text Box 18"/>
        <xdr:cNvSpPr txBox="1">
          <a:spLocks noChangeArrowheads="1"/>
        </xdr:cNvSpPr>
      </xdr:nvSpPr>
      <xdr:spPr bwMode="auto">
        <a:xfrm>
          <a:off x="1400175" y="94383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415" name="Text Box 14"/>
        <xdr:cNvSpPr txBox="1">
          <a:spLocks noChangeArrowheads="1"/>
        </xdr:cNvSpPr>
      </xdr:nvSpPr>
      <xdr:spPr bwMode="auto">
        <a:xfrm>
          <a:off x="2057400"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416" name="Text Box 15"/>
        <xdr:cNvSpPr txBox="1">
          <a:spLocks noChangeArrowheads="1"/>
        </xdr:cNvSpPr>
      </xdr:nvSpPr>
      <xdr:spPr bwMode="auto">
        <a:xfrm>
          <a:off x="2047875" y="95192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417" name="Text Box 16"/>
        <xdr:cNvSpPr txBox="1">
          <a:spLocks noChangeArrowheads="1"/>
        </xdr:cNvSpPr>
      </xdr:nvSpPr>
      <xdr:spPr bwMode="auto">
        <a:xfrm>
          <a:off x="602932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418" name="Text Box 18"/>
        <xdr:cNvSpPr txBox="1">
          <a:spLocks noChangeArrowheads="1"/>
        </xdr:cNvSpPr>
      </xdr:nvSpPr>
      <xdr:spPr bwMode="auto">
        <a:xfrm>
          <a:off x="140017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419" name="Text Box 14"/>
        <xdr:cNvSpPr txBox="1">
          <a:spLocks noChangeArrowheads="1"/>
        </xdr:cNvSpPr>
      </xdr:nvSpPr>
      <xdr:spPr bwMode="auto">
        <a:xfrm>
          <a:off x="2057400"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420" name="Text Box 15"/>
        <xdr:cNvSpPr txBox="1">
          <a:spLocks noChangeArrowheads="1"/>
        </xdr:cNvSpPr>
      </xdr:nvSpPr>
      <xdr:spPr bwMode="auto">
        <a:xfrm>
          <a:off x="2047875" y="95192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421" name="Text Box 16"/>
        <xdr:cNvSpPr txBox="1">
          <a:spLocks noChangeArrowheads="1"/>
        </xdr:cNvSpPr>
      </xdr:nvSpPr>
      <xdr:spPr bwMode="auto">
        <a:xfrm>
          <a:off x="602932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422" name="Text Box 18"/>
        <xdr:cNvSpPr txBox="1">
          <a:spLocks noChangeArrowheads="1"/>
        </xdr:cNvSpPr>
      </xdr:nvSpPr>
      <xdr:spPr bwMode="auto">
        <a:xfrm>
          <a:off x="140017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423" name="Text Box 14"/>
        <xdr:cNvSpPr txBox="1">
          <a:spLocks noChangeArrowheads="1"/>
        </xdr:cNvSpPr>
      </xdr:nvSpPr>
      <xdr:spPr bwMode="auto">
        <a:xfrm>
          <a:off x="2057400"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424" name="Text Box 15"/>
        <xdr:cNvSpPr txBox="1">
          <a:spLocks noChangeArrowheads="1"/>
        </xdr:cNvSpPr>
      </xdr:nvSpPr>
      <xdr:spPr bwMode="auto">
        <a:xfrm>
          <a:off x="2047875" y="95192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425" name="Text Box 16"/>
        <xdr:cNvSpPr txBox="1">
          <a:spLocks noChangeArrowheads="1"/>
        </xdr:cNvSpPr>
      </xdr:nvSpPr>
      <xdr:spPr bwMode="auto">
        <a:xfrm>
          <a:off x="602932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426" name="Text Box 18"/>
        <xdr:cNvSpPr txBox="1">
          <a:spLocks noChangeArrowheads="1"/>
        </xdr:cNvSpPr>
      </xdr:nvSpPr>
      <xdr:spPr bwMode="auto">
        <a:xfrm>
          <a:off x="140017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427" name="Text Box 14"/>
        <xdr:cNvSpPr txBox="1">
          <a:spLocks noChangeArrowheads="1"/>
        </xdr:cNvSpPr>
      </xdr:nvSpPr>
      <xdr:spPr bwMode="auto">
        <a:xfrm>
          <a:off x="2057400"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428" name="Text Box 15"/>
        <xdr:cNvSpPr txBox="1">
          <a:spLocks noChangeArrowheads="1"/>
        </xdr:cNvSpPr>
      </xdr:nvSpPr>
      <xdr:spPr bwMode="auto">
        <a:xfrm>
          <a:off x="2047875" y="951928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429" name="Text Box 16"/>
        <xdr:cNvSpPr txBox="1">
          <a:spLocks noChangeArrowheads="1"/>
        </xdr:cNvSpPr>
      </xdr:nvSpPr>
      <xdr:spPr bwMode="auto">
        <a:xfrm>
          <a:off x="602932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430" name="Text Box 18"/>
        <xdr:cNvSpPr txBox="1">
          <a:spLocks noChangeArrowheads="1"/>
        </xdr:cNvSpPr>
      </xdr:nvSpPr>
      <xdr:spPr bwMode="auto">
        <a:xfrm>
          <a:off x="1400175" y="95192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431" name="Text Box 14"/>
        <xdr:cNvSpPr txBox="1">
          <a:spLocks noChangeArrowheads="1"/>
        </xdr:cNvSpPr>
      </xdr:nvSpPr>
      <xdr:spPr bwMode="auto">
        <a:xfrm>
          <a:off x="2057400" y="6538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432" name="Text Box 15"/>
        <xdr:cNvSpPr txBox="1">
          <a:spLocks noChangeArrowheads="1"/>
        </xdr:cNvSpPr>
      </xdr:nvSpPr>
      <xdr:spPr bwMode="auto">
        <a:xfrm>
          <a:off x="2047875" y="65389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433" name="Text Box 16"/>
        <xdr:cNvSpPr txBox="1">
          <a:spLocks noChangeArrowheads="1"/>
        </xdr:cNvSpPr>
      </xdr:nvSpPr>
      <xdr:spPr bwMode="auto">
        <a:xfrm>
          <a:off x="6029325" y="6538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434" name="Text Box 18"/>
        <xdr:cNvSpPr txBox="1">
          <a:spLocks noChangeArrowheads="1"/>
        </xdr:cNvSpPr>
      </xdr:nvSpPr>
      <xdr:spPr bwMode="auto">
        <a:xfrm>
          <a:off x="1400175" y="6538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435" name="Text Box 14"/>
        <xdr:cNvSpPr txBox="1">
          <a:spLocks noChangeArrowheads="1"/>
        </xdr:cNvSpPr>
      </xdr:nvSpPr>
      <xdr:spPr bwMode="auto">
        <a:xfrm>
          <a:off x="2057400" y="6538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436" name="Text Box 15"/>
        <xdr:cNvSpPr txBox="1">
          <a:spLocks noChangeArrowheads="1"/>
        </xdr:cNvSpPr>
      </xdr:nvSpPr>
      <xdr:spPr bwMode="auto">
        <a:xfrm>
          <a:off x="2047875" y="65389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437" name="Text Box 16"/>
        <xdr:cNvSpPr txBox="1">
          <a:spLocks noChangeArrowheads="1"/>
        </xdr:cNvSpPr>
      </xdr:nvSpPr>
      <xdr:spPr bwMode="auto">
        <a:xfrm>
          <a:off x="6029325" y="6538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438" name="Text Box 18"/>
        <xdr:cNvSpPr txBox="1">
          <a:spLocks noChangeArrowheads="1"/>
        </xdr:cNvSpPr>
      </xdr:nvSpPr>
      <xdr:spPr bwMode="auto">
        <a:xfrm>
          <a:off x="1400175" y="6538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439" name="Text Box 14"/>
        <xdr:cNvSpPr txBox="1">
          <a:spLocks noChangeArrowheads="1"/>
        </xdr:cNvSpPr>
      </xdr:nvSpPr>
      <xdr:spPr bwMode="auto">
        <a:xfrm>
          <a:off x="2057400" y="6538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440" name="Text Box 15"/>
        <xdr:cNvSpPr txBox="1">
          <a:spLocks noChangeArrowheads="1"/>
        </xdr:cNvSpPr>
      </xdr:nvSpPr>
      <xdr:spPr bwMode="auto">
        <a:xfrm>
          <a:off x="2047875" y="65389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441" name="Text Box 16"/>
        <xdr:cNvSpPr txBox="1">
          <a:spLocks noChangeArrowheads="1"/>
        </xdr:cNvSpPr>
      </xdr:nvSpPr>
      <xdr:spPr bwMode="auto">
        <a:xfrm>
          <a:off x="6029325" y="6538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442" name="Text Box 18"/>
        <xdr:cNvSpPr txBox="1">
          <a:spLocks noChangeArrowheads="1"/>
        </xdr:cNvSpPr>
      </xdr:nvSpPr>
      <xdr:spPr bwMode="auto">
        <a:xfrm>
          <a:off x="1400175" y="6538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443" name="Text Box 14"/>
        <xdr:cNvSpPr txBox="1">
          <a:spLocks noChangeArrowheads="1"/>
        </xdr:cNvSpPr>
      </xdr:nvSpPr>
      <xdr:spPr bwMode="auto">
        <a:xfrm>
          <a:off x="2057400" y="6538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444" name="Text Box 15"/>
        <xdr:cNvSpPr txBox="1">
          <a:spLocks noChangeArrowheads="1"/>
        </xdr:cNvSpPr>
      </xdr:nvSpPr>
      <xdr:spPr bwMode="auto">
        <a:xfrm>
          <a:off x="2047875" y="65389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445" name="Text Box 16"/>
        <xdr:cNvSpPr txBox="1">
          <a:spLocks noChangeArrowheads="1"/>
        </xdr:cNvSpPr>
      </xdr:nvSpPr>
      <xdr:spPr bwMode="auto">
        <a:xfrm>
          <a:off x="6029325" y="6538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446" name="Text Box 18"/>
        <xdr:cNvSpPr txBox="1">
          <a:spLocks noChangeArrowheads="1"/>
        </xdr:cNvSpPr>
      </xdr:nvSpPr>
      <xdr:spPr bwMode="auto">
        <a:xfrm>
          <a:off x="1400175" y="65389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447" name="Text Box 14"/>
        <xdr:cNvSpPr txBox="1">
          <a:spLocks noChangeArrowheads="1"/>
        </xdr:cNvSpPr>
      </xdr:nvSpPr>
      <xdr:spPr bwMode="auto">
        <a:xfrm>
          <a:off x="2057400" y="66198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448" name="Text Box 15"/>
        <xdr:cNvSpPr txBox="1">
          <a:spLocks noChangeArrowheads="1"/>
        </xdr:cNvSpPr>
      </xdr:nvSpPr>
      <xdr:spPr bwMode="auto">
        <a:xfrm>
          <a:off x="2047875" y="66198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449" name="Text Box 16"/>
        <xdr:cNvSpPr txBox="1">
          <a:spLocks noChangeArrowheads="1"/>
        </xdr:cNvSpPr>
      </xdr:nvSpPr>
      <xdr:spPr bwMode="auto">
        <a:xfrm>
          <a:off x="6029325" y="66198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450" name="Text Box 18"/>
        <xdr:cNvSpPr txBox="1">
          <a:spLocks noChangeArrowheads="1"/>
        </xdr:cNvSpPr>
      </xdr:nvSpPr>
      <xdr:spPr bwMode="auto">
        <a:xfrm>
          <a:off x="1400175" y="66198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451" name="Text Box 14"/>
        <xdr:cNvSpPr txBox="1">
          <a:spLocks noChangeArrowheads="1"/>
        </xdr:cNvSpPr>
      </xdr:nvSpPr>
      <xdr:spPr bwMode="auto">
        <a:xfrm>
          <a:off x="2057400" y="66198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452" name="Text Box 15"/>
        <xdr:cNvSpPr txBox="1">
          <a:spLocks noChangeArrowheads="1"/>
        </xdr:cNvSpPr>
      </xdr:nvSpPr>
      <xdr:spPr bwMode="auto">
        <a:xfrm>
          <a:off x="2047875" y="66198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453" name="Text Box 16"/>
        <xdr:cNvSpPr txBox="1">
          <a:spLocks noChangeArrowheads="1"/>
        </xdr:cNvSpPr>
      </xdr:nvSpPr>
      <xdr:spPr bwMode="auto">
        <a:xfrm>
          <a:off x="6029325" y="66198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454" name="Text Box 18"/>
        <xdr:cNvSpPr txBox="1">
          <a:spLocks noChangeArrowheads="1"/>
        </xdr:cNvSpPr>
      </xdr:nvSpPr>
      <xdr:spPr bwMode="auto">
        <a:xfrm>
          <a:off x="1400175" y="66198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455" name="Text Box 14"/>
        <xdr:cNvSpPr txBox="1">
          <a:spLocks noChangeArrowheads="1"/>
        </xdr:cNvSpPr>
      </xdr:nvSpPr>
      <xdr:spPr bwMode="auto">
        <a:xfrm>
          <a:off x="2057400" y="66198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456" name="Text Box 15"/>
        <xdr:cNvSpPr txBox="1">
          <a:spLocks noChangeArrowheads="1"/>
        </xdr:cNvSpPr>
      </xdr:nvSpPr>
      <xdr:spPr bwMode="auto">
        <a:xfrm>
          <a:off x="2047875" y="66198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457" name="Text Box 16"/>
        <xdr:cNvSpPr txBox="1">
          <a:spLocks noChangeArrowheads="1"/>
        </xdr:cNvSpPr>
      </xdr:nvSpPr>
      <xdr:spPr bwMode="auto">
        <a:xfrm>
          <a:off x="6029325" y="66198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458" name="Text Box 18"/>
        <xdr:cNvSpPr txBox="1">
          <a:spLocks noChangeArrowheads="1"/>
        </xdr:cNvSpPr>
      </xdr:nvSpPr>
      <xdr:spPr bwMode="auto">
        <a:xfrm>
          <a:off x="1400175" y="66198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459" name="Text Box 14"/>
        <xdr:cNvSpPr txBox="1">
          <a:spLocks noChangeArrowheads="1"/>
        </xdr:cNvSpPr>
      </xdr:nvSpPr>
      <xdr:spPr bwMode="auto">
        <a:xfrm>
          <a:off x="2057400" y="66198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460" name="Text Box 15"/>
        <xdr:cNvSpPr txBox="1">
          <a:spLocks noChangeArrowheads="1"/>
        </xdr:cNvSpPr>
      </xdr:nvSpPr>
      <xdr:spPr bwMode="auto">
        <a:xfrm>
          <a:off x="2047875" y="66198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461" name="Text Box 16"/>
        <xdr:cNvSpPr txBox="1">
          <a:spLocks noChangeArrowheads="1"/>
        </xdr:cNvSpPr>
      </xdr:nvSpPr>
      <xdr:spPr bwMode="auto">
        <a:xfrm>
          <a:off x="6029325" y="66198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462" name="Text Box 18"/>
        <xdr:cNvSpPr txBox="1">
          <a:spLocks noChangeArrowheads="1"/>
        </xdr:cNvSpPr>
      </xdr:nvSpPr>
      <xdr:spPr bwMode="auto">
        <a:xfrm>
          <a:off x="1400175" y="66198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463" name="Text Box 14"/>
        <xdr:cNvSpPr txBox="1">
          <a:spLocks noChangeArrowheads="1"/>
        </xdr:cNvSpPr>
      </xdr:nvSpPr>
      <xdr:spPr bwMode="auto">
        <a:xfrm>
          <a:off x="2057400" y="67008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464" name="Text Box 15"/>
        <xdr:cNvSpPr txBox="1">
          <a:spLocks noChangeArrowheads="1"/>
        </xdr:cNvSpPr>
      </xdr:nvSpPr>
      <xdr:spPr bwMode="auto">
        <a:xfrm>
          <a:off x="2047875" y="67008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465" name="Text Box 16"/>
        <xdr:cNvSpPr txBox="1">
          <a:spLocks noChangeArrowheads="1"/>
        </xdr:cNvSpPr>
      </xdr:nvSpPr>
      <xdr:spPr bwMode="auto">
        <a:xfrm>
          <a:off x="6029325" y="67008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466" name="Text Box 18"/>
        <xdr:cNvSpPr txBox="1">
          <a:spLocks noChangeArrowheads="1"/>
        </xdr:cNvSpPr>
      </xdr:nvSpPr>
      <xdr:spPr bwMode="auto">
        <a:xfrm>
          <a:off x="1400175" y="67008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467" name="Text Box 14"/>
        <xdr:cNvSpPr txBox="1">
          <a:spLocks noChangeArrowheads="1"/>
        </xdr:cNvSpPr>
      </xdr:nvSpPr>
      <xdr:spPr bwMode="auto">
        <a:xfrm>
          <a:off x="2057400" y="67008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468" name="Text Box 15"/>
        <xdr:cNvSpPr txBox="1">
          <a:spLocks noChangeArrowheads="1"/>
        </xdr:cNvSpPr>
      </xdr:nvSpPr>
      <xdr:spPr bwMode="auto">
        <a:xfrm>
          <a:off x="2047875" y="67008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469" name="Text Box 16"/>
        <xdr:cNvSpPr txBox="1">
          <a:spLocks noChangeArrowheads="1"/>
        </xdr:cNvSpPr>
      </xdr:nvSpPr>
      <xdr:spPr bwMode="auto">
        <a:xfrm>
          <a:off x="6029325" y="67008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470" name="Text Box 18"/>
        <xdr:cNvSpPr txBox="1">
          <a:spLocks noChangeArrowheads="1"/>
        </xdr:cNvSpPr>
      </xdr:nvSpPr>
      <xdr:spPr bwMode="auto">
        <a:xfrm>
          <a:off x="1400175" y="67008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471" name="Text Box 14"/>
        <xdr:cNvSpPr txBox="1">
          <a:spLocks noChangeArrowheads="1"/>
        </xdr:cNvSpPr>
      </xdr:nvSpPr>
      <xdr:spPr bwMode="auto">
        <a:xfrm>
          <a:off x="2057400" y="67008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472" name="Text Box 15"/>
        <xdr:cNvSpPr txBox="1">
          <a:spLocks noChangeArrowheads="1"/>
        </xdr:cNvSpPr>
      </xdr:nvSpPr>
      <xdr:spPr bwMode="auto">
        <a:xfrm>
          <a:off x="2047875" y="67008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473" name="Text Box 16"/>
        <xdr:cNvSpPr txBox="1">
          <a:spLocks noChangeArrowheads="1"/>
        </xdr:cNvSpPr>
      </xdr:nvSpPr>
      <xdr:spPr bwMode="auto">
        <a:xfrm>
          <a:off x="6029325" y="67008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474" name="Text Box 18"/>
        <xdr:cNvSpPr txBox="1">
          <a:spLocks noChangeArrowheads="1"/>
        </xdr:cNvSpPr>
      </xdr:nvSpPr>
      <xdr:spPr bwMode="auto">
        <a:xfrm>
          <a:off x="1400175" y="67008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475" name="Text Box 14"/>
        <xdr:cNvSpPr txBox="1">
          <a:spLocks noChangeArrowheads="1"/>
        </xdr:cNvSpPr>
      </xdr:nvSpPr>
      <xdr:spPr bwMode="auto">
        <a:xfrm>
          <a:off x="2057400" y="67008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476" name="Text Box 15"/>
        <xdr:cNvSpPr txBox="1">
          <a:spLocks noChangeArrowheads="1"/>
        </xdr:cNvSpPr>
      </xdr:nvSpPr>
      <xdr:spPr bwMode="auto">
        <a:xfrm>
          <a:off x="2047875" y="67008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477" name="Text Box 16"/>
        <xdr:cNvSpPr txBox="1">
          <a:spLocks noChangeArrowheads="1"/>
        </xdr:cNvSpPr>
      </xdr:nvSpPr>
      <xdr:spPr bwMode="auto">
        <a:xfrm>
          <a:off x="6029325" y="67008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478" name="Text Box 18"/>
        <xdr:cNvSpPr txBox="1">
          <a:spLocks noChangeArrowheads="1"/>
        </xdr:cNvSpPr>
      </xdr:nvSpPr>
      <xdr:spPr bwMode="auto">
        <a:xfrm>
          <a:off x="1400175" y="67008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479" name="Text Box 14"/>
        <xdr:cNvSpPr txBox="1">
          <a:spLocks noChangeArrowheads="1"/>
        </xdr:cNvSpPr>
      </xdr:nvSpPr>
      <xdr:spPr bwMode="auto">
        <a:xfrm>
          <a:off x="2057400" y="67818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480" name="Text Box 15"/>
        <xdr:cNvSpPr txBox="1">
          <a:spLocks noChangeArrowheads="1"/>
        </xdr:cNvSpPr>
      </xdr:nvSpPr>
      <xdr:spPr bwMode="auto">
        <a:xfrm>
          <a:off x="2047875" y="67818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481" name="Text Box 16"/>
        <xdr:cNvSpPr txBox="1">
          <a:spLocks noChangeArrowheads="1"/>
        </xdr:cNvSpPr>
      </xdr:nvSpPr>
      <xdr:spPr bwMode="auto">
        <a:xfrm>
          <a:off x="6029325" y="67818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482" name="Text Box 18"/>
        <xdr:cNvSpPr txBox="1">
          <a:spLocks noChangeArrowheads="1"/>
        </xdr:cNvSpPr>
      </xdr:nvSpPr>
      <xdr:spPr bwMode="auto">
        <a:xfrm>
          <a:off x="1400175" y="67818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483" name="Text Box 14"/>
        <xdr:cNvSpPr txBox="1">
          <a:spLocks noChangeArrowheads="1"/>
        </xdr:cNvSpPr>
      </xdr:nvSpPr>
      <xdr:spPr bwMode="auto">
        <a:xfrm>
          <a:off x="2057400" y="67818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484" name="Text Box 15"/>
        <xdr:cNvSpPr txBox="1">
          <a:spLocks noChangeArrowheads="1"/>
        </xdr:cNvSpPr>
      </xdr:nvSpPr>
      <xdr:spPr bwMode="auto">
        <a:xfrm>
          <a:off x="2047875" y="67818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485" name="Text Box 16"/>
        <xdr:cNvSpPr txBox="1">
          <a:spLocks noChangeArrowheads="1"/>
        </xdr:cNvSpPr>
      </xdr:nvSpPr>
      <xdr:spPr bwMode="auto">
        <a:xfrm>
          <a:off x="6029325" y="67818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486" name="Text Box 18"/>
        <xdr:cNvSpPr txBox="1">
          <a:spLocks noChangeArrowheads="1"/>
        </xdr:cNvSpPr>
      </xdr:nvSpPr>
      <xdr:spPr bwMode="auto">
        <a:xfrm>
          <a:off x="1400175" y="67818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487" name="Text Box 14"/>
        <xdr:cNvSpPr txBox="1">
          <a:spLocks noChangeArrowheads="1"/>
        </xdr:cNvSpPr>
      </xdr:nvSpPr>
      <xdr:spPr bwMode="auto">
        <a:xfrm>
          <a:off x="2057400" y="67818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488" name="Text Box 15"/>
        <xdr:cNvSpPr txBox="1">
          <a:spLocks noChangeArrowheads="1"/>
        </xdr:cNvSpPr>
      </xdr:nvSpPr>
      <xdr:spPr bwMode="auto">
        <a:xfrm>
          <a:off x="2047875" y="67818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489" name="Text Box 16"/>
        <xdr:cNvSpPr txBox="1">
          <a:spLocks noChangeArrowheads="1"/>
        </xdr:cNvSpPr>
      </xdr:nvSpPr>
      <xdr:spPr bwMode="auto">
        <a:xfrm>
          <a:off x="6029325" y="67818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490" name="Text Box 18"/>
        <xdr:cNvSpPr txBox="1">
          <a:spLocks noChangeArrowheads="1"/>
        </xdr:cNvSpPr>
      </xdr:nvSpPr>
      <xdr:spPr bwMode="auto">
        <a:xfrm>
          <a:off x="1400175" y="67818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491" name="Text Box 14"/>
        <xdr:cNvSpPr txBox="1">
          <a:spLocks noChangeArrowheads="1"/>
        </xdr:cNvSpPr>
      </xdr:nvSpPr>
      <xdr:spPr bwMode="auto">
        <a:xfrm>
          <a:off x="2057400" y="67818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492" name="Text Box 15"/>
        <xdr:cNvSpPr txBox="1">
          <a:spLocks noChangeArrowheads="1"/>
        </xdr:cNvSpPr>
      </xdr:nvSpPr>
      <xdr:spPr bwMode="auto">
        <a:xfrm>
          <a:off x="2047875" y="67818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493" name="Text Box 16"/>
        <xdr:cNvSpPr txBox="1">
          <a:spLocks noChangeArrowheads="1"/>
        </xdr:cNvSpPr>
      </xdr:nvSpPr>
      <xdr:spPr bwMode="auto">
        <a:xfrm>
          <a:off x="6029325" y="67818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494" name="Text Box 18"/>
        <xdr:cNvSpPr txBox="1">
          <a:spLocks noChangeArrowheads="1"/>
        </xdr:cNvSpPr>
      </xdr:nvSpPr>
      <xdr:spPr bwMode="auto">
        <a:xfrm>
          <a:off x="1400175" y="67818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495" name="Text Box 14"/>
        <xdr:cNvSpPr txBox="1">
          <a:spLocks noChangeArrowheads="1"/>
        </xdr:cNvSpPr>
      </xdr:nvSpPr>
      <xdr:spPr bwMode="auto">
        <a:xfrm>
          <a:off x="2057400"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496" name="Text Box 15"/>
        <xdr:cNvSpPr txBox="1">
          <a:spLocks noChangeArrowheads="1"/>
        </xdr:cNvSpPr>
      </xdr:nvSpPr>
      <xdr:spPr bwMode="auto">
        <a:xfrm>
          <a:off x="2047875" y="6457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497" name="Text Box 16"/>
        <xdr:cNvSpPr txBox="1">
          <a:spLocks noChangeArrowheads="1"/>
        </xdr:cNvSpPr>
      </xdr:nvSpPr>
      <xdr:spPr bwMode="auto">
        <a:xfrm>
          <a:off x="6029325"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498" name="Text Box 18"/>
        <xdr:cNvSpPr txBox="1">
          <a:spLocks noChangeArrowheads="1"/>
        </xdr:cNvSpPr>
      </xdr:nvSpPr>
      <xdr:spPr bwMode="auto">
        <a:xfrm>
          <a:off x="1400175"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499" name="Text Box 14"/>
        <xdr:cNvSpPr txBox="1">
          <a:spLocks noChangeArrowheads="1"/>
        </xdr:cNvSpPr>
      </xdr:nvSpPr>
      <xdr:spPr bwMode="auto">
        <a:xfrm>
          <a:off x="2057400"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500" name="Text Box 15"/>
        <xdr:cNvSpPr txBox="1">
          <a:spLocks noChangeArrowheads="1"/>
        </xdr:cNvSpPr>
      </xdr:nvSpPr>
      <xdr:spPr bwMode="auto">
        <a:xfrm>
          <a:off x="2047875" y="6457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501" name="Text Box 16"/>
        <xdr:cNvSpPr txBox="1">
          <a:spLocks noChangeArrowheads="1"/>
        </xdr:cNvSpPr>
      </xdr:nvSpPr>
      <xdr:spPr bwMode="auto">
        <a:xfrm>
          <a:off x="6029325"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502" name="Text Box 18"/>
        <xdr:cNvSpPr txBox="1">
          <a:spLocks noChangeArrowheads="1"/>
        </xdr:cNvSpPr>
      </xdr:nvSpPr>
      <xdr:spPr bwMode="auto">
        <a:xfrm>
          <a:off x="1400175"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503" name="Text Box 14"/>
        <xdr:cNvSpPr txBox="1">
          <a:spLocks noChangeArrowheads="1"/>
        </xdr:cNvSpPr>
      </xdr:nvSpPr>
      <xdr:spPr bwMode="auto">
        <a:xfrm>
          <a:off x="2057400"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504" name="Text Box 15"/>
        <xdr:cNvSpPr txBox="1">
          <a:spLocks noChangeArrowheads="1"/>
        </xdr:cNvSpPr>
      </xdr:nvSpPr>
      <xdr:spPr bwMode="auto">
        <a:xfrm>
          <a:off x="2047875" y="6457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505" name="Text Box 16"/>
        <xdr:cNvSpPr txBox="1">
          <a:spLocks noChangeArrowheads="1"/>
        </xdr:cNvSpPr>
      </xdr:nvSpPr>
      <xdr:spPr bwMode="auto">
        <a:xfrm>
          <a:off x="6029325"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506" name="Text Box 18"/>
        <xdr:cNvSpPr txBox="1">
          <a:spLocks noChangeArrowheads="1"/>
        </xdr:cNvSpPr>
      </xdr:nvSpPr>
      <xdr:spPr bwMode="auto">
        <a:xfrm>
          <a:off x="1400175"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507" name="Text Box 14"/>
        <xdr:cNvSpPr txBox="1">
          <a:spLocks noChangeArrowheads="1"/>
        </xdr:cNvSpPr>
      </xdr:nvSpPr>
      <xdr:spPr bwMode="auto">
        <a:xfrm>
          <a:off x="2057400"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508" name="Text Box 15"/>
        <xdr:cNvSpPr txBox="1">
          <a:spLocks noChangeArrowheads="1"/>
        </xdr:cNvSpPr>
      </xdr:nvSpPr>
      <xdr:spPr bwMode="auto">
        <a:xfrm>
          <a:off x="2047875" y="6457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509" name="Text Box 16"/>
        <xdr:cNvSpPr txBox="1">
          <a:spLocks noChangeArrowheads="1"/>
        </xdr:cNvSpPr>
      </xdr:nvSpPr>
      <xdr:spPr bwMode="auto">
        <a:xfrm>
          <a:off x="6029325"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510" name="Text Box 18"/>
        <xdr:cNvSpPr txBox="1">
          <a:spLocks noChangeArrowheads="1"/>
        </xdr:cNvSpPr>
      </xdr:nvSpPr>
      <xdr:spPr bwMode="auto">
        <a:xfrm>
          <a:off x="1400175"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511" name="Text Box 14"/>
        <xdr:cNvSpPr txBox="1">
          <a:spLocks noChangeArrowheads="1"/>
        </xdr:cNvSpPr>
      </xdr:nvSpPr>
      <xdr:spPr bwMode="auto">
        <a:xfrm>
          <a:off x="2057400"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512" name="Text Box 15"/>
        <xdr:cNvSpPr txBox="1">
          <a:spLocks noChangeArrowheads="1"/>
        </xdr:cNvSpPr>
      </xdr:nvSpPr>
      <xdr:spPr bwMode="auto">
        <a:xfrm>
          <a:off x="2047875" y="57292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513" name="Text Box 16"/>
        <xdr:cNvSpPr txBox="1">
          <a:spLocks noChangeArrowheads="1"/>
        </xdr:cNvSpPr>
      </xdr:nvSpPr>
      <xdr:spPr bwMode="auto">
        <a:xfrm>
          <a:off x="6029325"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514" name="Text Box 18"/>
        <xdr:cNvSpPr txBox="1">
          <a:spLocks noChangeArrowheads="1"/>
        </xdr:cNvSpPr>
      </xdr:nvSpPr>
      <xdr:spPr bwMode="auto">
        <a:xfrm>
          <a:off x="1400175"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515" name="Text Box 14"/>
        <xdr:cNvSpPr txBox="1">
          <a:spLocks noChangeArrowheads="1"/>
        </xdr:cNvSpPr>
      </xdr:nvSpPr>
      <xdr:spPr bwMode="auto">
        <a:xfrm>
          <a:off x="2057400"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516" name="Text Box 15"/>
        <xdr:cNvSpPr txBox="1">
          <a:spLocks noChangeArrowheads="1"/>
        </xdr:cNvSpPr>
      </xdr:nvSpPr>
      <xdr:spPr bwMode="auto">
        <a:xfrm>
          <a:off x="2047875" y="57292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517" name="Text Box 16"/>
        <xdr:cNvSpPr txBox="1">
          <a:spLocks noChangeArrowheads="1"/>
        </xdr:cNvSpPr>
      </xdr:nvSpPr>
      <xdr:spPr bwMode="auto">
        <a:xfrm>
          <a:off x="6029325"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518" name="Text Box 18"/>
        <xdr:cNvSpPr txBox="1">
          <a:spLocks noChangeArrowheads="1"/>
        </xdr:cNvSpPr>
      </xdr:nvSpPr>
      <xdr:spPr bwMode="auto">
        <a:xfrm>
          <a:off x="1400175"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519" name="Text Box 14"/>
        <xdr:cNvSpPr txBox="1">
          <a:spLocks noChangeArrowheads="1"/>
        </xdr:cNvSpPr>
      </xdr:nvSpPr>
      <xdr:spPr bwMode="auto">
        <a:xfrm>
          <a:off x="2057400"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520" name="Text Box 15"/>
        <xdr:cNvSpPr txBox="1">
          <a:spLocks noChangeArrowheads="1"/>
        </xdr:cNvSpPr>
      </xdr:nvSpPr>
      <xdr:spPr bwMode="auto">
        <a:xfrm>
          <a:off x="2047875" y="57292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521" name="Text Box 16"/>
        <xdr:cNvSpPr txBox="1">
          <a:spLocks noChangeArrowheads="1"/>
        </xdr:cNvSpPr>
      </xdr:nvSpPr>
      <xdr:spPr bwMode="auto">
        <a:xfrm>
          <a:off x="6029325"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522" name="Text Box 18"/>
        <xdr:cNvSpPr txBox="1">
          <a:spLocks noChangeArrowheads="1"/>
        </xdr:cNvSpPr>
      </xdr:nvSpPr>
      <xdr:spPr bwMode="auto">
        <a:xfrm>
          <a:off x="1400175"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523" name="Text Box 14"/>
        <xdr:cNvSpPr txBox="1">
          <a:spLocks noChangeArrowheads="1"/>
        </xdr:cNvSpPr>
      </xdr:nvSpPr>
      <xdr:spPr bwMode="auto">
        <a:xfrm>
          <a:off x="2057400"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524" name="Text Box 15"/>
        <xdr:cNvSpPr txBox="1">
          <a:spLocks noChangeArrowheads="1"/>
        </xdr:cNvSpPr>
      </xdr:nvSpPr>
      <xdr:spPr bwMode="auto">
        <a:xfrm>
          <a:off x="2047875" y="57292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525" name="Text Box 16"/>
        <xdr:cNvSpPr txBox="1">
          <a:spLocks noChangeArrowheads="1"/>
        </xdr:cNvSpPr>
      </xdr:nvSpPr>
      <xdr:spPr bwMode="auto">
        <a:xfrm>
          <a:off x="6029325"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526" name="Text Box 18"/>
        <xdr:cNvSpPr txBox="1">
          <a:spLocks noChangeArrowheads="1"/>
        </xdr:cNvSpPr>
      </xdr:nvSpPr>
      <xdr:spPr bwMode="auto">
        <a:xfrm>
          <a:off x="1400175"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527" name="Text Box 14"/>
        <xdr:cNvSpPr txBox="1">
          <a:spLocks noChangeArrowheads="1"/>
        </xdr:cNvSpPr>
      </xdr:nvSpPr>
      <xdr:spPr bwMode="auto">
        <a:xfrm>
          <a:off x="2057400"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528" name="Text Box 15"/>
        <xdr:cNvSpPr txBox="1">
          <a:spLocks noChangeArrowheads="1"/>
        </xdr:cNvSpPr>
      </xdr:nvSpPr>
      <xdr:spPr bwMode="auto">
        <a:xfrm>
          <a:off x="2047875" y="58102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529" name="Text Box 16"/>
        <xdr:cNvSpPr txBox="1">
          <a:spLocks noChangeArrowheads="1"/>
        </xdr:cNvSpPr>
      </xdr:nvSpPr>
      <xdr:spPr bwMode="auto">
        <a:xfrm>
          <a:off x="6029325"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530" name="Text Box 18"/>
        <xdr:cNvSpPr txBox="1">
          <a:spLocks noChangeArrowheads="1"/>
        </xdr:cNvSpPr>
      </xdr:nvSpPr>
      <xdr:spPr bwMode="auto">
        <a:xfrm>
          <a:off x="1400175"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531" name="Text Box 14"/>
        <xdr:cNvSpPr txBox="1">
          <a:spLocks noChangeArrowheads="1"/>
        </xdr:cNvSpPr>
      </xdr:nvSpPr>
      <xdr:spPr bwMode="auto">
        <a:xfrm>
          <a:off x="2057400"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532" name="Text Box 15"/>
        <xdr:cNvSpPr txBox="1">
          <a:spLocks noChangeArrowheads="1"/>
        </xdr:cNvSpPr>
      </xdr:nvSpPr>
      <xdr:spPr bwMode="auto">
        <a:xfrm>
          <a:off x="2047875" y="58102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533" name="Text Box 16"/>
        <xdr:cNvSpPr txBox="1">
          <a:spLocks noChangeArrowheads="1"/>
        </xdr:cNvSpPr>
      </xdr:nvSpPr>
      <xdr:spPr bwMode="auto">
        <a:xfrm>
          <a:off x="6029325"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534" name="Text Box 18"/>
        <xdr:cNvSpPr txBox="1">
          <a:spLocks noChangeArrowheads="1"/>
        </xdr:cNvSpPr>
      </xdr:nvSpPr>
      <xdr:spPr bwMode="auto">
        <a:xfrm>
          <a:off x="1400175"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535" name="Text Box 14"/>
        <xdr:cNvSpPr txBox="1">
          <a:spLocks noChangeArrowheads="1"/>
        </xdr:cNvSpPr>
      </xdr:nvSpPr>
      <xdr:spPr bwMode="auto">
        <a:xfrm>
          <a:off x="2057400"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536" name="Text Box 15"/>
        <xdr:cNvSpPr txBox="1">
          <a:spLocks noChangeArrowheads="1"/>
        </xdr:cNvSpPr>
      </xdr:nvSpPr>
      <xdr:spPr bwMode="auto">
        <a:xfrm>
          <a:off x="2047875" y="58102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537" name="Text Box 16"/>
        <xdr:cNvSpPr txBox="1">
          <a:spLocks noChangeArrowheads="1"/>
        </xdr:cNvSpPr>
      </xdr:nvSpPr>
      <xdr:spPr bwMode="auto">
        <a:xfrm>
          <a:off x="6029325"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538" name="Text Box 18"/>
        <xdr:cNvSpPr txBox="1">
          <a:spLocks noChangeArrowheads="1"/>
        </xdr:cNvSpPr>
      </xdr:nvSpPr>
      <xdr:spPr bwMode="auto">
        <a:xfrm>
          <a:off x="1400175"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539" name="Text Box 14"/>
        <xdr:cNvSpPr txBox="1">
          <a:spLocks noChangeArrowheads="1"/>
        </xdr:cNvSpPr>
      </xdr:nvSpPr>
      <xdr:spPr bwMode="auto">
        <a:xfrm>
          <a:off x="2057400"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540" name="Text Box 15"/>
        <xdr:cNvSpPr txBox="1">
          <a:spLocks noChangeArrowheads="1"/>
        </xdr:cNvSpPr>
      </xdr:nvSpPr>
      <xdr:spPr bwMode="auto">
        <a:xfrm>
          <a:off x="2047875" y="58102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541" name="Text Box 16"/>
        <xdr:cNvSpPr txBox="1">
          <a:spLocks noChangeArrowheads="1"/>
        </xdr:cNvSpPr>
      </xdr:nvSpPr>
      <xdr:spPr bwMode="auto">
        <a:xfrm>
          <a:off x="6029325"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542" name="Text Box 18"/>
        <xdr:cNvSpPr txBox="1">
          <a:spLocks noChangeArrowheads="1"/>
        </xdr:cNvSpPr>
      </xdr:nvSpPr>
      <xdr:spPr bwMode="auto">
        <a:xfrm>
          <a:off x="1400175"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543" name="Text Box 14"/>
        <xdr:cNvSpPr txBox="1">
          <a:spLocks noChangeArrowheads="1"/>
        </xdr:cNvSpPr>
      </xdr:nvSpPr>
      <xdr:spPr bwMode="auto">
        <a:xfrm>
          <a:off x="2057400"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544" name="Text Box 15"/>
        <xdr:cNvSpPr txBox="1">
          <a:spLocks noChangeArrowheads="1"/>
        </xdr:cNvSpPr>
      </xdr:nvSpPr>
      <xdr:spPr bwMode="auto">
        <a:xfrm>
          <a:off x="2047875" y="58912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545" name="Text Box 16"/>
        <xdr:cNvSpPr txBox="1">
          <a:spLocks noChangeArrowheads="1"/>
        </xdr:cNvSpPr>
      </xdr:nvSpPr>
      <xdr:spPr bwMode="auto">
        <a:xfrm>
          <a:off x="602932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546" name="Text Box 18"/>
        <xdr:cNvSpPr txBox="1">
          <a:spLocks noChangeArrowheads="1"/>
        </xdr:cNvSpPr>
      </xdr:nvSpPr>
      <xdr:spPr bwMode="auto">
        <a:xfrm>
          <a:off x="140017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547" name="Text Box 14"/>
        <xdr:cNvSpPr txBox="1">
          <a:spLocks noChangeArrowheads="1"/>
        </xdr:cNvSpPr>
      </xdr:nvSpPr>
      <xdr:spPr bwMode="auto">
        <a:xfrm>
          <a:off x="2057400"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548" name="Text Box 15"/>
        <xdr:cNvSpPr txBox="1">
          <a:spLocks noChangeArrowheads="1"/>
        </xdr:cNvSpPr>
      </xdr:nvSpPr>
      <xdr:spPr bwMode="auto">
        <a:xfrm>
          <a:off x="2047875" y="58912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549" name="Text Box 16"/>
        <xdr:cNvSpPr txBox="1">
          <a:spLocks noChangeArrowheads="1"/>
        </xdr:cNvSpPr>
      </xdr:nvSpPr>
      <xdr:spPr bwMode="auto">
        <a:xfrm>
          <a:off x="602932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550" name="Text Box 18"/>
        <xdr:cNvSpPr txBox="1">
          <a:spLocks noChangeArrowheads="1"/>
        </xdr:cNvSpPr>
      </xdr:nvSpPr>
      <xdr:spPr bwMode="auto">
        <a:xfrm>
          <a:off x="140017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551" name="Text Box 14"/>
        <xdr:cNvSpPr txBox="1">
          <a:spLocks noChangeArrowheads="1"/>
        </xdr:cNvSpPr>
      </xdr:nvSpPr>
      <xdr:spPr bwMode="auto">
        <a:xfrm>
          <a:off x="2057400"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552" name="Text Box 15"/>
        <xdr:cNvSpPr txBox="1">
          <a:spLocks noChangeArrowheads="1"/>
        </xdr:cNvSpPr>
      </xdr:nvSpPr>
      <xdr:spPr bwMode="auto">
        <a:xfrm>
          <a:off x="2047875" y="58912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553" name="Text Box 16"/>
        <xdr:cNvSpPr txBox="1">
          <a:spLocks noChangeArrowheads="1"/>
        </xdr:cNvSpPr>
      </xdr:nvSpPr>
      <xdr:spPr bwMode="auto">
        <a:xfrm>
          <a:off x="602932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554" name="Text Box 18"/>
        <xdr:cNvSpPr txBox="1">
          <a:spLocks noChangeArrowheads="1"/>
        </xdr:cNvSpPr>
      </xdr:nvSpPr>
      <xdr:spPr bwMode="auto">
        <a:xfrm>
          <a:off x="140017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555" name="Text Box 14"/>
        <xdr:cNvSpPr txBox="1">
          <a:spLocks noChangeArrowheads="1"/>
        </xdr:cNvSpPr>
      </xdr:nvSpPr>
      <xdr:spPr bwMode="auto">
        <a:xfrm>
          <a:off x="2057400"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556" name="Text Box 15"/>
        <xdr:cNvSpPr txBox="1">
          <a:spLocks noChangeArrowheads="1"/>
        </xdr:cNvSpPr>
      </xdr:nvSpPr>
      <xdr:spPr bwMode="auto">
        <a:xfrm>
          <a:off x="2047875" y="58912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557" name="Text Box 16"/>
        <xdr:cNvSpPr txBox="1">
          <a:spLocks noChangeArrowheads="1"/>
        </xdr:cNvSpPr>
      </xdr:nvSpPr>
      <xdr:spPr bwMode="auto">
        <a:xfrm>
          <a:off x="602932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558" name="Text Box 18"/>
        <xdr:cNvSpPr txBox="1">
          <a:spLocks noChangeArrowheads="1"/>
        </xdr:cNvSpPr>
      </xdr:nvSpPr>
      <xdr:spPr bwMode="auto">
        <a:xfrm>
          <a:off x="140017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559" name="Text Box 14"/>
        <xdr:cNvSpPr txBox="1">
          <a:spLocks noChangeArrowheads="1"/>
        </xdr:cNvSpPr>
      </xdr:nvSpPr>
      <xdr:spPr bwMode="auto">
        <a:xfrm>
          <a:off x="2057400"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560" name="Text Box 15"/>
        <xdr:cNvSpPr txBox="1">
          <a:spLocks noChangeArrowheads="1"/>
        </xdr:cNvSpPr>
      </xdr:nvSpPr>
      <xdr:spPr bwMode="auto">
        <a:xfrm>
          <a:off x="2047875" y="58912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561" name="Text Box 16"/>
        <xdr:cNvSpPr txBox="1">
          <a:spLocks noChangeArrowheads="1"/>
        </xdr:cNvSpPr>
      </xdr:nvSpPr>
      <xdr:spPr bwMode="auto">
        <a:xfrm>
          <a:off x="602932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562" name="Text Box 18"/>
        <xdr:cNvSpPr txBox="1">
          <a:spLocks noChangeArrowheads="1"/>
        </xdr:cNvSpPr>
      </xdr:nvSpPr>
      <xdr:spPr bwMode="auto">
        <a:xfrm>
          <a:off x="140017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563" name="Text Box 14"/>
        <xdr:cNvSpPr txBox="1">
          <a:spLocks noChangeArrowheads="1"/>
        </xdr:cNvSpPr>
      </xdr:nvSpPr>
      <xdr:spPr bwMode="auto">
        <a:xfrm>
          <a:off x="2057400"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564" name="Text Box 15"/>
        <xdr:cNvSpPr txBox="1">
          <a:spLocks noChangeArrowheads="1"/>
        </xdr:cNvSpPr>
      </xdr:nvSpPr>
      <xdr:spPr bwMode="auto">
        <a:xfrm>
          <a:off x="2047875" y="58912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565" name="Text Box 16"/>
        <xdr:cNvSpPr txBox="1">
          <a:spLocks noChangeArrowheads="1"/>
        </xdr:cNvSpPr>
      </xdr:nvSpPr>
      <xdr:spPr bwMode="auto">
        <a:xfrm>
          <a:off x="602932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566" name="Text Box 18"/>
        <xdr:cNvSpPr txBox="1">
          <a:spLocks noChangeArrowheads="1"/>
        </xdr:cNvSpPr>
      </xdr:nvSpPr>
      <xdr:spPr bwMode="auto">
        <a:xfrm>
          <a:off x="140017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567" name="Text Box 14"/>
        <xdr:cNvSpPr txBox="1">
          <a:spLocks noChangeArrowheads="1"/>
        </xdr:cNvSpPr>
      </xdr:nvSpPr>
      <xdr:spPr bwMode="auto">
        <a:xfrm>
          <a:off x="2057400"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568" name="Text Box 15"/>
        <xdr:cNvSpPr txBox="1">
          <a:spLocks noChangeArrowheads="1"/>
        </xdr:cNvSpPr>
      </xdr:nvSpPr>
      <xdr:spPr bwMode="auto">
        <a:xfrm>
          <a:off x="2047875" y="58912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569" name="Text Box 16"/>
        <xdr:cNvSpPr txBox="1">
          <a:spLocks noChangeArrowheads="1"/>
        </xdr:cNvSpPr>
      </xdr:nvSpPr>
      <xdr:spPr bwMode="auto">
        <a:xfrm>
          <a:off x="602932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570" name="Text Box 18"/>
        <xdr:cNvSpPr txBox="1">
          <a:spLocks noChangeArrowheads="1"/>
        </xdr:cNvSpPr>
      </xdr:nvSpPr>
      <xdr:spPr bwMode="auto">
        <a:xfrm>
          <a:off x="140017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571" name="Text Box 14"/>
        <xdr:cNvSpPr txBox="1">
          <a:spLocks noChangeArrowheads="1"/>
        </xdr:cNvSpPr>
      </xdr:nvSpPr>
      <xdr:spPr bwMode="auto">
        <a:xfrm>
          <a:off x="2057400"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572" name="Text Box 15"/>
        <xdr:cNvSpPr txBox="1">
          <a:spLocks noChangeArrowheads="1"/>
        </xdr:cNvSpPr>
      </xdr:nvSpPr>
      <xdr:spPr bwMode="auto">
        <a:xfrm>
          <a:off x="2047875" y="58912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573" name="Text Box 16"/>
        <xdr:cNvSpPr txBox="1">
          <a:spLocks noChangeArrowheads="1"/>
        </xdr:cNvSpPr>
      </xdr:nvSpPr>
      <xdr:spPr bwMode="auto">
        <a:xfrm>
          <a:off x="602932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574" name="Text Box 18"/>
        <xdr:cNvSpPr txBox="1">
          <a:spLocks noChangeArrowheads="1"/>
        </xdr:cNvSpPr>
      </xdr:nvSpPr>
      <xdr:spPr bwMode="auto">
        <a:xfrm>
          <a:off x="140017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575" name="Text Box 14"/>
        <xdr:cNvSpPr txBox="1">
          <a:spLocks noChangeArrowheads="1"/>
        </xdr:cNvSpPr>
      </xdr:nvSpPr>
      <xdr:spPr bwMode="auto">
        <a:xfrm>
          <a:off x="2057400"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576" name="Text Box 15"/>
        <xdr:cNvSpPr txBox="1">
          <a:spLocks noChangeArrowheads="1"/>
        </xdr:cNvSpPr>
      </xdr:nvSpPr>
      <xdr:spPr bwMode="auto">
        <a:xfrm>
          <a:off x="2047875" y="59721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577" name="Text Box 16"/>
        <xdr:cNvSpPr txBox="1">
          <a:spLocks noChangeArrowheads="1"/>
        </xdr:cNvSpPr>
      </xdr:nvSpPr>
      <xdr:spPr bwMode="auto">
        <a:xfrm>
          <a:off x="6029325"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578" name="Text Box 18"/>
        <xdr:cNvSpPr txBox="1">
          <a:spLocks noChangeArrowheads="1"/>
        </xdr:cNvSpPr>
      </xdr:nvSpPr>
      <xdr:spPr bwMode="auto">
        <a:xfrm>
          <a:off x="1400175"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579" name="Text Box 14"/>
        <xdr:cNvSpPr txBox="1">
          <a:spLocks noChangeArrowheads="1"/>
        </xdr:cNvSpPr>
      </xdr:nvSpPr>
      <xdr:spPr bwMode="auto">
        <a:xfrm>
          <a:off x="2057400"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580" name="Text Box 15"/>
        <xdr:cNvSpPr txBox="1">
          <a:spLocks noChangeArrowheads="1"/>
        </xdr:cNvSpPr>
      </xdr:nvSpPr>
      <xdr:spPr bwMode="auto">
        <a:xfrm>
          <a:off x="2047875" y="59721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581" name="Text Box 16"/>
        <xdr:cNvSpPr txBox="1">
          <a:spLocks noChangeArrowheads="1"/>
        </xdr:cNvSpPr>
      </xdr:nvSpPr>
      <xdr:spPr bwMode="auto">
        <a:xfrm>
          <a:off x="6029325"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582" name="Text Box 18"/>
        <xdr:cNvSpPr txBox="1">
          <a:spLocks noChangeArrowheads="1"/>
        </xdr:cNvSpPr>
      </xdr:nvSpPr>
      <xdr:spPr bwMode="auto">
        <a:xfrm>
          <a:off x="1400175"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583" name="Text Box 14"/>
        <xdr:cNvSpPr txBox="1">
          <a:spLocks noChangeArrowheads="1"/>
        </xdr:cNvSpPr>
      </xdr:nvSpPr>
      <xdr:spPr bwMode="auto">
        <a:xfrm>
          <a:off x="2057400"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584" name="Text Box 15"/>
        <xdr:cNvSpPr txBox="1">
          <a:spLocks noChangeArrowheads="1"/>
        </xdr:cNvSpPr>
      </xdr:nvSpPr>
      <xdr:spPr bwMode="auto">
        <a:xfrm>
          <a:off x="2047875" y="59721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585" name="Text Box 16"/>
        <xdr:cNvSpPr txBox="1">
          <a:spLocks noChangeArrowheads="1"/>
        </xdr:cNvSpPr>
      </xdr:nvSpPr>
      <xdr:spPr bwMode="auto">
        <a:xfrm>
          <a:off x="6029325"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586" name="Text Box 18"/>
        <xdr:cNvSpPr txBox="1">
          <a:spLocks noChangeArrowheads="1"/>
        </xdr:cNvSpPr>
      </xdr:nvSpPr>
      <xdr:spPr bwMode="auto">
        <a:xfrm>
          <a:off x="1400175"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587" name="Text Box 14"/>
        <xdr:cNvSpPr txBox="1">
          <a:spLocks noChangeArrowheads="1"/>
        </xdr:cNvSpPr>
      </xdr:nvSpPr>
      <xdr:spPr bwMode="auto">
        <a:xfrm>
          <a:off x="2057400"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588" name="Text Box 15"/>
        <xdr:cNvSpPr txBox="1">
          <a:spLocks noChangeArrowheads="1"/>
        </xdr:cNvSpPr>
      </xdr:nvSpPr>
      <xdr:spPr bwMode="auto">
        <a:xfrm>
          <a:off x="2047875" y="59721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589" name="Text Box 16"/>
        <xdr:cNvSpPr txBox="1">
          <a:spLocks noChangeArrowheads="1"/>
        </xdr:cNvSpPr>
      </xdr:nvSpPr>
      <xdr:spPr bwMode="auto">
        <a:xfrm>
          <a:off x="6029325"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590" name="Text Box 18"/>
        <xdr:cNvSpPr txBox="1">
          <a:spLocks noChangeArrowheads="1"/>
        </xdr:cNvSpPr>
      </xdr:nvSpPr>
      <xdr:spPr bwMode="auto">
        <a:xfrm>
          <a:off x="1400175"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38100</xdr:rowOff>
    </xdr:to>
    <xdr:sp macro="" textlink="">
      <xdr:nvSpPr>
        <xdr:cNvPr id="25591" name="Text Box 14"/>
        <xdr:cNvSpPr txBox="1">
          <a:spLocks noChangeArrowheads="1"/>
        </xdr:cNvSpPr>
      </xdr:nvSpPr>
      <xdr:spPr bwMode="auto">
        <a:xfrm>
          <a:off x="2057400"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592" name="Text Box 15"/>
        <xdr:cNvSpPr txBox="1">
          <a:spLocks noChangeArrowheads="1"/>
        </xdr:cNvSpPr>
      </xdr:nvSpPr>
      <xdr:spPr bwMode="auto">
        <a:xfrm>
          <a:off x="2047875" y="60531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38100</xdr:rowOff>
    </xdr:to>
    <xdr:sp macro="" textlink="">
      <xdr:nvSpPr>
        <xdr:cNvPr id="25593" name="Text Box 16"/>
        <xdr:cNvSpPr txBox="1">
          <a:spLocks noChangeArrowheads="1"/>
        </xdr:cNvSpPr>
      </xdr:nvSpPr>
      <xdr:spPr bwMode="auto">
        <a:xfrm>
          <a:off x="6029325"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38100</xdr:rowOff>
    </xdr:to>
    <xdr:sp macro="" textlink="">
      <xdr:nvSpPr>
        <xdr:cNvPr id="25594" name="Text Box 18"/>
        <xdr:cNvSpPr txBox="1">
          <a:spLocks noChangeArrowheads="1"/>
        </xdr:cNvSpPr>
      </xdr:nvSpPr>
      <xdr:spPr bwMode="auto">
        <a:xfrm>
          <a:off x="1400175"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38100</xdr:rowOff>
    </xdr:to>
    <xdr:sp macro="" textlink="">
      <xdr:nvSpPr>
        <xdr:cNvPr id="25595" name="Text Box 14"/>
        <xdr:cNvSpPr txBox="1">
          <a:spLocks noChangeArrowheads="1"/>
        </xdr:cNvSpPr>
      </xdr:nvSpPr>
      <xdr:spPr bwMode="auto">
        <a:xfrm>
          <a:off x="2057400"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596" name="Text Box 15"/>
        <xdr:cNvSpPr txBox="1">
          <a:spLocks noChangeArrowheads="1"/>
        </xdr:cNvSpPr>
      </xdr:nvSpPr>
      <xdr:spPr bwMode="auto">
        <a:xfrm>
          <a:off x="2047875" y="60531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38100</xdr:rowOff>
    </xdr:to>
    <xdr:sp macro="" textlink="">
      <xdr:nvSpPr>
        <xdr:cNvPr id="25597" name="Text Box 16"/>
        <xdr:cNvSpPr txBox="1">
          <a:spLocks noChangeArrowheads="1"/>
        </xdr:cNvSpPr>
      </xdr:nvSpPr>
      <xdr:spPr bwMode="auto">
        <a:xfrm>
          <a:off x="6029325"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38100</xdr:rowOff>
    </xdr:to>
    <xdr:sp macro="" textlink="">
      <xdr:nvSpPr>
        <xdr:cNvPr id="25598" name="Text Box 18"/>
        <xdr:cNvSpPr txBox="1">
          <a:spLocks noChangeArrowheads="1"/>
        </xdr:cNvSpPr>
      </xdr:nvSpPr>
      <xdr:spPr bwMode="auto">
        <a:xfrm>
          <a:off x="1400175"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38100</xdr:rowOff>
    </xdr:to>
    <xdr:sp macro="" textlink="">
      <xdr:nvSpPr>
        <xdr:cNvPr id="25599" name="Text Box 14"/>
        <xdr:cNvSpPr txBox="1">
          <a:spLocks noChangeArrowheads="1"/>
        </xdr:cNvSpPr>
      </xdr:nvSpPr>
      <xdr:spPr bwMode="auto">
        <a:xfrm>
          <a:off x="2057400"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600" name="Text Box 15"/>
        <xdr:cNvSpPr txBox="1">
          <a:spLocks noChangeArrowheads="1"/>
        </xdr:cNvSpPr>
      </xdr:nvSpPr>
      <xdr:spPr bwMode="auto">
        <a:xfrm>
          <a:off x="2047875" y="60531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38100</xdr:rowOff>
    </xdr:to>
    <xdr:sp macro="" textlink="">
      <xdr:nvSpPr>
        <xdr:cNvPr id="25601" name="Text Box 16"/>
        <xdr:cNvSpPr txBox="1">
          <a:spLocks noChangeArrowheads="1"/>
        </xdr:cNvSpPr>
      </xdr:nvSpPr>
      <xdr:spPr bwMode="auto">
        <a:xfrm>
          <a:off x="6029325"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38100</xdr:rowOff>
    </xdr:to>
    <xdr:sp macro="" textlink="">
      <xdr:nvSpPr>
        <xdr:cNvPr id="25602" name="Text Box 18"/>
        <xdr:cNvSpPr txBox="1">
          <a:spLocks noChangeArrowheads="1"/>
        </xdr:cNvSpPr>
      </xdr:nvSpPr>
      <xdr:spPr bwMode="auto">
        <a:xfrm>
          <a:off x="1400175"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38100</xdr:rowOff>
    </xdr:to>
    <xdr:sp macro="" textlink="">
      <xdr:nvSpPr>
        <xdr:cNvPr id="25603" name="Text Box 14"/>
        <xdr:cNvSpPr txBox="1">
          <a:spLocks noChangeArrowheads="1"/>
        </xdr:cNvSpPr>
      </xdr:nvSpPr>
      <xdr:spPr bwMode="auto">
        <a:xfrm>
          <a:off x="2057400"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604" name="Text Box 15"/>
        <xdr:cNvSpPr txBox="1">
          <a:spLocks noChangeArrowheads="1"/>
        </xdr:cNvSpPr>
      </xdr:nvSpPr>
      <xdr:spPr bwMode="auto">
        <a:xfrm>
          <a:off x="2047875" y="60531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38100</xdr:rowOff>
    </xdr:to>
    <xdr:sp macro="" textlink="">
      <xdr:nvSpPr>
        <xdr:cNvPr id="25605" name="Text Box 16"/>
        <xdr:cNvSpPr txBox="1">
          <a:spLocks noChangeArrowheads="1"/>
        </xdr:cNvSpPr>
      </xdr:nvSpPr>
      <xdr:spPr bwMode="auto">
        <a:xfrm>
          <a:off x="6029325"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38100</xdr:rowOff>
    </xdr:to>
    <xdr:sp macro="" textlink="">
      <xdr:nvSpPr>
        <xdr:cNvPr id="25606" name="Text Box 18"/>
        <xdr:cNvSpPr txBox="1">
          <a:spLocks noChangeArrowheads="1"/>
        </xdr:cNvSpPr>
      </xdr:nvSpPr>
      <xdr:spPr bwMode="auto">
        <a:xfrm>
          <a:off x="1400175"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38100</xdr:rowOff>
    </xdr:to>
    <xdr:sp macro="" textlink="">
      <xdr:nvSpPr>
        <xdr:cNvPr id="25607" name="Text Box 14"/>
        <xdr:cNvSpPr txBox="1">
          <a:spLocks noChangeArrowheads="1"/>
        </xdr:cNvSpPr>
      </xdr:nvSpPr>
      <xdr:spPr bwMode="auto">
        <a:xfrm>
          <a:off x="2057400"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608" name="Text Box 15"/>
        <xdr:cNvSpPr txBox="1">
          <a:spLocks noChangeArrowheads="1"/>
        </xdr:cNvSpPr>
      </xdr:nvSpPr>
      <xdr:spPr bwMode="auto">
        <a:xfrm>
          <a:off x="2047875" y="60531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38100</xdr:rowOff>
    </xdr:to>
    <xdr:sp macro="" textlink="">
      <xdr:nvSpPr>
        <xdr:cNvPr id="25609" name="Text Box 16"/>
        <xdr:cNvSpPr txBox="1">
          <a:spLocks noChangeArrowheads="1"/>
        </xdr:cNvSpPr>
      </xdr:nvSpPr>
      <xdr:spPr bwMode="auto">
        <a:xfrm>
          <a:off x="6029325"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38100</xdr:rowOff>
    </xdr:to>
    <xdr:sp macro="" textlink="">
      <xdr:nvSpPr>
        <xdr:cNvPr id="25610" name="Text Box 18"/>
        <xdr:cNvSpPr txBox="1">
          <a:spLocks noChangeArrowheads="1"/>
        </xdr:cNvSpPr>
      </xdr:nvSpPr>
      <xdr:spPr bwMode="auto">
        <a:xfrm>
          <a:off x="1400175"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38100</xdr:rowOff>
    </xdr:to>
    <xdr:sp macro="" textlink="">
      <xdr:nvSpPr>
        <xdr:cNvPr id="25611" name="Text Box 14"/>
        <xdr:cNvSpPr txBox="1">
          <a:spLocks noChangeArrowheads="1"/>
        </xdr:cNvSpPr>
      </xdr:nvSpPr>
      <xdr:spPr bwMode="auto">
        <a:xfrm>
          <a:off x="2057400"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612" name="Text Box 15"/>
        <xdr:cNvSpPr txBox="1">
          <a:spLocks noChangeArrowheads="1"/>
        </xdr:cNvSpPr>
      </xdr:nvSpPr>
      <xdr:spPr bwMode="auto">
        <a:xfrm>
          <a:off x="2047875" y="60531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38100</xdr:rowOff>
    </xdr:to>
    <xdr:sp macro="" textlink="">
      <xdr:nvSpPr>
        <xdr:cNvPr id="25613" name="Text Box 16"/>
        <xdr:cNvSpPr txBox="1">
          <a:spLocks noChangeArrowheads="1"/>
        </xdr:cNvSpPr>
      </xdr:nvSpPr>
      <xdr:spPr bwMode="auto">
        <a:xfrm>
          <a:off x="6029325"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38100</xdr:rowOff>
    </xdr:to>
    <xdr:sp macro="" textlink="">
      <xdr:nvSpPr>
        <xdr:cNvPr id="25614" name="Text Box 18"/>
        <xdr:cNvSpPr txBox="1">
          <a:spLocks noChangeArrowheads="1"/>
        </xdr:cNvSpPr>
      </xdr:nvSpPr>
      <xdr:spPr bwMode="auto">
        <a:xfrm>
          <a:off x="1400175"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38100</xdr:rowOff>
    </xdr:to>
    <xdr:sp macro="" textlink="">
      <xdr:nvSpPr>
        <xdr:cNvPr id="25615" name="Text Box 14"/>
        <xdr:cNvSpPr txBox="1">
          <a:spLocks noChangeArrowheads="1"/>
        </xdr:cNvSpPr>
      </xdr:nvSpPr>
      <xdr:spPr bwMode="auto">
        <a:xfrm>
          <a:off x="2057400"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616" name="Text Box 15"/>
        <xdr:cNvSpPr txBox="1">
          <a:spLocks noChangeArrowheads="1"/>
        </xdr:cNvSpPr>
      </xdr:nvSpPr>
      <xdr:spPr bwMode="auto">
        <a:xfrm>
          <a:off x="2047875" y="60531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38100</xdr:rowOff>
    </xdr:to>
    <xdr:sp macro="" textlink="">
      <xdr:nvSpPr>
        <xdr:cNvPr id="25617" name="Text Box 16"/>
        <xdr:cNvSpPr txBox="1">
          <a:spLocks noChangeArrowheads="1"/>
        </xdr:cNvSpPr>
      </xdr:nvSpPr>
      <xdr:spPr bwMode="auto">
        <a:xfrm>
          <a:off x="6029325"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38100</xdr:rowOff>
    </xdr:to>
    <xdr:sp macro="" textlink="">
      <xdr:nvSpPr>
        <xdr:cNvPr id="25618" name="Text Box 18"/>
        <xdr:cNvSpPr txBox="1">
          <a:spLocks noChangeArrowheads="1"/>
        </xdr:cNvSpPr>
      </xdr:nvSpPr>
      <xdr:spPr bwMode="auto">
        <a:xfrm>
          <a:off x="1400175"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38100</xdr:rowOff>
    </xdr:to>
    <xdr:sp macro="" textlink="">
      <xdr:nvSpPr>
        <xdr:cNvPr id="25619" name="Text Box 14"/>
        <xdr:cNvSpPr txBox="1">
          <a:spLocks noChangeArrowheads="1"/>
        </xdr:cNvSpPr>
      </xdr:nvSpPr>
      <xdr:spPr bwMode="auto">
        <a:xfrm>
          <a:off x="2057400"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620" name="Text Box 15"/>
        <xdr:cNvSpPr txBox="1">
          <a:spLocks noChangeArrowheads="1"/>
        </xdr:cNvSpPr>
      </xdr:nvSpPr>
      <xdr:spPr bwMode="auto">
        <a:xfrm>
          <a:off x="2047875" y="60531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38100</xdr:rowOff>
    </xdr:to>
    <xdr:sp macro="" textlink="">
      <xdr:nvSpPr>
        <xdr:cNvPr id="25621" name="Text Box 16"/>
        <xdr:cNvSpPr txBox="1">
          <a:spLocks noChangeArrowheads="1"/>
        </xdr:cNvSpPr>
      </xdr:nvSpPr>
      <xdr:spPr bwMode="auto">
        <a:xfrm>
          <a:off x="6029325"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38100</xdr:rowOff>
    </xdr:to>
    <xdr:sp macro="" textlink="">
      <xdr:nvSpPr>
        <xdr:cNvPr id="25622" name="Text Box 18"/>
        <xdr:cNvSpPr txBox="1">
          <a:spLocks noChangeArrowheads="1"/>
        </xdr:cNvSpPr>
      </xdr:nvSpPr>
      <xdr:spPr bwMode="auto">
        <a:xfrm>
          <a:off x="1400175" y="60531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623" name="Text Box 14"/>
        <xdr:cNvSpPr txBox="1">
          <a:spLocks noChangeArrowheads="1"/>
        </xdr:cNvSpPr>
      </xdr:nvSpPr>
      <xdr:spPr bwMode="auto">
        <a:xfrm>
          <a:off x="2057400" y="6134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624" name="Text Box 15"/>
        <xdr:cNvSpPr txBox="1">
          <a:spLocks noChangeArrowheads="1"/>
        </xdr:cNvSpPr>
      </xdr:nvSpPr>
      <xdr:spPr bwMode="auto">
        <a:xfrm>
          <a:off x="2047875" y="61341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625" name="Text Box 16"/>
        <xdr:cNvSpPr txBox="1">
          <a:spLocks noChangeArrowheads="1"/>
        </xdr:cNvSpPr>
      </xdr:nvSpPr>
      <xdr:spPr bwMode="auto">
        <a:xfrm>
          <a:off x="6029325" y="6134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626" name="Text Box 18"/>
        <xdr:cNvSpPr txBox="1">
          <a:spLocks noChangeArrowheads="1"/>
        </xdr:cNvSpPr>
      </xdr:nvSpPr>
      <xdr:spPr bwMode="auto">
        <a:xfrm>
          <a:off x="1400175" y="6134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627" name="Text Box 14"/>
        <xdr:cNvSpPr txBox="1">
          <a:spLocks noChangeArrowheads="1"/>
        </xdr:cNvSpPr>
      </xdr:nvSpPr>
      <xdr:spPr bwMode="auto">
        <a:xfrm>
          <a:off x="2057400" y="6134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628" name="Text Box 15"/>
        <xdr:cNvSpPr txBox="1">
          <a:spLocks noChangeArrowheads="1"/>
        </xdr:cNvSpPr>
      </xdr:nvSpPr>
      <xdr:spPr bwMode="auto">
        <a:xfrm>
          <a:off x="2047875" y="61341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629" name="Text Box 16"/>
        <xdr:cNvSpPr txBox="1">
          <a:spLocks noChangeArrowheads="1"/>
        </xdr:cNvSpPr>
      </xdr:nvSpPr>
      <xdr:spPr bwMode="auto">
        <a:xfrm>
          <a:off x="6029325" y="6134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630" name="Text Box 18"/>
        <xdr:cNvSpPr txBox="1">
          <a:spLocks noChangeArrowheads="1"/>
        </xdr:cNvSpPr>
      </xdr:nvSpPr>
      <xdr:spPr bwMode="auto">
        <a:xfrm>
          <a:off x="1400175" y="6134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631" name="Text Box 14"/>
        <xdr:cNvSpPr txBox="1">
          <a:spLocks noChangeArrowheads="1"/>
        </xdr:cNvSpPr>
      </xdr:nvSpPr>
      <xdr:spPr bwMode="auto">
        <a:xfrm>
          <a:off x="2057400" y="6134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632" name="Text Box 15"/>
        <xdr:cNvSpPr txBox="1">
          <a:spLocks noChangeArrowheads="1"/>
        </xdr:cNvSpPr>
      </xdr:nvSpPr>
      <xdr:spPr bwMode="auto">
        <a:xfrm>
          <a:off x="2047875" y="61341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633" name="Text Box 16"/>
        <xdr:cNvSpPr txBox="1">
          <a:spLocks noChangeArrowheads="1"/>
        </xdr:cNvSpPr>
      </xdr:nvSpPr>
      <xdr:spPr bwMode="auto">
        <a:xfrm>
          <a:off x="6029325" y="6134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634" name="Text Box 18"/>
        <xdr:cNvSpPr txBox="1">
          <a:spLocks noChangeArrowheads="1"/>
        </xdr:cNvSpPr>
      </xdr:nvSpPr>
      <xdr:spPr bwMode="auto">
        <a:xfrm>
          <a:off x="1400175" y="6134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635" name="Text Box 14"/>
        <xdr:cNvSpPr txBox="1">
          <a:spLocks noChangeArrowheads="1"/>
        </xdr:cNvSpPr>
      </xdr:nvSpPr>
      <xdr:spPr bwMode="auto">
        <a:xfrm>
          <a:off x="2057400" y="6134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636" name="Text Box 15"/>
        <xdr:cNvSpPr txBox="1">
          <a:spLocks noChangeArrowheads="1"/>
        </xdr:cNvSpPr>
      </xdr:nvSpPr>
      <xdr:spPr bwMode="auto">
        <a:xfrm>
          <a:off x="2047875" y="61341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637" name="Text Box 16"/>
        <xdr:cNvSpPr txBox="1">
          <a:spLocks noChangeArrowheads="1"/>
        </xdr:cNvSpPr>
      </xdr:nvSpPr>
      <xdr:spPr bwMode="auto">
        <a:xfrm>
          <a:off x="6029325" y="6134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638" name="Text Box 18"/>
        <xdr:cNvSpPr txBox="1">
          <a:spLocks noChangeArrowheads="1"/>
        </xdr:cNvSpPr>
      </xdr:nvSpPr>
      <xdr:spPr bwMode="auto">
        <a:xfrm>
          <a:off x="1400175" y="61341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639" name="Text Box 14"/>
        <xdr:cNvSpPr txBox="1">
          <a:spLocks noChangeArrowheads="1"/>
        </xdr:cNvSpPr>
      </xdr:nvSpPr>
      <xdr:spPr bwMode="auto">
        <a:xfrm>
          <a:off x="2057400" y="62150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640" name="Text Box 15"/>
        <xdr:cNvSpPr txBox="1">
          <a:spLocks noChangeArrowheads="1"/>
        </xdr:cNvSpPr>
      </xdr:nvSpPr>
      <xdr:spPr bwMode="auto">
        <a:xfrm>
          <a:off x="2047875" y="62150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641" name="Text Box 16"/>
        <xdr:cNvSpPr txBox="1">
          <a:spLocks noChangeArrowheads="1"/>
        </xdr:cNvSpPr>
      </xdr:nvSpPr>
      <xdr:spPr bwMode="auto">
        <a:xfrm>
          <a:off x="6029325" y="62150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642" name="Text Box 18"/>
        <xdr:cNvSpPr txBox="1">
          <a:spLocks noChangeArrowheads="1"/>
        </xdr:cNvSpPr>
      </xdr:nvSpPr>
      <xdr:spPr bwMode="auto">
        <a:xfrm>
          <a:off x="1400175" y="62150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643" name="Text Box 14"/>
        <xdr:cNvSpPr txBox="1">
          <a:spLocks noChangeArrowheads="1"/>
        </xdr:cNvSpPr>
      </xdr:nvSpPr>
      <xdr:spPr bwMode="auto">
        <a:xfrm>
          <a:off x="2057400" y="62150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644" name="Text Box 15"/>
        <xdr:cNvSpPr txBox="1">
          <a:spLocks noChangeArrowheads="1"/>
        </xdr:cNvSpPr>
      </xdr:nvSpPr>
      <xdr:spPr bwMode="auto">
        <a:xfrm>
          <a:off x="2047875" y="62150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645" name="Text Box 16"/>
        <xdr:cNvSpPr txBox="1">
          <a:spLocks noChangeArrowheads="1"/>
        </xdr:cNvSpPr>
      </xdr:nvSpPr>
      <xdr:spPr bwMode="auto">
        <a:xfrm>
          <a:off x="6029325" y="62150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646" name="Text Box 18"/>
        <xdr:cNvSpPr txBox="1">
          <a:spLocks noChangeArrowheads="1"/>
        </xdr:cNvSpPr>
      </xdr:nvSpPr>
      <xdr:spPr bwMode="auto">
        <a:xfrm>
          <a:off x="1400175" y="62150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647" name="Text Box 14"/>
        <xdr:cNvSpPr txBox="1">
          <a:spLocks noChangeArrowheads="1"/>
        </xdr:cNvSpPr>
      </xdr:nvSpPr>
      <xdr:spPr bwMode="auto">
        <a:xfrm>
          <a:off x="2057400" y="62150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648" name="Text Box 15"/>
        <xdr:cNvSpPr txBox="1">
          <a:spLocks noChangeArrowheads="1"/>
        </xdr:cNvSpPr>
      </xdr:nvSpPr>
      <xdr:spPr bwMode="auto">
        <a:xfrm>
          <a:off x="2047875" y="62150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649" name="Text Box 16"/>
        <xdr:cNvSpPr txBox="1">
          <a:spLocks noChangeArrowheads="1"/>
        </xdr:cNvSpPr>
      </xdr:nvSpPr>
      <xdr:spPr bwMode="auto">
        <a:xfrm>
          <a:off x="6029325" y="62150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650" name="Text Box 18"/>
        <xdr:cNvSpPr txBox="1">
          <a:spLocks noChangeArrowheads="1"/>
        </xdr:cNvSpPr>
      </xdr:nvSpPr>
      <xdr:spPr bwMode="auto">
        <a:xfrm>
          <a:off x="1400175" y="62150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651" name="Text Box 14"/>
        <xdr:cNvSpPr txBox="1">
          <a:spLocks noChangeArrowheads="1"/>
        </xdr:cNvSpPr>
      </xdr:nvSpPr>
      <xdr:spPr bwMode="auto">
        <a:xfrm>
          <a:off x="2057400" y="62150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652" name="Text Box 15"/>
        <xdr:cNvSpPr txBox="1">
          <a:spLocks noChangeArrowheads="1"/>
        </xdr:cNvSpPr>
      </xdr:nvSpPr>
      <xdr:spPr bwMode="auto">
        <a:xfrm>
          <a:off x="2047875" y="62150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653" name="Text Box 16"/>
        <xdr:cNvSpPr txBox="1">
          <a:spLocks noChangeArrowheads="1"/>
        </xdr:cNvSpPr>
      </xdr:nvSpPr>
      <xdr:spPr bwMode="auto">
        <a:xfrm>
          <a:off x="6029325" y="62150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654" name="Text Box 18"/>
        <xdr:cNvSpPr txBox="1">
          <a:spLocks noChangeArrowheads="1"/>
        </xdr:cNvSpPr>
      </xdr:nvSpPr>
      <xdr:spPr bwMode="auto">
        <a:xfrm>
          <a:off x="1400175" y="62150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655" name="Text Box 14"/>
        <xdr:cNvSpPr txBox="1">
          <a:spLocks noChangeArrowheads="1"/>
        </xdr:cNvSpPr>
      </xdr:nvSpPr>
      <xdr:spPr bwMode="auto">
        <a:xfrm>
          <a:off x="2057400" y="6296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656" name="Text Box 15"/>
        <xdr:cNvSpPr txBox="1">
          <a:spLocks noChangeArrowheads="1"/>
        </xdr:cNvSpPr>
      </xdr:nvSpPr>
      <xdr:spPr bwMode="auto">
        <a:xfrm>
          <a:off x="2047875" y="62960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657" name="Text Box 16"/>
        <xdr:cNvSpPr txBox="1">
          <a:spLocks noChangeArrowheads="1"/>
        </xdr:cNvSpPr>
      </xdr:nvSpPr>
      <xdr:spPr bwMode="auto">
        <a:xfrm>
          <a:off x="6029325" y="6296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658" name="Text Box 18"/>
        <xdr:cNvSpPr txBox="1">
          <a:spLocks noChangeArrowheads="1"/>
        </xdr:cNvSpPr>
      </xdr:nvSpPr>
      <xdr:spPr bwMode="auto">
        <a:xfrm>
          <a:off x="1400175" y="6296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659" name="Text Box 14"/>
        <xdr:cNvSpPr txBox="1">
          <a:spLocks noChangeArrowheads="1"/>
        </xdr:cNvSpPr>
      </xdr:nvSpPr>
      <xdr:spPr bwMode="auto">
        <a:xfrm>
          <a:off x="2057400" y="6296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660" name="Text Box 15"/>
        <xdr:cNvSpPr txBox="1">
          <a:spLocks noChangeArrowheads="1"/>
        </xdr:cNvSpPr>
      </xdr:nvSpPr>
      <xdr:spPr bwMode="auto">
        <a:xfrm>
          <a:off x="2047875" y="62960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661" name="Text Box 16"/>
        <xdr:cNvSpPr txBox="1">
          <a:spLocks noChangeArrowheads="1"/>
        </xdr:cNvSpPr>
      </xdr:nvSpPr>
      <xdr:spPr bwMode="auto">
        <a:xfrm>
          <a:off x="6029325" y="6296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662" name="Text Box 18"/>
        <xdr:cNvSpPr txBox="1">
          <a:spLocks noChangeArrowheads="1"/>
        </xdr:cNvSpPr>
      </xdr:nvSpPr>
      <xdr:spPr bwMode="auto">
        <a:xfrm>
          <a:off x="1400175" y="6296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663" name="Text Box 14"/>
        <xdr:cNvSpPr txBox="1">
          <a:spLocks noChangeArrowheads="1"/>
        </xdr:cNvSpPr>
      </xdr:nvSpPr>
      <xdr:spPr bwMode="auto">
        <a:xfrm>
          <a:off x="2057400" y="6296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664" name="Text Box 15"/>
        <xdr:cNvSpPr txBox="1">
          <a:spLocks noChangeArrowheads="1"/>
        </xdr:cNvSpPr>
      </xdr:nvSpPr>
      <xdr:spPr bwMode="auto">
        <a:xfrm>
          <a:off x="2047875" y="62960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665" name="Text Box 16"/>
        <xdr:cNvSpPr txBox="1">
          <a:spLocks noChangeArrowheads="1"/>
        </xdr:cNvSpPr>
      </xdr:nvSpPr>
      <xdr:spPr bwMode="auto">
        <a:xfrm>
          <a:off x="6029325" y="6296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666" name="Text Box 18"/>
        <xdr:cNvSpPr txBox="1">
          <a:spLocks noChangeArrowheads="1"/>
        </xdr:cNvSpPr>
      </xdr:nvSpPr>
      <xdr:spPr bwMode="auto">
        <a:xfrm>
          <a:off x="1400175" y="6296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667" name="Text Box 14"/>
        <xdr:cNvSpPr txBox="1">
          <a:spLocks noChangeArrowheads="1"/>
        </xdr:cNvSpPr>
      </xdr:nvSpPr>
      <xdr:spPr bwMode="auto">
        <a:xfrm>
          <a:off x="2057400" y="6296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668" name="Text Box 15"/>
        <xdr:cNvSpPr txBox="1">
          <a:spLocks noChangeArrowheads="1"/>
        </xdr:cNvSpPr>
      </xdr:nvSpPr>
      <xdr:spPr bwMode="auto">
        <a:xfrm>
          <a:off x="2047875" y="62960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669" name="Text Box 16"/>
        <xdr:cNvSpPr txBox="1">
          <a:spLocks noChangeArrowheads="1"/>
        </xdr:cNvSpPr>
      </xdr:nvSpPr>
      <xdr:spPr bwMode="auto">
        <a:xfrm>
          <a:off x="6029325" y="6296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670" name="Text Box 18"/>
        <xdr:cNvSpPr txBox="1">
          <a:spLocks noChangeArrowheads="1"/>
        </xdr:cNvSpPr>
      </xdr:nvSpPr>
      <xdr:spPr bwMode="auto">
        <a:xfrm>
          <a:off x="1400175" y="62960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671" name="Text Box 14"/>
        <xdr:cNvSpPr txBox="1">
          <a:spLocks noChangeArrowheads="1"/>
        </xdr:cNvSpPr>
      </xdr:nvSpPr>
      <xdr:spPr bwMode="auto">
        <a:xfrm>
          <a:off x="2057400" y="63769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672" name="Text Box 15"/>
        <xdr:cNvSpPr txBox="1">
          <a:spLocks noChangeArrowheads="1"/>
        </xdr:cNvSpPr>
      </xdr:nvSpPr>
      <xdr:spPr bwMode="auto">
        <a:xfrm>
          <a:off x="2047875" y="63769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673" name="Text Box 16"/>
        <xdr:cNvSpPr txBox="1">
          <a:spLocks noChangeArrowheads="1"/>
        </xdr:cNvSpPr>
      </xdr:nvSpPr>
      <xdr:spPr bwMode="auto">
        <a:xfrm>
          <a:off x="6029325" y="63769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674" name="Text Box 18"/>
        <xdr:cNvSpPr txBox="1">
          <a:spLocks noChangeArrowheads="1"/>
        </xdr:cNvSpPr>
      </xdr:nvSpPr>
      <xdr:spPr bwMode="auto">
        <a:xfrm>
          <a:off x="1400175" y="63769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675" name="Text Box 14"/>
        <xdr:cNvSpPr txBox="1">
          <a:spLocks noChangeArrowheads="1"/>
        </xdr:cNvSpPr>
      </xdr:nvSpPr>
      <xdr:spPr bwMode="auto">
        <a:xfrm>
          <a:off x="2057400" y="63769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676" name="Text Box 15"/>
        <xdr:cNvSpPr txBox="1">
          <a:spLocks noChangeArrowheads="1"/>
        </xdr:cNvSpPr>
      </xdr:nvSpPr>
      <xdr:spPr bwMode="auto">
        <a:xfrm>
          <a:off x="2047875" y="63769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677" name="Text Box 16"/>
        <xdr:cNvSpPr txBox="1">
          <a:spLocks noChangeArrowheads="1"/>
        </xdr:cNvSpPr>
      </xdr:nvSpPr>
      <xdr:spPr bwMode="auto">
        <a:xfrm>
          <a:off x="6029325" y="63769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678" name="Text Box 18"/>
        <xdr:cNvSpPr txBox="1">
          <a:spLocks noChangeArrowheads="1"/>
        </xdr:cNvSpPr>
      </xdr:nvSpPr>
      <xdr:spPr bwMode="auto">
        <a:xfrm>
          <a:off x="1400175" y="63769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679" name="Text Box 14"/>
        <xdr:cNvSpPr txBox="1">
          <a:spLocks noChangeArrowheads="1"/>
        </xdr:cNvSpPr>
      </xdr:nvSpPr>
      <xdr:spPr bwMode="auto">
        <a:xfrm>
          <a:off x="2057400" y="63769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680" name="Text Box 15"/>
        <xdr:cNvSpPr txBox="1">
          <a:spLocks noChangeArrowheads="1"/>
        </xdr:cNvSpPr>
      </xdr:nvSpPr>
      <xdr:spPr bwMode="auto">
        <a:xfrm>
          <a:off x="2047875" y="63769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681" name="Text Box 16"/>
        <xdr:cNvSpPr txBox="1">
          <a:spLocks noChangeArrowheads="1"/>
        </xdr:cNvSpPr>
      </xdr:nvSpPr>
      <xdr:spPr bwMode="auto">
        <a:xfrm>
          <a:off x="6029325" y="63769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682" name="Text Box 18"/>
        <xdr:cNvSpPr txBox="1">
          <a:spLocks noChangeArrowheads="1"/>
        </xdr:cNvSpPr>
      </xdr:nvSpPr>
      <xdr:spPr bwMode="auto">
        <a:xfrm>
          <a:off x="1400175" y="63769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683" name="Text Box 14"/>
        <xdr:cNvSpPr txBox="1">
          <a:spLocks noChangeArrowheads="1"/>
        </xdr:cNvSpPr>
      </xdr:nvSpPr>
      <xdr:spPr bwMode="auto">
        <a:xfrm>
          <a:off x="2057400" y="63769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684" name="Text Box 15"/>
        <xdr:cNvSpPr txBox="1">
          <a:spLocks noChangeArrowheads="1"/>
        </xdr:cNvSpPr>
      </xdr:nvSpPr>
      <xdr:spPr bwMode="auto">
        <a:xfrm>
          <a:off x="2047875" y="63769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685" name="Text Box 16"/>
        <xdr:cNvSpPr txBox="1">
          <a:spLocks noChangeArrowheads="1"/>
        </xdr:cNvSpPr>
      </xdr:nvSpPr>
      <xdr:spPr bwMode="auto">
        <a:xfrm>
          <a:off x="6029325" y="63769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686" name="Text Box 18"/>
        <xdr:cNvSpPr txBox="1">
          <a:spLocks noChangeArrowheads="1"/>
        </xdr:cNvSpPr>
      </xdr:nvSpPr>
      <xdr:spPr bwMode="auto">
        <a:xfrm>
          <a:off x="1400175" y="63769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687" name="Text Box 14"/>
        <xdr:cNvSpPr txBox="1">
          <a:spLocks noChangeArrowheads="1"/>
        </xdr:cNvSpPr>
      </xdr:nvSpPr>
      <xdr:spPr bwMode="auto">
        <a:xfrm>
          <a:off x="2057400"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688" name="Text Box 15"/>
        <xdr:cNvSpPr txBox="1">
          <a:spLocks noChangeArrowheads="1"/>
        </xdr:cNvSpPr>
      </xdr:nvSpPr>
      <xdr:spPr bwMode="auto">
        <a:xfrm>
          <a:off x="2047875" y="6457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689" name="Text Box 16"/>
        <xdr:cNvSpPr txBox="1">
          <a:spLocks noChangeArrowheads="1"/>
        </xdr:cNvSpPr>
      </xdr:nvSpPr>
      <xdr:spPr bwMode="auto">
        <a:xfrm>
          <a:off x="6029325"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690" name="Text Box 18"/>
        <xdr:cNvSpPr txBox="1">
          <a:spLocks noChangeArrowheads="1"/>
        </xdr:cNvSpPr>
      </xdr:nvSpPr>
      <xdr:spPr bwMode="auto">
        <a:xfrm>
          <a:off x="1400175"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691" name="Text Box 14"/>
        <xdr:cNvSpPr txBox="1">
          <a:spLocks noChangeArrowheads="1"/>
        </xdr:cNvSpPr>
      </xdr:nvSpPr>
      <xdr:spPr bwMode="auto">
        <a:xfrm>
          <a:off x="2057400"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692" name="Text Box 15"/>
        <xdr:cNvSpPr txBox="1">
          <a:spLocks noChangeArrowheads="1"/>
        </xdr:cNvSpPr>
      </xdr:nvSpPr>
      <xdr:spPr bwMode="auto">
        <a:xfrm>
          <a:off x="2047875" y="6457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693" name="Text Box 16"/>
        <xdr:cNvSpPr txBox="1">
          <a:spLocks noChangeArrowheads="1"/>
        </xdr:cNvSpPr>
      </xdr:nvSpPr>
      <xdr:spPr bwMode="auto">
        <a:xfrm>
          <a:off x="6029325"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694" name="Text Box 18"/>
        <xdr:cNvSpPr txBox="1">
          <a:spLocks noChangeArrowheads="1"/>
        </xdr:cNvSpPr>
      </xdr:nvSpPr>
      <xdr:spPr bwMode="auto">
        <a:xfrm>
          <a:off x="1400175"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695" name="Text Box 14"/>
        <xdr:cNvSpPr txBox="1">
          <a:spLocks noChangeArrowheads="1"/>
        </xdr:cNvSpPr>
      </xdr:nvSpPr>
      <xdr:spPr bwMode="auto">
        <a:xfrm>
          <a:off x="2057400"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696" name="Text Box 15"/>
        <xdr:cNvSpPr txBox="1">
          <a:spLocks noChangeArrowheads="1"/>
        </xdr:cNvSpPr>
      </xdr:nvSpPr>
      <xdr:spPr bwMode="auto">
        <a:xfrm>
          <a:off x="2047875" y="6457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697" name="Text Box 16"/>
        <xdr:cNvSpPr txBox="1">
          <a:spLocks noChangeArrowheads="1"/>
        </xdr:cNvSpPr>
      </xdr:nvSpPr>
      <xdr:spPr bwMode="auto">
        <a:xfrm>
          <a:off x="6029325"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698" name="Text Box 18"/>
        <xdr:cNvSpPr txBox="1">
          <a:spLocks noChangeArrowheads="1"/>
        </xdr:cNvSpPr>
      </xdr:nvSpPr>
      <xdr:spPr bwMode="auto">
        <a:xfrm>
          <a:off x="1400175"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699" name="Text Box 14"/>
        <xdr:cNvSpPr txBox="1">
          <a:spLocks noChangeArrowheads="1"/>
        </xdr:cNvSpPr>
      </xdr:nvSpPr>
      <xdr:spPr bwMode="auto">
        <a:xfrm>
          <a:off x="2057400"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700" name="Text Box 15"/>
        <xdr:cNvSpPr txBox="1">
          <a:spLocks noChangeArrowheads="1"/>
        </xdr:cNvSpPr>
      </xdr:nvSpPr>
      <xdr:spPr bwMode="auto">
        <a:xfrm>
          <a:off x="2047875" y="64579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701" name="Text Box 16"/>
        <xdr:cNvSpPr txBox="1">
          <a:spLocks noChangeArrowheads="1"/>
        </xdr:cNvSpPr>
      </xdr:nvSpPr>
      <xdr:spPr bwMode="auto">
        <a:xfrm>
          <a:off x="6029325"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702" name="Text Box 18"/>
        <xdr:cNvSpPr txBox="1">
          <a:spLocks noChangeArrowheads="1"/>
        </xdr:cNvSpPr>
      </xdr:nvSpPr>
      <xdr:spPr bwMode="auto">
        <a:xfrm>
          <a:off x="1400175" y="64579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703" name="Text Box 14"/>
        <xdr:cNvSpPr txBox="1">
          <a:spLocks noChangeArrowheads="1"/>
        </xdr:cNvSpPr>
      </xdr:nvSpPr>
      <xdr:spPr bwMode="auto">
        <a:xfrm>
          <a:off x="2057400" y="3867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5704" name="Text Box 16"/>
        <xdr:cNvSpPr txBox="1">
          <a:spLocks noChangeArrowheads="1"/>
        </xdr:cNvSpPr>
      </xdr:nvSpPr>
      <xdr:spPr bwMode="auto">
        <a:xfrm>
          <a:off x="6029325" y="3867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705" name="Text Box 18"/>
        <xdr:cNvSpPr txBox="1">
          <a:spLocks noChangeArrowheads="1"/>
        </xdr:cNvSpPr>
      </xdr:nvSpPr>
      <xdr:spPr bwMode="auto">
        <a:xfrm>
          <a:off x="1400175" y="3867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706" name="Text Box 14"/>
        <xdr:cNvSpPr txBox="1">
          <a:spLocks noChangeArrowheads="1"/>
        </xdr:cNvSpPr>
      </xdr:nvSpPr>
      <xdr:spPr bwMode="auto">
        <a:xfrm>
          <a:off x="2057400" y="3867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707" name="Text Box 15"/>
        <xdr:cNvSpPr txBox="1">
          <a:spLocks noChangeArrowheads="1"/>
        </xdr:cNvSpPr>
      </xdr:nvSpPr>
      <xdr:spPr bwMode="auto">
        <a:xfrm>
          <a:off x="2047875" y="38671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708" name="Text Box 16"/>
        <xdr:cNvSpPr txBox="1">
          <a:spLocks noChangeArrowheads="1"/>
        </xdr:cNvSpPr>
      </xdr:nvSpPr>
      <xdr:spPr bwMode="auto">
        <a:xfrm>
          <a:off x="6029325" y="3867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709" name="Text Box 18"/>
        <xdr:cNvSpPr txBox="1">
          <a:spLocks noChangeArrowheads="1"/>
        </xdr:cNvSpPr>
      </xdr:nvSpPr>
      <xdr:spPr bwMode="auto">
        <a:xfrm>
          <a:off x="1400175" y="3867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710" name="Text Box 14"/>
        <xdr:cNvSpPr txBox="1">
          <a:spLocks noChangeArrowheads="1"/>
        </xdr:cNvSpPr>
      </xdr:nvSpPr>
      <xdr:spPr bwMode="auto">
        <a:xfrm>
          <a:off x="2057400" y="3867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711" name="Text Box 15"/>
        <xdr:cNvSpPr txBox="1">
          <a:spLocks noChangeArrowheads="1"/>
        </xdr:cNvSpPr>
      </xdr:nvSpPr>
      <xdr:spPr bwMode="auto">
        <a:xfrm>
          <a:off x="2047875" y="38671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712" name="Text Box 16"/>
        <xdr:cNvSpPr txBox="1">
          <a:spLocks noChangeArrowheads="1"/>
        </xdr:cNvSpPr>
      </xdr:nvSpPr>
      <xdr:spPr bwMode="auto">
        <a:xfrm>
          <a:off x="6029325" y="3867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713" name="Text Box 18"/>
        <xdr:cNvSpPr txBox="1">
          <a:spLocks noChangeArrowheads="1"/>
        </xdr:cNvSpPr>
      </xdr:nvSpPr>
      <xdr:spPr bwMode="auto">
        <a:xfrm>
          <a:off x="1400175" y="3867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714" name="Text Box 14"/>
        <xdr:cNvSpPr txBox="1">
          <a:spLocks noChangeArrowheads="1"/>
        </xdr:cNvSpPr>
      </xdr:nvSpPr>
      <xdr:spPr bwMode="auto">
        <a:xfrm>
          <a:off x="2057400" y="3867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715" name="Text Box 15"/>
        <xdr:cNvSpPr txBox="1">
          <a:spLocks noChangeArrowheads="1"/>
        </xdr:cNvSpPr>
      </xdr:nvSpPr>
      <xdr:spPr bwMode="auto">
        <a:xfrm>
          <a:off x="2047875" y="38671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716" name="Text Box 16"/>
        <xdr:cNvSpPr txBox="1">
          <a:spLocks noChangeArrowheads="1"/>
        </xdr:cNvSpPr>
      </xdr:nvSpPr>
      <xdr:spPr bwMode="auto">
        <a:xfrm>
          <a:off x="6029325" y="38671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717" name="Text Box 15"/>
        <xdr:cNvSpPr txBox="1">
          <a:spLocks noChangeArrowheads="1"/>
        </xdr:cNvSpPr>
      </xdr:nvSpPr>
      <xdr:spPr bwMode="auto">
        <a:xfrm>
          <a:off x="2047875" y="43529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718" name="Text Box 16"/>
        <xdr:cNvSpPr txBox="1">
          <a:spLocks noChangeArrowheads="1"/>
        </xdr:cNvSpPr>
      </xdr:nvSpPr>
      <xdr:spPr bwMode="auto">
        <a:xfrm>
          <a:off x="6029325" y="43529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719" name="Text Box 18"/>
        <xdr:cNvSpPr txBox="1">
          <a:spLocks noChangeArrowheads="1"/>
        </xdr:cNvSpPr>
      </xdr:nvSpPr>
      <xdr:spPr bwMode="auto">
        <a:xfrm>
          <a:off x="1400175" y="43529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720" name="Text Box 14"/>
        <xdr:cNvSpPr txBox="1">
          <a:spLocks noChangeArrowheads="1"/>
        </xdr:cNvSpPr>
      </xdr:nvSpPr>
      <xdr:spPr bwMode="auto">
        <a:xfrm>
          <a:off x="2057400" y="43529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721" name="Text Box 15"/>
        <xdr:cNvSpPr txBox="1">
          <a:spLocks noChangeArrowheads="1"/>
        </xdr:cNvSpPr>
      </xdr:nvSpPr>
      <xdr:spPr bwMode="auto">
        <a:xfrm>
          <a:off x="2047875" y="43529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722" name="Text Box 16"/>
        <xdr:cNvSpPr txBox="1">
          <a:spLocks noChangeArrowheads="1"/>
        </xdr:cNvSpPr>
      </xdr:nvSpPr>
      <xdr:spPr bwMode="auto">
        <a:xfrm>
          <a:off x="6029325" y="43529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723" name="Text Box 18"/>
        <xdr:cNvSpPr txBox="1">
          <a:spLocks noChangeArrowheads="1"/>
        </xdr:cNvSpPr>
      </xdr:nvSpPr>
      <xdr:spPr bwMode="auto">
        <a:xfrm>
          <a:off x="1400175" y="43529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724" name="Text Box 14"/>
        <xdr:cNvSpPr txBox="1">
          <a:spLocks noChangeArrowheads="1"/>
        </xdr:cNvSpPr>
      </xdr:nvSpPr>
      <xdr:spPr bwMode="auto">
        <a:xfrm>
          <a:off x="2057400" y="43529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725" name="Text Box 15"/>
        <xdr:cNvSpPr txBox="1">
          <a:spLocks noChangeArrowheads="1"/>
        </xdr:cNvSpPr>
      </xdr:nvSpPr>
      <xdr:spPr bwMode="auto">
        <a:xfrm>
          <a:off x="2047875" y="43529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726" name="Text Box 16"/>
        <xdr:cNvSpPr txBox="1">
          <a:spLocks noChangeArrowheads="1"/>
        </xdr:cNvSpPr>
      </xdr:nvSpPr>
      <xdr:spPr bwMode="auto">
        <a:xfrm>
          <a:off x="6029325" y="43529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727" name="Text Box 18"/>
        <xdr:cNvSpPr txBox="1">
          <a:spLocks noChangeArrowheads="1"/>
        </xdr:cNvSpPr>
      </xdr:nvSpPr>
      <xdr:spPr bwMode="auto">
        <a:xfrm>
          <a:off x="1400175" y="43529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728" name="Text Box 14"/>
        <xdr:cNvSpPr txBox="1">
          <a:spLocks noChangeArrowheads="1"/>
        </xdr:cNvSpPr>
      </xdr:nvSpPr>
      <xdr:spPr bwMode="auto">
        <a:xfrm>
          <a:off x="2057400" y="43529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729" name="Text Box 15"/>
        <xdr:cNvSpPr txBox="1">
          <a:spLocks noChangeArrowheads="1"/>
        </xdr:cNvSpPr>
      </xdr:nvSpPr>
      <xdr:spPr bwMode="auto">
        <a:xfrm>
          <a:off x="2047875" y="43529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730" name="Text Box 16"/>
        <xdr:cNvSpPr txBox="1">
          <a:spLocks noChangeArrowheads="1"/>
        </xdr:cNvSpPr>
      </xdr:nvSpPr>
      <xdr:spPr bwMode="auto">
        <a:xfrm>
          <a:off x="6029325" y="43529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731" name="Text Box 18"/>
        <xdr:cNvSpPr txBox="1">
          <a:spLocks noChangeArrowheads="1"/>
        </xdr:cNvSpPr>
      </xdr:nvSpPr>
      <xdr:spPr bwMode="auto">
        <a:xfrm>
          <a:off x="1400175" y="43529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732" name="Text Box 14"/>
        <xdr:cNvSpPr txBox="1">
          <a:spLocks noChangeArrowheads="1"/>
        </xdr:cNvSpPr>
      </xdr:nvSpPr>
      <xdr:spPr bwMode="auto">
        <a:xfrm>
          <a:off x="2057400" y="45148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733" name="Text Box 15"/>
        <xdr:cNvSpPr txBox="1">
          <a:spLocks noChangeArrowheads="1"/>
        </xdr:cNvSpPr>
      </xdr:nvSpPr>
      <xdr:spPr bwMode="auto">
        <a:xfrm>
          <a:off x="2047875" y="45148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734" name="Text Box 16"/>
        <xdr:cNvSpPr txBox="1">
          <a:spLocks noChangeArrowheads="1"/>
        </xdr:cNvSpPr>
      </xdr:nvSpPr>
      <xdr:spPr bwMode="auto">
        <a:xfrm>
          <a:off x="6029325" y="45148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735" name="Text Box 18"/>
        <xdr:cNvSpPr txBox="1">
          <a:spLocks noChangeArrowheads="1"/>
        </xdr:cNvSpPr>
      </xdr:nvSpPr>
      <xdr:spPr bwMode="auto">
        <a:xfrm>
          <a:off x="1400175" y="45148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736" name="Text Box 14"/>
        <xdr:cNvSpPr txBox="1">
          <a:spLocks noChangeArrowheads="1"/>
        </xdr:cNvSpPr>
      </xdr:nvSpPr>
      <xdr:spPr bwMode="auto">
        <a:xfrm>
          <a:off x="2057400" y="45148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737" name="Text Box 15"/>
        <xdr:cNvSpPr txBox="1">
          <a:spLocks noChangeArrowheads="1"/>
        </xdr:cNvSpPr>
      </xdr:nvSpPr>
      <xdr:spPr bwMode="auto">
        <a:xfrm>
          <a:off x="2047875" y="45148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738" name="Text Box 16"/>
        <xdr:cNvSpPr txBox="1">
          <a:spLocks noChangeArrowheads="1"/>
        </xdr:cNvSpPr>
      </xdr:nvSpPr>
      <xdr:spPr bwMode="auto">
        <a:xfrm>
          <a:off x="6029325" y="45148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0</xdr:rowOff>
    </xdr:to>
    <xdr:sp macro="" textlink="">
      <xdr:nvSpPr>
        <xdr:cNvPr id="25739" name="Text Box 18"/>
        <xdr:cNvSpPr txBox="1">
          <a:spLocks noChangeArrowheads="1"/>
        </xdr:cNvSpPr>
      </xdr:nvSpPr>
      <xdr:spPr bwMode="auto">
        <a:xfrm>
          <a:off x="1400175" y="459581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740" name="Text Box 14"/>
        <xdr:cNvSpPr txBox="1">
          <a:spLocks noChangeArrowheads="1"/>
        </xdr:cNvSpPr>
      </xdr:nvSpPr>
      <xdr:spPr bwMode="auto">
        <a:xfrm>
          <a:off x="2057400" y="45148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741" name="Text Box 15"/>
        <xdr:cNvSpPr txBox="1">
          <a:spLocks noChangeArrowheads="1"/>
        </xdr:cNvSpPr>
      </xdr:nvSpPr>
      <xdr:spPr bwMode="auto">
        <a:xfrm>
          <a:off x="2047875" y="45148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742" name="Text Box 16"/>
        <xdr:cNvSpPr txBox="1">
          <a:spLocks noChangeArrowheads="1"/>
        </xdr:cNvSpPr>
      </xdr:nvSpPr>
      <xdr:spPr bwMode="auto">
        <a:xfrm>
          <a:off x="6029325" y="45148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743" name="Text Box 14"/>
        <xdr:cNvSpPr txBox="1">
          <a:spLocks noChangeArrowheads="1"/>
        </xdr:cNvSpPr>
      </xdr:nvSpPr>
      <xdr:spPr bwMode="auto">
        <a:xfrm>
          <a:off x="2057400" y="45148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744" name="Text Box 15"/>
        <xdr:cNvSpPr txBox="1">
          <a:spLocks noChangeArrowheads="1"/>
        </xdr:cNvSpPr>
      </xdr:nvSpPr>
      <xdr:spPr bwMode="auto">
        <a:xfrm>
          <a:off x="2047875" y="45148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745" name="Text Box 16"/>
        <xdr:cNvSpPr txBox="1">
          <a:spLocks noChangeArrowheads="1"/>
        </xdr:cNvSpPr>
      </xdr:nvSpPr>
      <xdr:spPr bwMode="auto">
        <a:xfrm>
          <a:off x="6029325" y="45148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746" name="Text Box 14"/>
        <xdr:cNvSpPr txBox="1">
          <a:spLocks noChangeArrowheads="1"/>
        </xdr:cNvSpPr>
      </xdr:nvSpPr>
      <xdr:spPr bwMode="auto">
        <a:xfrm>
          <a:off x="2057400" y="4595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747" name="Text Box 15"/>
        <xdr:cNvSpPr txBox="1">
          <a:spLocks noChangeArrowheads="1"/>
        </xdr:cNvSpPr>
      </xdr:nvSpPr>
      <xdr:spPr bwMode="auto">
        <a:xfrm>
          <a:off x="2047875" y="45958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748" name="Text Box 16"/>
        <xdr:cNvSpPr txBox="1">
          <a:spLocks noChangeArrowheads="1"/>
        </xdr:cNvSpPr>
      </xdr:nvSpPr>
      <xdr:spPr bwMode="auto">
        <a:xfrm>
          <a:off x="6029325" y="4595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749" name="Text Box 14"/>
        <xdr:cNvSpPr txBox="1">
          <a:spLocks noChangeArrowheads="1"/>
        </xdr:cNvSpPr>
      </xdr:nvSpPr>
      <xdr:spPr bwMode="auto">
        <a:xfrm>
          <a:off x="2057400" y="4595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750" name="Text Box 15"/>
        <xdr:cNvSpPr txBox="1">
          <a:spLocks noChangeArrowheads="1"/>
        </xdr:cNvSpPr>
      </xdr:nvSpPr>
      <xdr:spPr bwMode="auto">
        <a:xfrm>
          <a:off x="2047875" y="45958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751" name="Text Box 16"/>
        <xdr:cNvSpPr txBox="1">
          <a:spLocks noChangeArrowheads="1"/>
        </xdr:cNvSpPr>
      </xdr:nvSpPr>
      <xdr:spPr bwMode="auto">
        <a:xfrm>
          <a:off x="6029325" y="4595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xdr:colOff>
      <xdr:row>95</xdr:row>
      <xdr:rowOff>0</xdr:rowOff>
    </xdr:from>
    <xdr:to>
      <xdr:col>2</xdr:col>
      <xdr:colOff>104775</xdr:colOff>
      <xdr:row>95</xdr:row>
      <xdr:rowOff>0</xdr:rowOff>
    </xdr:to>
    <xdr:sp macro="" textlink="">
      <xdr:nvSpPr>
        <xdr:cNvPr id="25752" name="Text Box 18"/>
        <xdr:cNvSpPr txBox="1">
          <a:spLocks noChangeArrowheads="1"/>
        </xdr:cNvSpPr>
      </xdr:nvSpPr>
      <xdr:spPr bwMode="auto">
        <a:xfrm>
          <a:off x="1428750" y="465105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753" name="Text Box 14"/>
        <xdr:cNvSpPr txBox="1">
          <a:spLocks noChangeArrowheads="1"/>
        </xdr:cNvSpPr>
      </xdr:nvSpPr>
      <xdr:spPr bwMode="auto">
        <a:xfrm>
          <a:off x="2057400" y="4595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754" name="Text Box 15"/>
        <xdr:cNvSpPr txBox="1">
          <a:spLocks noChangeArrowheads="1"/>
        </xdr:cNvSpPr>
      </xdr:nvSpPr>
      <xdr:spPr bwMode="auto">
        <a:xfrm>
          <a:off x="2047875" y="45958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755" name="Text Box 16"/>
        <xdr:cNvSpPr txBox="1">
          <a:spLocks noChangeArrowheads="1"/>
        </xdr:cNvSpPr>
      </xdr:nvSpPr>
      <xdr:spPr bwMode="auto">
        <a:xfrm>
          <a:off x="6029325" y="4595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756" name="Text Box 14"/>
        <xdr:cNvSpPr txBox="1">
          <a:spLocks noChangeArrowheads="1"/>
        </xdr:cNvSpPr>
      </xdr:nvSpPr>
      <xdr:spPr bwMode="auto">
        <a:xfrm>
          <a:off x="2057400" y="4595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757" name="Text Box 15"/>
        <xdr:cNvSpPr txBox="1">
          <a:spLocks noChangeArrowheads="1"/>
        </xdr:cNvSpPr>
      </xdr:nvSpPr>
      <xdr:spPr bwMode="auto">
        <a:xfrm>
          <a:off x="2047875" y="45958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758" name="Text Box 16"/>
        <xdr:cNvSpPr txBox="1">
          <a:spLocks noChangeArrowheads="1"/>
        </xdr:cNvSpPr>
      </xdr:nvSpPr>
      <xdr:spPr bwMode="auto">
        <a:xfrm>
          <a:off x="6029325" y="45958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759" name="Text Box 14"/>
        <xdr:cNvSpPr txBox="1">
          <a:spLocks noChangeArrowheads="1"/>
        </xdr:cNvSpPr>
      </xdr:nvSpPr>
      <xdr:spPr bwMode="auto">
        <a:xfrm>
          <a:off x="2057400" y="46767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760" name="Text Box 15"/>
        <xdr:cNvSpPr txBox="1">
          <a:spLocks noChangeArrowheads="1"/>
        </xdr:cNvSpPr>
      </xdr:nvSpPr>
      <xdr:spPr bwMode="auto">
        <a:xfrm>
          <a:off x="2047875" y="46767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761" name="Text Box 16"/>
        <xdr:cNvSpPr txBox="1">
          <a:spLocks noChangeArrowheads="1"/>
        </xdr:cNvSpPr>
      </xdr:nvSpPr>
      <xdr:spPr bwMode="auto">
        <a:xfrm>
          <a:off x="6029325" y="46767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762" name="Text Box 18"/>
        <xdr:cNvSpPr txBox="1">
          <a:spLocks noChangeArrowheads="1"/>
        </xdr:cNvSpPr>
      </xdr:nvSpPr>
      <xdr:spPr bwMode="auto">
        <a:xfrm>
          <a:off x="1400175" y="46767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763" name="Text Box 14"/>
        <xdr:cNvSpPr txBox="1">
          <a:spLocks noChangeArrowheads="1"/>
        </xdr:cNvSpPr>
      </xdr:nvSpPr>
      <xdr:spPr bwMode="auto">
        <a:xfrm>
          <a:off x="2057400" y="46767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764" name="Text Box 15"/>
        <xdr:cNvSpPr txBox="1">
          <a:spLocks noChangeArrowheads="1"/>
        </xdr:cNvSpPr>
      </xdr:nvSpPr>
      <xdr:spPr bwMode="auto">
        <a:xfrm>
          <a:off x="2047875" y="46767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765" name="Text Box 16"/>
        <xdr:cNvSpPr txBox="1">
          <a:spLocks noChangeArrowheads="1"/>
        </xdr:cNvSpPr>
      </xdr:nvSpPr>
      <xdr:spPr bwMode="auto">
        <a:xfrm>
          <a:off x="6029325" y="46767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766" name="Text Box 18"/>
        <xdr:cNvSpPr txBox="1">
          <a:spLocks noChangeArrowheads="1"/>
        </xdr:cNvSpPr>
      </xdr:nvSpPr>
      <xdr:spPr bwMode="auto">
        <a:xfrm>
          <a:off x="1400175" y="46767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767" name="Text Box 14"/>
        <xdr:cNvSpPr txBox="1">
          <a:spLocks noChangeArrowheads="1"/>
        </xdr:cNvSpPr>
      </xdr:nvSpPr>
      <xdr:spPr bwMode="auto">
        <a:xfrm>
          <a:off x="2057400" y="46767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768" name="Text Box 15"/>
        <xdr:cNvSpPr txBox="1">
          <a:spLocks noChangeArrowheads="1"/>
        </xdr:cNvSpPr>
      </xdr:nvSpPr>
      <xdr:spPr bwMode="auto">
        <a:xfrm>
          <a:off x="2047875" y="46767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769" name="Text Box 16"/>
        <xdr:cNvSpPr txBox="1">
          <a:spLocks noChangeArrowheads="1"/>
        </xdr:cNvSpPr>
      </xdr:nvSpPr>
      <xdr:spPr bwMode="auto">
        <a:xfrm>
          <a:off x="6029325" y="46767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770" name="Text Box 18"/>
        <xdr:cNvSpPr txBox="1">
          <a:spLocks noChangeArrowheads="1"/>
        </xdr:cNvSpPr>
      </xdr:nvSpPr>
      <xdr:spPr bwMode="auto">
        <a:xfrm>
          <a:off x="1400175" y="46767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771" name="Text Box 14"/>
        <xdr:cNvSpPr txBox="1">
          <a:spLocks noChangeArrowheads="1"/>
        </xdr:cNvSpPr>
      </xdr:nvSpPr>
      <xdr:spPr bwMode="auto">
        <a:xfrm>
          <a:off x="2057400" y="46767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772" name="Text Box 15"/>
        <xdr:cNvSpPr txBox="1">
          <a:spLocks noChangeArrowheads="1"/>
        </xdr:cNvSpPr>
      </xdr:nvSpPr>
      <xdr:spPr bwMode="auto">
        <a:xfrm>
          <a:off x="2047875" y="46767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773" name="Text Box 16"/>
        <xdr:cNvSpPr txBox="1">
          <a:spLocks noChangeArrowheads="1"/>
        </xdr:cNvSpPr>
      </xdr:nvSpPr>
      <xdr:spPr bwMode="auto">
        <a:xfrm>
          <a:off x="6029325" y="46767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774" name="Text Box 18"/>
        <xdr:cNvSpPr txBox="1">
          <a:spLocks noChangeArrowheads="1"/>
        </xdr:cNvSpPr>
      </xdr:nvSpPr>
      <xdr:spPr bwMode="auto">
        <a:xfrm>
          <a:off x="1400175" y="46767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775" name="Text Box 14"/>
        <xdr:cNvSpPr txBox="1">
          <a:spLocks noChangeArrowheads="1"/>
        </xdr:cNvSpPr>
      </xdr:nvSpPr>
      <xdr:spPr bwMode="auto">
        <a:xfrm>
          <a:off x="2057400" y="47577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776" name="Text Box 15"/>
        <xdr:cNvSpPr txBox="1">
          <a:spLocks noChangeArrowheads="1"/>
        </xdr:cNvSpPr>
      </xdr:nvSpPr>
      <xdr:spPr bwMode="auto">
        <a:xfrm>
          <a:off x="2047875" y="47577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777" name="Text Box 16"/>
        <xdr:cNvSpPr txBox="1">
          <a:spLocks noChangeArrowheads="1"/>
        </xdr:cNvSpPr>
      </xdr:nvSpPr>
      <xdr:spPr bwMode="auto">
        <a:xfrm>
          <a:off x="6029325" y="47577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778" name="Text Box 18"/>
        <xdr:cNvSpPr txBox="1">
          <a:spLocks noChangeArrowheads="1"/>
        </xdr:cNvSpPr>
      </xdr:nvSpPr>
      <xdr:spPr bwMode="auto">
        <a:xfrm>
          <a:off x="1400175" y="47577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779" name="Text Box 14"/>
        <xdr:cNvSpPr txBox="1">
          <a:spLocks noChangeArrowheads="1"/>
        </xdr:cNvSpPr>
      </xdr:nvSpPr>
      <xdr:spPr bwMode="auto">
        <a:xfrm>
          <a:off x="2057400" y="47577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780" name="Text Box 15"/>
        <xdr:cNvSpPr txBox="1">
          <a:spLocks noChangeArrowheads="1"/>
        </xdr:cNvSpPr>
      </xdr:nvSpPr>
      <xdr:spPr bwMode="auto">
        <a:xfrm>
          <a:off x="2047875" y="47577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781" name="Text Box 16"/>
        <xdr:cNvSpPr txBox="1">
          <a:spLocks noChangeArrowheads="1"/>
        </xdr:cNvSpPr>
      </xdr:nvSpPr>
      <xdr:spPr bwMode="auto">
        <a:xfrm>
          <a:off x="6029325" y="47577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782" name="Text Box 18"/>
        <xdr:cNvSpPr txBox="1">
          <a:spLocks noChangeArrowheads="1"/>
        </xdr:cNvSpPr>
      </xdr:nvSpPr>
      <xdr:spPr bwMode="auto">
        <a:xfrm>
          <a:off x="1400175" y="47577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783" name="Text Box 15"/>
        <xdr:cNvSpPr txBox="1">
          <a:spLocks noChangeArrowheads="1"/>
        </xdr:cNvSpPr>
      </xdr:nvSpPr>
      <xdr:spPr bwMode="auto">
        <a:xfrm>
          <a:off x="2047875" y="47577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784" name="Text Box 16"/>
        <xdr:cNvSpPr txBox="1">
          <a:spLocks noChangeArrowheads="1"/>
        </xdr:cNvSpPr>
      </xdr:nvSpPr>
      <xdr:spPr bwMode="auto">
        <a:xfrm>
          <a:off x="6029325" y="47577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785" name="Text Box 18"/>
        <xdr:cNvSpPr txBox="1">
          <a:spLocks noChangeArrowheads="1"/>
        </xdr:cNvSpPr>
      </xdr:nvSpPr>
      <xdr:spPr bwMode="auto">
        <a:xfrm>
          <a:off x="1400175" y="47577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786" name="Text Box 14"/>
        <xdr:cNvSpPr txBox="1">
          <a:spLocks noChangeArrowheads="1"/>
        </xdr:cNvSpPr>
      </xdr:nvSpPr>
      <xdr:spPr bwMode="auto">
        <a:xfrm>
          <a:off x="2057400" y="47577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787" name="Text Box 15"/>
        <xdr:cNvSpPr txBox="1">
          <a:spLocks noChangeArrowheads="1"/>
        </xdr:cNvSpPr>
      </xdr:nvSpPr>
      <xdr:spPr bwMode="auto">
        <a:xfrm>
          <a:off x="2047875" y="47577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788" name="Text Box 16"/>
        <xdr:cNvSpPr txBox="1">
          <a:spLocks noChangeArrowheads="1"/>
        </xdr:cNvSpPr>
      </xdr:nvSpPr>
      <xdr:spPr bwMode="auto">
        <a:xfrm>
          <a:off x="6029325" y="47577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789" name="Text Box 18"/>
        <xdr:cNvSpPr txBox="1">
          <a:spLocks noChangeArrowheads="1"/>
        </xdr:cNvSpPr>
      </xdr:nvSpPr>
      <xdr:spPr bwMode="auto">
        <a:xfrm>
          <a:off x="1400175" y="47577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5790" name="Text Box 16"/>
        <xdr:cNvSpPr txBox="1">
          <a:spLocks noChangeArrowheads="1"/>
        </xdr:cNvSpPr>
      </xdr:nvSpPr>
      <xdr:spPr bwMode="auto">
        <a:xfrm>
          <a:off x="6029325" y="48387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791" name="Text Box 18"/>
        <xdr:cNvSpPr txBox="1">
          <a:spLocks noChangeArrowheads="1"/>
        </xdr:cNvSpPr>
      </xdr:nvSpPr>
      <xdr:spPr bwMode="auto">
        <a:xfrm>
          <a:off x="1400175" y="48387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792" name="Text Box 14"/>
        <xdr:cNvSpPr txBox="1">
          <a:spLocks noChangeArrowheads="1"/>
        </xdr:cNvSpPr>
      </xdr:nvSpPr>
      <xdr:spPr bwMode="auto">
        <a:xfrm>
          <a:off x="2057400" y="48387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5793" name="Text Box 16"/>
        <xdr:cNvSpPr txBox="1">
          <a:spLocks noChangeArrowheads="1"/>
        </xdr:cNvSpPr>
      </xdr:nvSpPr>
      <xdr:spPr bwMode="auto">
        <a:xfrm>
          <a:off x="6029325" y="48387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794" name="Text Box 18"/>
        <xdr:cNvSpPr txBox="1">
          <a:spLocks noChangeArrowheads="1"/>
        </xdr:cNvSpPr>
      </xdr:nvSpPr>
      <xdr:spPr bwMode="auto">
        <a:xfrm>
          <a:off x="1400175" y="48387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795" name="Text Box 14"/>
        <xdr:cNvSpPr txBox="1">
          <a:spLocks noChangeArrowheads="1"/>
        </xdr:cNvSpPr>
      </xdr:nvSpPr>
      <xdr:spPr bwMode="auto">
        <a:xfrm>
          <a:off x="2057400" y="48387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5796" name="Text Box 16"/>
        <xdr:cNvSpPr txBox="1">
          <a:spLocks noChangeArrowheads="1"/>
        </xdr:cNvSpPr>
      </xdr:nvSpPr>
      <xdr:spPr bwMode="auto">
        <a:xfrm>
          <a:off x="6029325" y="48387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797" name="Text Box 18"/>
        <xdr:cNvSpPr txBox="1">
          <a:spLocks noChangeArrowheads="1"/>
        </xdr:cNvSpPr>
      </xdr:nvSpPr>
      <xdr:spPr bwMode="auto">
        <a:xfrm>
          <a:off x="1400175" y="48387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5798" name="Text Box 16"/>
        <xdr:cNvSpPr txBox="1">
          <a:spLocks noChangeArrowheads="1"/>
        </xdr:cNvSpPr>
      </xdr:nvSpPr>
      <xdr:spPr bwMode="auto">
        <a:xfrm>
          <a:off x="6029325" y="48387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799" name="Text Box 18"/>
        <xdr:cNvSpPr txBox="1">
          <a:spLocks noChangeArrowheads="1"/>
        </xdr:cNvSpPr>
      </xdr:nvSpPr>
      <xdr:spPr bwMode="auto">
        <a:xfrm>
          <a:off x="1400175" y="48387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800" name="Text Box 15"/>
        <xdr:cNvSpPr txBox="1">
          <a:spLocks noChangeArrowheads="1"/>
        </xdr:cNvSpPr>
      </xdr:nvSpPr>
      <xdr:spPr bwMode="auto">
        <a:xfrm>
          <a:off x="2047875" y="50006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95</xdr:row>
      <xdr:rowOff>0</xdr:rowOff>
    </xdr:from>
    <xdr:ext cx="18531" cy="318036"/>
    <xdr:sp macro="" textlink="">
      <xdr:nvSpPr>
        <xdr:cNvPr id="25801" name="Text Box 15"/>
        <xdr:cNvSpPr txBox="1">
          <a:spLocks noChangeArrowheads="1"/>
        </xdr:cNvSpPr>
      </xdr:nvSpPr>
      <xdr:spPr bwMode="auto">
        <a:xfrm>
          <a:off x="2047875" y="50006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95</xdr:row>
      <xdr:rowOff>0</xdr:rowOff>
    </xdr:from>
    <xdr:ext cx="18531" cy="318036"/>
    <xdr:sp macro="" textlink="">
      <xdr:nvSpPr>
        <xdr:cNvPr id="25802" name="Text Box 15"/>
        <xdr:cNvSpPr txBox="1">
          <a:spLocks noChangeArrowheads="1"/>
        </xdr:cNvSpPr>
      </xdr:nvSpPr>
      <xdr:spPr bwMode="auto">
        <a:xfrm>
          <a:off x="2047875" y="50006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803" name="Text Box 16"/>
        <xdr:cNvSpPr txBox="1">
          <a:spLocks noChangeArrowheads="1"/>
        </xdr:cNvSpPr>
      </xdr:nvSpPr>
      <xdr:spPr bwMode="auto">
        <a:xfrm>
          <a:off x="6029325" y="49196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5804" name="Text Box 16"/>
        <xdr:cNvSpPr txBox="1">
          <a:spLocks noChangeArrowheads="1"/>
        </xdr:cNvSpPr>
      </xdr:nvSpPr>
      <xdr:spPr bwMode="auto">
        <a:xfrm>
          <a:off x="6029325" y="49196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5805" name="Text Box 16"/>
        <xdr:cNvSpPr txBox="1">
          <a:spLocks noChangeArrowheads="1"/>
        </xdr:cNvSpPr>
      </xdr:nvSpPr>
      <xdr:spPr bwMode="auto">
        <a:xfrm>
          <a:off x="6029325" y="49196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5806" name="Text Box 16"/>
        <xdr:cNvSpPr txBox="1">
          <a:spLocks noChangeArrowheads="1"/>
        </xdr:cNvSpPr>
      </xdr:nvSpPr>
      <xdr:spPr bwMode="auto">
        <a:xfrm>
          <a:off x="6029325" y="49196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807" name="Text Box 14"/>
        <xdr:cNvSpPr txBox="1">
          <a:spLocks noChangeArrowheads="1"/>
        </xdr:cNvSpPr>
      </xdr:nvSpPr>
      <xdr:spPr bwMode="auto">
        <a:xfrm>
          <a:off x="2057400" y="50006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808" name="Text Box 15"/>
        <xdr:cNvSpPr txBox="1">
          <a:spLocks noChangeArrowheads="1"/>
        </xdr:cNvSpPr>
      </xdr:nvSpPr>
      <xdr:spPr bwMode="auto">
        <a:xfrm>
          <a:off x="2047875" y="50006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809" name="Text Box 16"/>
        <xdr:cNvSpPr txBox="1">
          <a:spLocks noChangeArrowheads="1"/>
        </xdr:cNvSpPr>
      </xdr:nvSpPr>
      <xdr:spPr bwMode="auto">
        <a:xfrm>
          <a:off x="6029325" y="50006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810" name="Text Box 18"/>
        <xdr:cNvSpPr txBox="1">
          <a:spLocks noChangeArrowheads="1"/>
        </xdr:cNvSpPr>
      </xdr:nvSpPr>
      <xdr:spPr bwMode="auto">
        <a:xfrm>
          <a:off x="1400175" y="50006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811" name="Text Box 14"/>
        <xdr:cNvSpPr txBox="1">
          <a:spLocks noChangeArrowheads="1"/>
        </xdr:cNvSpPr>
      </xdr:nvSpPr>
      <xdr:spPr bwMode="auto">
        <a:xfrm>
          <a:off x="2057400" y="50006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812" name="Text Box 15"/>
        <xdr:cNvSpPr txBox="1">
          <a:spLocks noChangeArrowheads="1"/>
        </xdr:cNvSpPr>
      </xdr:nvSpPr>
      <xdr:spPr bwMode="auto">
        <a:xfrm>
          <a:off x="2047875" y="50006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813" name="Text Box 16"/>
        <xdr:cNvSpPr txBox="1">
          <a:spLocks noChangeArrowheads="1"/>
        </xdr:cNvSpPr>
      </xdr:nvSpPr>
      <xdr:spPr bwMode="auto">
        <a:xfrm>
          <a:off x="6029325" y="50006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814" name="Text Box 18"/>
        <xdr:cNvSpPr txBox="1">
          <a:spLocks noChangeArrowheads="1"/>
        </xdr:cNvSpPr>
      </xdr:nvSpPr>
      <xdr:spPr bwMode="auto">
        <a:xfrm>
          <a:off x="1400175" y="50006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815" name="Text Box 14"/>
        <xdr:cNvSpPr txBox="1">
          <a:spLocks noChangeArrowheads="1"/>
        </xdr:cNvSpPr>
      </xdr:nvSpPr>
      <xdr:spPr bwMode="auto">
        <a:xfrm>
          <a:off x="2057400" y="50006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816" name="Text Box 15"/>
        <xdr:cNvSpPr txBox="1">
          <a:spLocks noChangeArrowheads="1"/>
        </xdr:cNvSpPr>
      </xdr:nvSpPr>
      <xdr:spPr bwMode="auto">
        <a:xfrm>
          <a:off x="2047875" y="50006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817" name="Text Box 16"/>
        <xdr:cNvSpPr txBox="1">
          <a:spLocks noChangeArrowheads="1"/>
        </xdr:cNvSpPr>
      </xdr:nvSpPr>
      <xdr:spPr bwMode="auto">
        <a:xfrm>
          <a:off x="6029325" y="50006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818" name="Text Box 18"/>
        <xdr:cNvSpPr txBox="1">
          <a:spLocks noChangeArrowheads="1"/>
        </xdr:cNvSpPr>
      </xdr:nvSpPr>
      <xdr:spPr bwMode="auto">
        <a:xfrm>
          <a:off x="1400175" y="50006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819" name="Text Box 14"/>
        <xdr:cNvSpPr txBox="1">
          <a:spLocks noChangeArrowheads="1"/>
        </xdr:cNvSpPr>
      </xdr:nvSpPr>
      <xdr:spPr bwMode="auto">
        <a:xfrm>
          <a:off x="2057400" y="50006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820" name="Text Box 15"/>
        <xdr:cNvSpPr txBox="1">
          <a:spLocks noChangeArrowheads="1"/>
        </xdr:cNvSpPr>
      </xdr:nvSpPr>
      <xdr:spPr bwMode="auto">
        <a:xfrm>
          <a:off x="2047875" y="50006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821" name="Text Box 16"/>
        <xdr:cNvSpPr txBox="1">
          <a:spLocks noChangeArrowheads="1"/>
        </xdr:cNvSpPr>
      </xdr:nvSpPr>
      <xdr:spPr bwMode="auto">
        <a:xfrm>
          <a:off x="6029325" y="50006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822" name="Text Box 18"/>
        <xdr:cNvSpPr txBox="1">
          <a:spLocks noChangeArrowheads="1"/>
        </xdr:cNvSpPr>
      </xdr:nvSpPr>
      <xdr:spPr bwMode="auto">
        <a:xfrm>
          <a:off x="1400175" y="50006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823" name="Text Box 14"/>
        <xdr:cNvSpPr txBox="1">
          <a:spLocks noChangeArrowheads="1"/>
        </xdr:cNvSpPr>
      </xdr:nvSpPr>
      <xdr:spPr bwMode="auto">
        <a:xfrm>
          <a:off x="2057400" y="5243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824" name="Text Box 15"/>
        <xdr:cNvSpPr txBox="1">
          <a:spLocks noChangeArrowheads="1"/>
        </xdr:cNvSpPr>
      </xdr:nvSpPr>
      <xdr:spPr bwMode="auto">
        <a:xfrm>
          <a:off x="2047875" y="52435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825" name="Text Box 16"/>
        <xdr:cNvSpPr txBox="1">
          <a:spLocks noChangeArrowheads="1"/>
        </xdr:cNvSpPr>
      </xdr:nvSpPr>
      <xdr:spPr bwMode="auto">
        <a:xfrm>
          <a:off x="6029325" y="5243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826" name="Text Box 18"/>
        <xdr:cNvSpPr txBox="1">
          <a:spLocks noChangeArrowheads="1"/>
        </xdr:cNvSpPr>
      </xdr:nvSpPr>
      <xdr:spPr bwMode="auto">
        <a:xfrm>
          <a:off x="1400175" y="5243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827" name="Text Box 14"/>
        <xdr:cNvSpPr txBox="1">
          <a:spLocks noChangeArrowheads="1"/>
        </xdr:cNvSpPr>
      </xdr:nvSpPr>
      <xdr:spPr bwMode="auto">
        <a:xfrm>
          <a:off x="2057400" y="5243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828" name="Text Box 15"/>
        <xdr:cNvSpPr txBox="1">
          <a:spLocks noChangeArrowheads="1"/>
        </xdr:cNvSpPr>
      </xdr:nvSpPr>
      <xdr:spPr bwMode="auto">
        <a:xfrm>
          <a:off x="2047875" y="52435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829" name="Text Box 16"/>
        <xdr:cNvSpPr txBox="1">
          <a:spLocks noChangeArrowheads="1"/>
        </xdr:cNvSpPr>
      </xdr:nvSpPr>
      <xdr:spPr bwMode="auto">
        <a:xfrm>
          <a:off x="6029325" y="5243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830" name="Text Box 18"/>
        <xdr:cNvSpPr txBox="1">
          <a:spLocks noChangeArrowheads="1"/>
        </xdr:cNvSpPr>
      </xdr:nvSpPr>
      <xdr:spPr bwMode="auto">
        <a:xfrm>
          <a:off x="1400175" y="5243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831" name="Text Box 14"/>
        <xdr:cNvSpPr txBox="1">
          <a:spLocks noChangeArrowheads="1"/>
        </xdr:cNvSpPr>
      </xdr:nvSpPr>
      <xdr:spPr bwMode="auto">
        <a:xfrm>
          <a:off x="2057400" y="5243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832" name="Text Box 15"/>
        <xdr:cNvSpPr txBox="1">
          <a:spLocks noChangeArrowheads="1"/>
        </xdr:cNvSpPr>
      </xdr:nvSpPr>
      <xdr:spPr bwMode="auto">
        <a:xfrm>
          <a:off x="2047875" y="52435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833" name="Text Box 16"/>
        <xdr:cNvSpPr txBox="1">
          <a:spLocks noChangeArrowheads="1"/>
        </xdr:cNvSpPr>
      </xdr:nvSpPr>
      <xdr:spPr bwMode="auto">
        <a:xfrm>
          <a:off x="6029325" y="5243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834" name="Text Box 18"/>
        <xdr:cNvSpPr txBox="1">
          <a:spLocks noChangeArrowheads="1"/>
        </xdr:cNvSpPr>
      </xdr:nvSpPr>
      <xdr:spPr bwMode="auto">
        <a:xfrm>
          <a:off x="1400175" y="5243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835" name="Text Box 14"/>
        <xdr:cNvSpPr txBox="1">
          <a:spLocks noChangeArrowheads="1"/>
        </xdr:cNvSpPr>
      </xdr:nvSpPr>
      <xdr:spPr bwMode="auto">
        <a:xfrm>
          <a:off x="2057400" y="5243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836" name="Text Box 15"/>
        <xdr:cNvSpPr txBox="1">
          <a:spLocks noChangeArrowheads="1"/>
        </xdr:cNvSpPr>
      </xdr:nvSpPr>
      <xdr:spPr bwMode="auto">
        <a:xfrm>
          <a:off x="2047875" y="52435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837" name="Text Box 16"/>
        <xdr:cNvSpPr txBox="1">
          <a:spLocks noChangeArrowheads="1"/>
        </xdr:cNvSpPr>
      </xdr:nvSpPr>
      <xdr:spPr bwMode="auto">
        <a:xfrm>
          <a:off x="6029325" y="5243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838" name="Text Box 18"/>
        <xdr:cNvSpPr txBox="1">
          <a:spLocks noChangeArrowheads="1"/>
        </xdr:cNvSpPr>
      </xdr:nvSpPr>
      <xdr:spPr bwMode="auto">
        <a:xfrm>
          <a:off x="1400175" y="52435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839" name="Text Box 14"/>
        <xdr:cNvSpPr txBox="1">
          <a:spLocks noChangeArrowheads="1"/>
        </xdr:cNvSpPr>
      </xdr:nvSpPr>
      <xdr:spPr bwMode="auto">
        <a:xfrm>
          <a:off x="2057400" y="53244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840" name="Text Box 15"/>
        <xdr:cNvSpPr txBox="1">
          <a:spLocks noChangeArrowheads="1"/>
        </xdr:cNvSpPr>
      </xdr:nvSpPr>
      <xdr:spPr bwMode="auto">
        <a:xfrm>
          <a:off x="2047875" y="53244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841" name="Text Box 16"/>
        <xdr:cNvSpPr txBox="1">
          <a:spLocks noChangeArrowheads="1"/>
        </xdr:cNvSpPr>
      </xdr:nvSpPr>
      <xdr:spPr bwMode="auto">
        <a:xfrm>
          <a:off x="6029325" y="53244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842" name="Text Box 18"/>
        <xdr:cNvSpPr txBox="1">
          <a:spLocks noChangeArrowheads="1"/>
        </xdr:cNvSpPr>
      </xdr:nvSpPr>
      <xdr:spPr bwMode="auto">
        <a:xfrm>
          <a:off x="1400175" y="53244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843" name="Text Box 14"/>
        <xdr:cNvSpPr txBox="1">
          <a:spLocks noChangeArrowheads="1"/>
        </xdr:cNvSpPr>
      </xdr:nvSpPr>
      <xdr:spPr bwMode="auto">
        <a:xfrm>
          <a:off x="2057400" y="53244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844" name="Text Box 15"/>
        <xdr:cNvSpPr txBox="1">
          <a:spLocks noChangeArrowheads="1"/>
        </xdr:cNvSpPr>
      </xdr:nvSpPr>
      <xdr:spPr bwMode="auto">
        <a:xfrm>
          <a:off x="2047875" y="53244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845" name="Text Box 16"/>
        <xdr:cNvSpPr txBox="1">
          <a:spLocks noChangeArrowheads="1"/>
        </xdr:cNvSpPr>
      </xdr:nvSpPr>
      <xdr:spPr bwMode="auto">
        <a:xfrm>
          <a:off x="6029325" y="53244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846" name="Text Box 18"/>
        <xdr:cNvSpPr txBox="1">
          <a:spLocks noChangeArrowheads="1"/>
        </xdr:cNvSpPr>
      </xdr:nvSpPr>
      <xdr:spPr bwMode="auto">
        <a:xfrm>
          <a:off x="1400175" y="53244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847" name="Text Box 14"/>
        <xdr:cNvSpPr txBox="1">
          <a:spLocks noChangeArrowheads="1"/>
        </xdr:cNvSpPr>
      </xdr:nvSpPr>
      <xdr:spPr bwMode="auto">
        <a:xfrm>
          <a:off x="2057400" y="53244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848" name="Text Box 15"/>
        <xdr:cNvSpPr txBox="1">
          <a:spLocks noChangeArrowheads="1"/>
        </xdr:cNvSpPr>
      </xdr:nvSpPr>
      <xdr:spPr bwMode="auto">
        <a:xfrm>
          <a:off x="2047875" y="53244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849" name="Text Box 16"/>
        <xdr:cNvSpPr txBox="1">
          <a:spLocks noChangeArrowheads="1"/>
        </xdr:cNvSpPr>
      </xdr:nvSpPr>
      <xdr:spPr bwMode="auto">
        <a:xfrm>
          <a:off x="6029325" y="53244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850" name="Text Box 18"/>
        <xdr:cNvSpPr txBox="1">
          <a:spLocks noChangeArrowheads="1"/>
        </xdr:cNvSpPr>
      </xdr:nvSpPr>
      <xdr:spPr bwMode="auto">
        <a:xfrm>
          <a:off x="1400175" y="53244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851" name="Text Box 14"/>
        <xdr:cNvSpPr txBox="1">
          <a:spLocks noChangeArrowheads="1"/>
        </xdr:cNvSpPr>
      </xdr:nvSpPr>
      <xdr:spPr bwMode="auto">
        <a:xfrm>
          <a:off x="2057400" y="53244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852" name="Text Box 15"/>
        <xdr:cNvSpPr txBox="1">
          <a:spLocks noChangeArrowheads="1"/>
        </xdr:cNvSpPr>
      </xdr:nvSpPr>
      <xdr:spPr bwMode="auto">
        <a:xfrm>
          <a:off x="2047875" y="53244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853" name="Text Box 16"/>
        <xdr:cNvSpPr txBox="1">
          <a:spLocks noChangeArrowheads="1"/>
        </xdr:cNvSpPr>
      </xdr:nvSpPr>
      <xdr:spPr bwMode="auto">
        <a:xfrm>
          <a:off x="6029325" y="53244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854" name="Text Box 18"/>
        <xdr:cNvSpPr txBox="1">
          <a:spLocks noChangeArrowheads="1"/>
        </xdr:cNvSpPr>
      </xdr:nvSpPr>
      <xdr:spPr bwMode="auto">
        <a:xfrm>
          <a:off x="1400175" y="53244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855" name="Text Box 14"/>
        <xdr:cNvSpPr txBox="1">
          <a:spLocks noChangeArrowheads="1"/>
        </xdr:cNvSpPr>
      </xdr:nvSpPr>
      <xdr:spPr bwMode="auto">
        <a:xfrm>
          <a:off x="2057400" y="5405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856" name="Text Box 15"/>
        <xdr:cNvSpPr txBox="1">
          <a:spLocks noChangeArrowheads="1"/>
        </xdr:cNvSpPr>
      </xdr:nvSpPr>
      <xdr:spPr bwMode="auto">
        <a:xfrm>
          <a:off x="2047875" y="54054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857" name="Text Box 16"/>
        <xdr:cNvSpPr txBox="1">
          <a:spLocks noChangeArrowheads="1"/>
        </xdr:cNvSpPr>
      </xdr:nvSpPr>
      <xdr:spPr bwMode="auto">
        <a:xfrm>
          <a:off x="6029325" y="5405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858" name="Text Box 18"/>
        <xdr:cNvSpPr txBox="1">
          <a:spLocks noChangeArrowheads="1"/>
        </xdr:cNvSpPr>
      </xdr:nvSpPr>
      <xdr:spPr bwMode="auto">
        <a:xfrm>
          <a:off x="1400175" y="5405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859" name="Text Box 14"/>
        <xdr:cNvSpPr txBox="1">
          <a:spLocks noChangeArrowheads="1"/>
        </xdr:cNvSpPr>
      </xdr:nvSpPr>
      <xdr:spPr bwMode="auto">
        <a:xfrm>
          <a:off x="2057400" y="5405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860" name="Text Box 15"/>
        <xdr:cNvSpPr txBox="1">
          <a:spLocks noChangeArrowheads="1"/>
        </xdr:cNvSpPr>
      </xdr:nvSpPr>
      <xdr:spPr bwMode="auto">
        <a:xfrm>
          <a:off x="2047875" y="54054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861" name="Text Box 16"/>
        <xdr:cNvSpPr txBox="1">
          <a:spLocks noChangeArrowheads="1"/>
        </xdr:cNvSpPr>
      </xdr:nvSpPr>
      <xdr:spPr bwMode="auto">
        <a:xfrm>
          <a:off x="6029325" y="5405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862" name="Text Box 18"/>
        <xdr:cNvSpPr txBox="1">
          <a:spLocks noChangeArrowheads="1"/>
        </xdr:cNvSpPr>
      </xdr:nvSpPr>
      <xdr:spPr bwMode="auto">
        <a:xfrm>
          <a:off x="1400175" y="5405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863" name="Text Box 14"/>
        <xdr:cNvSpPr txBox="1">
          <a:spLocks noChangeArrowheads="1"/>
        </xdr:cNvSpPr>
      </xdr:nvSpPr>
      <xdr:spPr bwMode="auto">
        <a:xfrm>
          <a:off x="2057400" y="5405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864" name="Text Box 15"/>
        <xdr:cNvSpPr txBox="1">
          <a:spLocks noChangeArrowheads="1"/>
        </xdr:cNvSpPr>
      </xdr:nvSpPr>
      <xdr:spPr bwMode="auto">
        <a:xfrm>
          <a:off x="2047875" y="54054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865" name="Text Box 16"/>
        <xdr:cNvSpPr txBox="1">
          <a:spLocks noChangeArrowheads="1"/>
        </xdr:cNvSpPr>
      </xdr:nvSpPr>
      <xdr:spPr bwMode="auto">
        <a:xfrm>
          <a:off x="6029325" y="5405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866" name="Text Box 18"/>
        <xdr:cNvSpPr txBox="1">
          <a:spLocks noChangeArrowheads="1"/>
        </xdr:cNvSpPr>
      </xdr:nvSpPr>
      <xdr:spPr bwMode="auto">
        <a:xfrm>
          <a:off x="1400175" y="5405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867" name="Text Box 14"/>
        <xdr:cNvSpPr txBox="1">
          <a:spLocks noChangeArrowheads="1"/>
        </xdr:cNvSpPr>
      </xdr:nvSpPr>
      <xdr:spPr bwMode="auto">
        <a:xfrm>
          <a:off x="2057400" y="5405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868" name="Text Box 15"/>
        <xdr:cNvSpPr txBox="1">
          <a:spLocks noChangeArrowheads="1"/>
        </xdr:cNvSpPr>
      </xdr:nvSpPr>
      <xdr:spPr bwMode="auto">
        <a:xfrm>
          <a:off x="2047875" y="54054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869" name="Text Box 16"/>
        <xdr:cNvSpPr txBox="1">
          <a:spLocks noChangeArrowheads="1"/>
        </xdr:cNvSpPr>
      </xdr:nvSpPr>
      <xdr:spPr bwMode="auto">
        <a:xfrm>
          <a:off x="6029325" y="5405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870" name="Text Box 18"/>
        <xdr:cNvSpPr txBox="1">
          <a:spLocks noChangeArrowheads="1"/>
        </xdr:cNvSpPr>
      </xdr:nvSpPr>
      <xdr:spPr bwMode="auto">
        <a:xfrm>
          <a:off x="1400175" y="54054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871" name="Text Box 15"/>
        <xdr:cNvSpPr txBox="1">
          <a:spLocks noChangeArrowheads="1"/>
        </xdr:cNvSpPr>
      </xdr:nvSpPr>
      <xdr:spPr bwMode="auto">
        <a:xfrm>
          <a:off x="2047875" y="59721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872" name="Text Box 16"/>
        <xdr:cNvSpPr txBox="1">
          <a:spLocks noChangeArrowheads="1"/>
        </xdr:cNvSpPr>
      </xdr:nvSpPr>
      <xdr:spPr bwMode="auto">
        <a:xfrm>
          <a:off x="6029325"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873" name="Text Box 18"/>
        <xdr:cNvSpPr txBox="1">
          <a:spLocks noChangeArrowheads="1"/>
        </xdr:cNvSpPr>
      </xdr:nvSpPr>
      <xdr:spPr bwMode="auto">
        <a:xfrm>
          <a:off x="1400175"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874" name="Text Box 14"/>
        <xdr:cNvSpPr txBox="1">
          <a:spLocks noChangeArrowheads="1"/>
        </xdr:cNvSpPr>
      </xdr:nvSpPr>
      <xdr:spPr bwMode="auto">
        <a:xfrm>
          <a:off x="2057400"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875" name="Text Box 15"/>
        <xdr:cNvSpPr txBox="1">
          <a:spLocks noChangeArrowheads="1"/>
        </xdr:cNvSpPr>
      </xdr:nvSpPr>
      <xdr:spPr bwMode="auto">
        <a:xfrm>
          <a:off x="2047875" y="59721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876" name="Text Box 16"/>
        <xdr:cNvSpPr txBox="1">
          <a:spLocks noChangeArrowheads="1"/>
        </xdr:cNvSpPr>
      </xdr:nvSpPr>
      <xdr:spPr bwMode="auto">
        <a:xfrm>
          <a:off x="6029325"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877" name="Text Box 18"/>
        <xdr:cNvSpPr txBox="1">
          <a:spLocks noChangeArrowheads="1"/>
        </xdr:cNvSpPr>
      </xdr:nvSpPr>
      <xdr:spPr bwMode="auto">
        <a:xfrm>
          <a:off x="1400175"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878" name="Text Box 14"/>
        <xdr:cNvSpPr txBox="1">
          <a:spLocks noChangeArrowheads="1"/>
        </xdr:cNvSpPr>
      </xdr:nvSpPr>
      <xdr:spPr bwMode="auto">
        <a:xfrm>
          <a:off x="2057400"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879" name="Text Box 15"/>
        <xdr:cNvSpPr txBox="1">
          <a:spLocks noChangeArrowheads="1"/>
        </xdr:cNvSpPr>
      </xdr:nvSpPr>
      <xdr:spPr bwMode="auto">
        <a:xfrm>
          <a:off x="2047875" y="59721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880" name="Text Box 16"/>
        <xdr:cNvSpPr txBox="1">
          <a:spLocks noChangeArrowheads="1"/>
        </xdr:cNvSpPr>
      </xdr:nvSpPr>
      <xdr:spPr bwMode="auto">
        <a:xfrm>
          <a:off x="6029325"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881" name="Text Box 18"/>
        <xdr:cNvSpPr txBox="1">
          <a:spLocks noChangeArrowheads="1"/>
        </xdr:cNvSpPr>
      </xdr:nvSpPr>
      <xdr:spPr bwMode="auto">
        <a:xfrm>
          <a:off x="1400175"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882" name="Text Box 14"/>
        <xdr:cNvSpPr txBox="1">
          <a:spLocks noChangeArrowheads="1"/>
        </xdr:cNvSpPr>
      </xdr:nvSpPr>
      <xdr:spPr bwMode="auto">
        <a:xfrm>
          <a:off x="2057400"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883" name="Text Box 15"/>
        <xdr:cNvSpPr txBox="1">
          <a:spLocks noChangeArrowheads="1"/>
        </xdr:cNvSpPr>
      </xdr:nvSpPr>
      <xdr:spPr bwMode="auto">
        <a:xfrm>
          <a:off x="2047875" y="59721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884" name="Text Box 16"/>
        <xdr:cNvSpPr txBox="1">
          <a:spLocks noChangeArrowheads="1"/>
        </xdr:cNvSpPr>
      </xdr:nvSpPr>
      <xdr:spPr bwMode="auto">
        <a:xfrm>
          <a:off x="6029325"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885" name="Text Box 18"/>
        <xdr:cNvSpPr txBox="1">
          <a:spLocks noChangeArrowheads="1"/>
        </xdr:cNvSpPr>
      </xdr:nvSpPr>
      <xdr:spPr bwMode="auto">
        <a:xfrm>
          <a:off x="1400175" y="59721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886" name="Text Box 14"/>
        <xdr:cNvSpPr txBox="1">
          <a:spLocks noChangeArrowheads="1"/>
        </xdr:cNvSpPr>
      </xdr:nvSpPr>
      <xdr:spPr bwMode="auto">
        <a:xfrm>
          <a:off x="2057400"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887" name="Text Box 15"/>
        <xdr:cNvSpPr txBox="1">
          <a:spLocks noChangeArrowheads="1"/>
        </xdr:cNvSpPr>
      </xdr:nvSpPr>
      <xdr:spPr bwMode="auto">
        <a:xfrm>
          <a:off x="2047875" y="57292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888" name="Text Box 16"/>
        <xdr:cNvSpPr txBox="1">
          <a:spLocks noChangeArrowheads="1"/>
        </xdr:cNvSpPr>
      </xdr:nvSpPr>
      <xdr:spPr bwMode="auto">
        <a:xfrm>
          <a:off x="6029325"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152400</xdr:colOff>
      <xdr:row>95</xdr:row>
      <xdr:rowOff>0</xdr:rowOff>
    </xdr:from>
    <xdr:to>
      <xdr:col>2</xdr:col>
      <xdr:colOff>228600</xdr:colOff>
      <xdr:row>95</xdr:row>
      <xdr:rowOff>0</xdr:rowOff>
    </xdr:to>
    <xdr:sp macro="" textlink="">
      <xdr:nvSpPr>
        <xdr:cNvPr id="25889" name="Text Box 18"/>
        <xdr:cNvSpPr txBox="1">
          <a:spLocks noChangeArrowheads="1"/>
        </xdr:cNvSpPr>
      </xdr:nvSpPr>
      <xdr:spPr bwMode="auto">
        <a:xfrm>
          <a:off x="1552575" y="581025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890" name="Text Box 14"/>
        <xdr:cNvSpPr txBox="1">
          <a:spLocks noChangeArrowheads="1"/>
        </xdr:cNvSpPr>
      </xdr:nvSpPr>
      <xdr:spPr bwMode="auto">
        <a:xfrm>
          <a:off x="2057400"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891" name="Text Box 15"/>
        <xdr:cNvSpPr txBox="1">
          <a:spLocks noChangeArrowheads="1"/>
        </xdr:cNvSpPr>
      </xdr:nvSpPr>
      <xdr:spPr bwMode="auto">
        <a:xfrm>
          <a:off x="2047875" y="57292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892" name="Text Box 16"/>
        <xdr:cNvSpPr txBox="1">
          <a:spLocks noChangeArrowheads="1"/>
        </xdr:cNvSpPr>
      </xdr:nvSpPr>
      <xdr:spPr bwMode="auto">
        <a:xfrm>
          <a:off x="6029325"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893" name="Text Box 18"/>
        <xdr:cNvSpPr txBox="1">
          <a:spLocks noChangeArrowheads="1"/>
        </xdr:cNvSpPr>
      </xdr:nvSpPr>
      <xdr:spPr bwMode="auto">
        <a:xfrm>
          <a:off x="1400175"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894" name="Text Box 14"/>
        <xdr:cNvSpPr txBox="1">
          <a:spLocks noChangeArrowheads="1"/>
        </xdr:cNvSpPr>
      </xdr:nvSpPr>
      <xdr:spPr bwMode="auto">
        <a:xfrm>
          <a:off x="2057400"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895" name="Text Box 15"/>
        <xdr:cNvSpPr txBox="1">
          <a:spLocks noChangeArrowheads="1"/>
        </xdr:cNvSpPr>
      </xdr:nvSpPr>
      <xdr:spPr bwMode="auto">
        <a:xfrm>
          <a:off x="2047875" y="57292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896" name="Text Box 16"/>
        <xdr:cNvSpPr txBox="1">
          <a:spLocks noChangeArrowheads="1"/>
        </xdr:cNvSpPr>
      </xdr:nvSpPr>
      <xdr:spPr bwMode="auto">
        <a:xfrm>
          <a:off x="6029325"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897" name="Text Box 18"/>
        <xdr:cNvSpPr txBox="1">
          <a:spLocks noChangeArrowheads="1"/>
        </xdr:cNvSpPr>
      </xdr:nvSpPr>
      <xdr:spPr bwMode="auto">
        <a:xfrm>
          <a:off x="1400175"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898" name="Text Box 14"/>
        <xdr:cNvSpPr txBox="1">
          <a:spLocks noChangeArrowheads="1"/>
        </xdr:cNvSpPr>
      </xdr:nvSpPr>
      <xdr:spPr bwMode="auto">
        <a:xfrm>
          <a:off x="2057400"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899" name="Text Box 15"/>
        <xdr:cNvSpPr txBox="1">
          <a:spLocks noChangeArrowheads="1"/>
        </xdr:cNvSpPr>
      </xdr:nvSpPr>
      <xdr:spPr bwMode="auto">
        <a:xfrm>
          <a:off x="2047875" y="57292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900" name="Text Box 16"/>
        <xdr:cNvSpPr txBox="1">
          <a:spLocks noChangeArrowheads="1"/>
        </xdr:cNvSpPr>
      </xdr:nvSpPr>
      <xdr:spPr bwMode="auto">
        <a:xfrm>
          <a:off x="6029325"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901" name="Text Box 18"/>
        <xdr:cNvSpPr txBox="1">
          <a:spLocks noChangeArrowheads="1"/>
        </xdr:cNvSpPr>
      </xdr:nvSpPr>
      <xdr:spPr bwMode="auto">
        <a:xfrm>
          <a:off x="1400175" y="57292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902" name="Text Box 14"/>
        <xdr:cNvSpPr txBox="1">
          <a:spLocks noChangeArrowheads="1"/>
        </xdr:cNvSpPr>
      </xdr:nvSpPr>
      <xdr:spPr bwMode="auto">
        <a:xfrm>
          <a:off x="2057400"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903" name="Text Box 15"/>
        <xdr:cNvSpPr txBox="1">
          <a:spLocks noChangeArrowheads="1"/>
        </xdr:cNvSpPr>
      </xdr:nvSpPr>
      <xdr:spPr bwMode="auto">
        <a:xfrm>
          <a:off x="2047875" y="58102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904" name="Text Box 16"/>
        <xdr:cNvSpPr txBox="1">
          <a:spLocks noChangeArrowheads="1"/>
        </xdr:cNvSpPr>
      </xdr:nvSpPr>
      <xdr:spPr bwMode="auto">
        <a:xfrm>
          <a:off x="6029325"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905" name="Text Box 18"/>
        <xdr:cNvSpPr txBox="1">
          <a:spLocks noChangeArrowheads="1"/>
        </xdr:cNvSpPr>
      </xdr:nvSpPr>
      <xdr:spPr bwMode="auto">
        <a:xfrm>
          <a:off x="1400175"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906" name="Text Box 14"/>
        <xdr:cNvSpPr txBox="1">
          <a:spLocks noChangeArrowheads="1"/>
        </xdr:cNvSpPr>
      </xdr:nvSpPr>
      <xdr:spPr bwMode="auto">
        <a:xfrm>
          <a:off x="2057400"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907" name="Text Box 15"/>
        <xdr:cNvSpPr txBox="1">
          <a:spLocks noChangeArrowheads="1"/>
        </xdr:cNvSpPr>
      </xdr:nvSpPr>
      <xdr:spPr bwMode="auto">
        <a:xfrm>
          <a:off x="2047875" y="58102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908" name="Text Box 16"/>
        <xdr:cNvSpPr txBox="1">
          <a:spLocks noChangeArrowheads="1"/>
        </xdr:cNvSpPr>
      </xdr:nvSpPr>
      <xdr:spPr bwMode="auto">
        <a:xfrm>
          <a:off x="6029325"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909" name="Text Box 18"/>
        <xdr:cNvSpPr txBox="1">
          <a:spLocks noChangeArrowheads="1"/>
        </xdr:cNvSpPr>
      </xdr:nvSpPr>
      <xdr:spPr bwMode="auto">
        <a:xfrm>
          <a:off x="1400175"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910" name="Text Box 14"/>
        <xdr:cNvSpPr txBox="1">
          <a:spLocks noChangeArrowheads="1"/>
        </xdr:cNvSpPr>
      </xdr:nvSpPr>
      <xdr:spPr bwMode="auto">
        <a:xfrm>
          <a:off x="2057400"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911" name="Text Box 15"/>
        <xdr:cNvSpPr txBox="1">
          <a:spLocks noChangeArrowheads="1"/>
        </xdr:cNvSpPr>
      </xdr:nvSpPr>
      <xdr:spPr bwMode="auto">
        <a:xfrm>
          <a:off x="2047875" y="58102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912" name="Text Box 16"/>
        <xdr:cNvSpPr txBox="1">
          <a:spLocks noChangeArrowheads="1"/>
        </xdr:cNvSpPr>
      </xdr:nvSpPr>
      <xdr:spPr bwMode="auto">
        <a:xfrm>
          <a:off x="6029325"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913" name="Text Box 18"/>
        <xdr:cNvSpPr txBox="1">
          <a:spLocks noChangeArrowheads="1"/>
        </xdr:cNvSpPr>
      </xdr:nvSpPr>
      <xdr:spPr bwMode="auto">
        <a:xfrm>
          <a:off x="1400175"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914" name="Text Box 14"/>
        <xdr:cNvSpPr txBox="1">
          <a:spLocks noChangeArrowheads="1"/>
        </xdr:cNvSpPr>
      </xdr:nvSpPr>
      <xdr:spPr bwMode="auto">
        <a:xfrm>
          <a:off x="2057400"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915" name="Text Box 15"/>
        <xdr:cNvSpPr txBox="1">
          <a:spLocks noChangeArrowheads="1"/>
        </xdr:cNvSpPr>
      </xdr:nvSpPr>
      <xdr:spPr bwMode="auto">
        <a:xfrm>
          <a:off x="2047875" y="58102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916" name="Text Box 16"/>
        <xdr:cNvSpPr txBox="1">
          <a:spLocks noChangeArrowheads="1"/>
        </xdr:cNvSpPr>
      </xdr:nvSpPr>
      <xdr:spPr bwMode="auto">
        <a:xfrm>
          <a:off x="6029325"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917" name="Text Box 18"/>
        <xdr:cNvSpPr txBox="1">
          <a:spLocks noChangeArrowheads="1"/>
        </xdr:cNvSpPr>
      </xdr:nvSpPr>
      <xdr:spPr bwMode="auto">
        <a:xfrm>
          <a:off x="1400175" y="58102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918" name="Text Box 14"/>
        <xdr:cNvSpPr txBox="1">
          <a:spLocks noChangeArrowheads="1"/>
        </xdr:cNvSpPr>
      </xdr:nvSpPr>
      <xdr:spPr bwMode="auto">
        <a:xfrm>
          <a:off x="2057400"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919" name="Text Box 15"/>
        <xdr:cNvSpPr txBox="1">
          <a:spLocks noChangeArrowheads="1"/>
        </xdr:cNvSpPr>
      </xdr:nvSpPr>
      <xdr:spPr bwMode="auto">
        <a:xfrm>
          <a:off x="2047875" y="58912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920" name="Text Box 16"/>
        <xdr:cNvSpPr txBox="1">
          <a:spLocks noChangeArrowheads="1"/>
        </xdr:cNvSpPr>
      </xdr:nvSpPr>
      <xdr:spPr bwMode="auto">
        <a:xfrm>
          <a:off x="602932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921" name="Text Box 18"/>
        <xdr:cNvSpPr txBox="1">
          <a:spLocks noChangeArrowheads="1"/>
        </xdr:cNvSpPr>
      </xdr:nvSpPr>
      <xdr:spPr bwMode="auto">
        <a:xfrm>
          <a:off x="140017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922" name="Text Box 14"/>
        <xdr:cNvSpPr txBox="1">
          <a:spLocks noChangeArrowheads="1"/>
        </xdr:cNvSpPr>
      </xdr:nvSpPr>
      <xdr:spPr bwMode="auto">
        <a:xfrm>
          <a:off x="2057400"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923" name="Text Box 15"/>
        <xdr:cNvSpPr txBox="1">
          <a:spLocks noChangeArrowheads="1"/>
        </xdr:cNvSpPr>
      </xdr:nvSpPr>
      <xdr:spPr bwMode="auto">
        <a:xfrm>
          <a:off x="2047875" y="58912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924" name="Text Box 16"/>
        <xdr:cNvSpPr txBox="1">
          <a:spLocks noChangeArrowheads="1"/>
        </xdr:cNvSpPr>
      </xdr:nvSpPr>
      <xdr:spPr bwMode="auto">
        <a:xfrm>
          <a:off x="602932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925" name="Text Box 18"/>
        <xdr:cNvSpPr txBox="1">
          <a:spLocks noChangeArrowheads="1"/>
        </xdr:cNvSpPr>
      </xdr:nvSpPr>
      <xdr:spPr bwMode="auto">
        <a:xfrm>
          <a:off x="140017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926" name="Text Box 14"/>
        <xdr:cNvSpPr txBox="1">
          <a:spLocks noChangeArrowheads="1"/>
        </xdr:cNvSpPr>
      </xdr:nvSpPr>
      <xdr:spPr bwMode="auto">
        <a:xfrm>
          <a:off x="2057400"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927" name="Text Box 15"/>
        <xdr:cNvSpPr txBox="1">
          <a:spLocks noChangeArrowheads="1"/>
        </xdr:cNvSpPr>
      </xdr:nvSpPr>
      <xdr:spPr bwMode="auto">
        <a:xfrm>
          <a:off x="2047875" y="58912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928" name="Text Box 16"/>
        <xdr:cNvSpPr txBox="1">
          <a:spLocks noChangeArrowheads="1"/>
        </xdr:cNvSpPr>
      </xdr:nvSpPr>
      <xdr:spPr bwMode="auto">
        <a:xfrm>
          <a:off x="602932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929" name="Text Box 18"/>
        <xdr:cNvSpPr txBox="1">
          <a:spLocks noChangeArrowheads="1"/>
        </xdr:cNvSpPr>
      </xdr:nvSpPr>
      <xdr:spPr bwMode="auto">
        <a:xfrm>
          <a:off x="140017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930" name="Text Box 14"/>
        <xdr:cNvSpPr txBox="1">
          <a:spLocks noChangeArrowheads="1"/>
        </xdr:cNvSpPr>
      </xdr:nvSpPr>
      <xdr:spPr bwMode="auto">
        <a:xfrm>
          <a:off x="2057400"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931" name="Text Box 15"/>
        <xdr:cNvSpPr txBox="1">
          <a:spLocks noChangeArrowheads="1"/>
        </xdr:cNvSpPr>
      </xdr:nvSpPr>
      <xdr:spPr bwMode="auto">
        <a:xfrm>
          <a:off x="2047875" y="58912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932" name="Text Box 16"/>
        <xdr:cNvSpPr txBox="1">
          <a:spLocks noChangeArrowheads="1"/>
        </xdr:cNvSpPr>
      </xdr:nvSpPr>
      <xdr:spPr bwMode="auto">
        <a:xfrm>
          <a:off x="602932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933" name="Text Box 18"/>
        <xdr:cNvSpPr txBox="1">
          <a:spLocks noChangeArrowheads="1"/>
        </xdr:cNvSpPr>
      </xdr:nvSpPr>
      <xdr:spPr bwMode="auto">
        <a:xfrm>
          <a:off x="1400175" y="58912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934" name="Text Box 14"/>
        <xdr:cNvSpPr txBox="1">
          <a:spLocks noChangeArrowheads="1"/>
        </xdr:cNvSpPr>
      </xdr:nvSpPr>
      <xdr:spPr bwMode="auto">
        <a:xfrm>
          <a:off x="2057400" y="29765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935" name="Text Box 15"/>
        <xdr:cNvSpPr txBox="1">
          <a:spLocks noChangeArrowheads="1"/>
        </xdr:cNvSpPr>
      </xdr:nvSpPr>
      <xdr:spPr bwMode="auto">
        <a:xfrm>
          <a:off x="2047875" y="29765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936" name="Text Box 16"/>
        <xdr:cNvSpPr txBox="1">
          <a:spLocks noChangeArrowheads="1"/>
        </xdr:cNvSpPr>
      </xdr:nvSpPr>
      <xdr:spPr bwMode="auto">
        <a:xfrm>
          <a:off x="6029325" y="29765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937" name="Text Box 18"/>
        <xdr:cNvSpPr txBox="1">
          <a:spLocks noChangeArrowheads="1"/>
        </xdr:cNvSpPr>
      </xdr:nvSpPr>
      <xdr:spPr bwMode="auto">
        <a:xfrm>
          <a:off x="1400175" y="29765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938" name="Text Box 14"/>
        <xdr:cNvSpPr txBox="1">
          <a:spLocks noChangeArrowheads="1"/>
        </xdr:cNvSpPr>
      </xdr:nvSpPr>
      <xdr:spPr bwMode="auto">
        <a:xfrm>
          <a:off x="2057400" y="29765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939" name="Text Box 15"/>
        <xdr:cNvSpPr txBox="1">
          <a:spLocks noChangeArrowheads="1"/>
        </xdr:cNvSpPr>
      </xdr:nvSpPr>
      <xdr:spPr bwMode="auto">
        <a:xfrm>
          <a:off x="2047875" y="29765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940" name="Text Box 16"/>
        <xdr:cNvSpPr txBox="1">
          <a:spLocks noChangeArrowheads="1"/>
        </xdr:cNvSpPr>
      </xdr:nvSpPr>
      <xdr:spPr bwMode="auto">
        <a:xfrm>
          <a:off x="6029325" y="29765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941" name="Text Box 18"/>
        <xdr:cNvSpPr txBox="1">
          <a:spLocks noChangeArrowheads="1"/>
        </xdr:cNvSpPr>
      </xdr:nvSpPr>
      <xdr:spPr bwMode="auto">
        <a:xfrm>
          <a:off x="1400175" y="29765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942" name="Text Box 14"/>
        <xdr:cNvSpPr txBox="1">
          <a:spLocks noChangeArrowheads="1"/>
        </xdr:cNvSpPr>
      </xdr:nvSpPr>
      <xdr:spPr bwMode="auto">
        <a:xfrm>
          <a:off x="2057400" y="29765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943" name="Text Box 15"/>
        <xdr:cNvSpPr txBox="1">
          <a:spLocks noChangeArrowheads="1"/>
        </xdr:cNvSpPr>
      </xdr:nvSpPr>
      <xdr:spPr bwMode="auto">
        <a:xfrm>
          <a:off x="2047875" y="29765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944" name="Text Box 16"/>
        <xdr:cNvSpPr txBox="1">
          <a:spLocks noChangeArrowheads="1"/>
        </xdr:cNvSpPr>
      </xdr:nvSpPr>
      <xdr:spPr bwMode="auto">
        <a:xfrm>
          <a:off x="6029325" y="29765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945" name="Text Box 18"/>
        <xdr:cNvSpPr txBox="1">
          <a:spLocks noChangeArrowheads="1"/>
        </xdr:cNvSpPr>
      </xdr:nvSpPr>
      <xdr:spPr bwMode="auto">
        <a:xfrm>
          <a:off x="1400175" y="29765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946" name="Text Box 14"/>
        <xdr:cNvSpPr txBox="1">
          <a:spLocks noChangeArrowheads="1"/>
        </xdr:cNvSpPr>
      </xdr:nvSpPr>
      <xdr:spPr bwMode="auto">
        <a:xfrm>
          <a:off x="2057400" y="29765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947" name="Text Box 15"/>
        <xdr:cNvSpPr txBox="1">
          <a:spLocks noChangeArrowheads="1"/>
        </xdr:cNvSpPr>
      </xdr:nvSpPr>
      <xdr:spPr bwMode="auto">
        <a:xfrm>
          <a:off x="2047875" y="29765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948" name="Text Box 16"/>
        <xdr:cNvSpPr txBox="1">
          <a:spLocks noChangeArrowheads="1"/>
        </xdr:cNvSpPr>
      </xdr:nvSpPr>
      <xdr:spPr bwMode="auto">
        <a:xfrm>
          <a:off x="6029325" y="29765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949" name="Text Box 18"/>
        <xdr:cNvSpPr txBox="1">
          <a:spLocks noChangeArrowheads="1"/>
        </xdr:cNvSpPr>
      </xdr:nvSpPr>
      <xdr:spPr bwMode="auto">
        <a:xfrm>
          <a:off x="1400175" y="29765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950" name="Text Box 14"/>
        <xdr:cNvSpPr txBox="1">
          <a:spLocks noChangeArrowheads="1"/>
        </xdr:cNvSpPr>
      </xdr:nvSpPr>
      <xdr:spPr bwMode="auto">
        <a:xfrm>
          <a:off x="2057400" y="3057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951" name="Text Box 15"/>
        <xdr:cNvSpPr txBox="1">
          <a:spLocks noChangeArrowheads="1"/>
        </xdr:cNvSpPr>
      </xdr:nvSpPr>
      <xdr:spPr bwMode="auto">
        <a:xfrm>
          <a:off x="2047875" y="30575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952" name="Text Box 16"/>
        <xdr:cNvSpPr txBox="1">
          <a:spLocks noChangeArrowheads="1"/>
        </xdr:cNvSpPr>
      </xdr:nvSpPr>
      <xdr:spPr bwMode="auto">
        <a:xfrm>
          <a:off x="6029325" y="3057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953" name="Text Box 18"/>
        <xdr:cNvSpPr txBox="1">
          <a:spLocks noChangeArrowheads="1"/>
        </xdr:cNvSpPr>
      </xdr:nvSpPr>
      <xdr:spPr bwMode="auto">
        <a:xfrm>
          <a:off x="1400175" y="3057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954" name="Text Box 14"/>
        <xdr:cNvSpPr txBox="1">
          <a:spLocks noChangeArrowheads="1"/>
        </xdr:cNvSpPr>
      </xdr:nvSpPr>
      <xdr:spPr bwMode="auto">
        <a:xfrm>
          <a:off x="2057400" y="3057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955" name="Text Box 15"/>
        <xdr:cNvSpPr txBox="1">
          <a:spLocks noChangeArrowheads="1"/>
        </xdr:cNvSpPr>
      </xdr:nvSpPr>
      <xdr:spPr bwMode="auto">
        <a:xfrm>
          <a:off x="2047875" y="30575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956" name="Text Box 16"/>
        <xdr:cNvSpPr txBox="1">
          <a:spLocks noChangeArrowheads="1"/>
        </xdr:cNvSpPr>
      </xdr:nvSpPr>
      <xdr:spPr bwMode="auto">
        <a:xfrm>
          <a:off x="6029325" y="3057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957" name="Text Box 18"/>
        <xdr:cNvSpPr txBox="1">
          <a:spLocks noChangeArrowheads="1"/>
        </xdr:cNvSpPr>
      </xdr:nvSpPr>
      <xdr:spPr bwMode="auto">
        <a:xfrm>
          <a:off x="1400175" y="3057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958" name="Text Box 14"/>
        <xdr:cNvSpPr txBox="1">
          <a:spLocks noChangeArrowheads="1"/>
        </xdr:cNvSpPr>
      </xdr:nvSpPr>
      <xdr:spPr bwMode="auto">
        <a:xfrm>
          <a:off x="2057400" y="3057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959" name="Text Box 15"/>
        <xdr:cNvSpPr txBox="1">
          <a:spLocks noChangeArrowheads="1"/>
        </xdr:cNvSpPr>
      </xdr:nvSpPr>
      <xdr:spPr bwMode="auto">
        <a:xfrm>
          <a:off x="2047875" y="30575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960" name="Text Box 16"/>
        <xdr:cNvSpPr txBox="1">
          <a:spLocks noChangeArrowheads="1"/>
        </xdr:cNvSpPr>
      </xdr:nvSpPr>
      <xdr:spPr bwMode="auto">
        <a:xfrm>
          <a:off x="6029325" y="3057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961" name="Text Box 18"/>
        <xdr:cNvSpPr txBox="1">
          <a:spLocks noChangeArrowheads="1"/>
        </xdr:cNvSpPr>
      </xdr:nvSpPr>
      <xdr:spPr bwMode="auto">
        <a:xfrm>
          <a:off x="1400175" y="3057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962" name="Text Box 14"/>
        <xdr:cNvSpPr txBox="1">
          <a:spLocks noChangeArrowheads="1"/>
        </xdr:cNvSpPr>
      </xdr:nvSpPr>
      <xdr:spPr bwMode="auto">
        <a:xfrm>
          <a:off x="2057400" y="3057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963" name="Text Box 15"/>
        <xdr:cNvSpPr txBox="1">
          <a:spLocks noChangeArrowheads="1"/>
        </xdr:cNvSpPr>
      </xdr:nvSpPr>
      <xdr:spPr bwMode="auto">
        <a:xfrm>
          <a:off x="2047875" y="30575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964" name="Text Box 16"/>
        <xdr:cNvSpPr txBox="1">
          <a:spLocks noChangeArrowheads="1"/>
        </xdr:cNvSpPr>
      </xdr:nvSpPr>
      <xdr:spPr bwMode="auto">
        <a:xfrm>
          <a:off x="6029325" y="3057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965" name="Text Box 18"/>
        <xdr:cNvSpPr txBox="1">
          <a:spLocks noChangeArrowheads="1"/>
        </xdr:cNvSpPr>
      </xdr:nvSpPr>
      <xdr:spPr bwMode="auto">
        <a:xfrm>
          <a:off x="1400175" y="30575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966" name="Text Box 14"/>
        <xdr:cNvSpPr txBox="1">
          <a:spLocks noChangeArrowheads="1"/>
        </xdr:cNvSpPr>
      </xdr:nvSpPr>
      <xdr:spPr bwMode="auto">
        <a:xfrm>
          <a:off x="2057400" y="31384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967" name="Text Box 15"/>
        <xdr:cNvSpPr txBox="1">
          <a:spLocks noChangeArrowheads="1"/>
        </xdr:cNvSpPr>
      </xdr:nvSpPr>
      <xdr:spPr bwMode="auto">
        <a:xfrm>
          <a:off x="2047875" y="31384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968" name="Text Box 16"/>
        <xdr:cNvSpPr txBox="1">
          <a:spLocks noChangeArrowheads="1"/>
        </xdr:cNvSpPr>
      </xdr:nvSpPr>
      <xdr:spPr bwMode="auto">
        <a:xfrm>
          <a:off x="6029325" y="31384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969" name="Text Box 18"/>
        <xdr:cNvSpPr txBox="1">
          <a:spLocks noChangeArrowheads="1"/>
        </xdr:cNvSpPr>
      </xdr:nvSpPr>
      <xdr:spPr bwMode="auto">
        <a:xfrm>
          <a:off x="1400175" y="31384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970" name="Text Box 14"/>
        <xdr:cNvSpPr txBox="1">
          <a:spLocks noChangeArrowheads="1"/>
        </xdr:cNvSpPr>
      </xdr:nvSpPr>
      <xdr:spPr bwMode="auto">
        <a:xfrm>
          <a:off x="2057400" y="31384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971" name="Text Box 15"/>
        <xdr:cNvSpPr txBox="1">
          <a:spLocks noChangeArrowheads="1"/>
        </xdr:cNvSpPr>
      </xdr:nvSpPr>
      <xdr:spPr bwMode="auto">
        <a:xfrm>
          <a:off x="2047875" y="31384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972" name="Text Box 16"/>
        <xdr:cNvSpPr txBox="1">
          <a:spLocks noChangeArrowheads="1"/>
        </xdr:cNvSpPr>
      </xdr:nvSpPr>
      <xdr:spPr bwMode="auto">
        <a:xfrm>
          <a:off x="6029325" y="31384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973" name="Text Box 18"/>
        <xdr:cNvSpPr txBox="1">
          <a:spLocks noChangeArrowheads="1"/>
        </xdr:cNvSpPr>
      </xdr:nvSpPr>
      <xdr:spPr bwMode="auto">
        <a:xfrm>
          <a:off x="1400175" y="31384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974" name="Text Box 14"/>
        <xdr:cNvSpPr txBox="1">
          <a:spLocks noChangeArrowheads="1"/>
        </xdr:cNvSpPr>
      </xdr:nvSpPr>
      <xdr:spPr bwMode="auto">
        <a:xfrm>
          <a:off x="2057400" y="31384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975" name="Text Box 15"/>
        <xdr:cNvSpPr txBox="1">
          <a:spLocks noChangeArrowheads="1"/>
        </xdr:cNvSpPr>
      </xdr:nvSpPr>
      <xdr:spPr bwMode="auto">
        <a:xfrm>
          <a:off x="2047875" y="31384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976" name="Text Box 16"/>
        <xdr:cNvSpPr txBox="1">
          <a:spLocks noChangeArrowheads="1"/>
        </xdr:cNvSpPr>
      </xdr:nvSpPr>
      <xdr:spPr bwMode="auto">
        <a:xfrm>
          <a:off x="6029325" y="31384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977" name="Text Box 18"/>
        <xdr:cNvSpPr txBox="1">
          <a:spLocks noChangeArrowheads="1"/>
        </xdr:cNvSpPr>
      </xdr:nvSpPr>
      <xdr:spPr bwMode="auto">
        <a:xfrm>
          <a:off x="1400175" y="31384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978" name="Text Box 14"/>
        <xdr:cNvSpPr txBox="1">
          <a:spLocks noChangeArrowheads="1"/>
        </xdr:cNvSpPr>
      </xdr:nvSpPr>
      <xdr:spPr bwMode="auto">
        <a:xfrm>
          <a:off x="2057400" y="31384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979" name="Text Box 15"/>
        <xdr:cNvSpPr txBox="1">
          <a:spLocks noChangeArrowheads="1"/>
        </xdr:cNvSpPr>
      </xdr:nvSpPr>
      <xdr:spPr bwMode="auto">
        <a:xfrm>
          <a:off x="2047875" y="31384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980" name="Text Box 16"/>
        <xdr:cNvSpPr txBox="1">
          <a:spLocks noChangeArrowheads="1"/>
        </xdr:cNvSpPr>
      </xdr:nvSpPr>
      <xdr:spPr bwMode="auto">
        <a:xfrm>
          <a:off x="6029325" y="31384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981" name="Text Box 18"/>
        <xdr:cNvSpPr txBox="1">
          <a:spLocks noChangeArrowheads="1"/>
        </xdr:cNvSpPr>
      </xdr:nvSpPr>
      <xdr:spPr bwMode="auto">
        <a:xfrm>
          <a:off x="1400175" y="31384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982" name="Text Box 14"/>
        <xdr:cNvSpPr txBox="1">
          <a:spLocks noChangeArrowheads="1"/>
        </xdr:cNvSpPr>
      </xdr:nvSpPr>
      <xdr:spPr bwMode="auto">
        <a:xfrm>
          <a:off x="2057400" y="3219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983" name="Text Box 15"/>
        <xdr:cNvSpPr txBox="1">
          <a:spLocks noChangeArrowheads="1"/>
        </xdr:cNvSpPr>
      </xdr:nvSpPr>
      <xdr:spPr bwMode="auto">
        <a:xfrm>
          <a:off x="2047875" y="32194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984" name="Text Box 16"/>
        <xdr:cNvSpPr txBox="1">
          <a:spLocks noChangeArrowheads="1"/>
        </xdr:cNvSpPr>
      </xdr:nvSpPr>
      <xdr:spPr bwMode="auto">
        <a:xfrm>
          <a:off x="6029325" y="3219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985" name="Text Box 18"/>
        <xdr:cNvSpPr txBox="1">
          <a:spLocks noChangeArrowheads="1"/>
        </xdr:cNvSpPr>
      </xdr:nvSpPr>
      <xdr:spPr bwMode="auto">
        <a:xfrm>
          <a:off x="1400175" y="3219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986" name="Text Box 14"/>
        <xdr:cNvSpPr txBox="1">
          <a:spLocks noChangeArrowheads="1"/>
        </xdr:cNvSpPr>
      </xdr:nvSpPr>
      <xdr:spPr bwMode="auto">
        <a:xfrm>
          <a:off x="2057400" y="3219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987" name="Text Box 15"/>
        <xdr:cNvSpPr txBox="1">
          <a:spLocks noChangeArrowheads="1"/>
        </xdr:cNvSpPr>
      </xdr:nvSpPr>
      <xdr:spPr bwMode="auto">
        <a:xfrm>
          <a:off x="2047875" y="32194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988" name="Text Box 16"/>
        <xdr:cNvSpPr txBox="1">
          <a:spLocks noChangeArrowheads="1"/>
        </xdr:cNvSpPr>
      </xdr:nvSpPr>
      <xdr:spPr bwMode="auto">
        <a:xfrm>
          <a:off x="6029325" y="3219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989" name="Text Box 18"/>
        <xdr:cNvSpPr txBox="1">
          <a:spLocks noChangeArrowheads="1"/>
        </xdr:cNvSpPr>
      </xdr:nvSpPr>
      <xdr:spPr bwMode="auto">
        <a:xfrm>
          <a:off x="1400175" y="3219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990" name="Text Box 14"/>
        <xdr:cNvSpPr txBox="1">
          <a:spLocks noChangeArrowheads="1"/>
        </xdr:cNvSpPr>
      </xdr:nvSpPr>
      <xdr:spPr bwMode="auto">
        <a:xfrm>
          <a:off x="2057400" y="3219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991" name="Text Box 15"/>
        <xdr:cNvSpPr txBox="1">
          <a:spLocks noChangeArrowheads="1"/>
        </xdr:cNvSpPr>
      </xdr:nvSpPr>
      <xdr:spPr bwMode="auto">
        <a:xfrm>
          <a:off x="2047875" y="32194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992" name="Text Box 16"/>
        <xdr:cNvSpPr txBox="1">
          <a:spLocks noChangeArrowheads="1"/>
        </xdr:cNvSpPr>
      </xdr:nvSpPr>
      <xdr:spPr bwMode="auto">
        <a:xfrm>
          <a:off x="6029325" y="3219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993" name="Text Box 18"/>
        <xdr:cNvSpPr txBox="1">
          <a:spLocks noChangeArrowheads="1"/>
        </xdr:cNvSpPr>
      </xdr:nvSpPr>
      <xdr:spPr bwMode="auto">
        <a:xfrm>
          <a:off x="1400175" y="3219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994" name="Text Box 14"/>
        <xdr:cNvSpPr txBox="1">
          <a:spLocks noChangeArrowheads="1"/>
        </xdr:cNvSpPr>
      </xdr:nvSpPr>
      <xdr:spPr bwMode="auto">
        <a:xfrm>
          <a:off x="2057400" y="3219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995" name="Text Box 15"/>
        <xdr:cNvSpPr txBox="1">
          <a:spLocks noChangeArrowheads="1"/>
        </xdr:cNvSpPr>
      </xdr:nvSpPr>
      <xdr:spPr bwMode="auto">
        <a:xfrm>
          <a:off x="2047875" y="32194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5996" name="Text Box 16"/>
        <xdr:cNvSpPr txBox="1">
          <a:spLocks noChangeArrowheads="1"/>
        </xdr:cNvSpPr>
      </xdr:nvSpPr>
      <xdr:spPr bwMode="auto">
        <a:xfrm>
          <a:off x="6029325" y="3219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5997" name="Text Box 18"/>
        <xdr:cNvSpPr txBox="1">
          <a:spLocks noChangeArrowheads="1"/>
        </xdr:cNvSpPr>
      </xdr:nvSpPr>
      <xdr:spPr bwMode="auto">
        <a:xfrm>
          <a:off x="1400175" y="32194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5998" name="Text Box 14"/>
        <xdr:cNvSpPr txBox="1">
          <a:spLocks noChangeArrowheads="1"/>
        </xdr:cNvSpPr>
      </xdr:nvSpPr>
      <xdr:spPr bwMode="auto">
        <a:xfrm>
          <a:off x="2057400"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5999" name="Text Box 15"/>
        <xdr:cNvSpPr txBox="1">
          <a:spLocks noChangeArrowheads="1"/>
        </xdr:cNvSpPr>
      </xdr:nvSpPr>
      <xdr:spPr bwMode="auto">
        <a:xfrm>
          <a:off x="2047875" y="28956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000" name="Text Box 16"/>
        <xdr:cNvSpPr txBox="1">
          <a:spLocks noChangeArrowheads="1"/>
        </xdr:cNvSpPr>
      </xdr:nvSpPr>
      <xdr:spPr bwMode="auto">
        <a:xfrm>
          <a:off x="6029325"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001" name="Text Box 18"/>
        <xdr:cNvSpPr txBox="1">
          <a:spLocks noChangeArrowheads="1"/>
        </xdr:cNvSpPr>
      </xdr:nvSpPr>
      <xdr:spPr bwMode="auto">
        <a:xfrm>
          <a:off x="1400175"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002" name="Text Box 14"/>
        <xdr:cNvSpPr txBox="1">
          <a:spLocks noChangeArrowheads="1"/>
        </xdr:cNvSpPr>
      </xdr:nvSpPr>
      <xdr:spPr bwMode="auto">
        <a:xfrm>
          <a:off x="2057400"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003" name="Text Box 15"/>
        <xdr:cNvSpPr txBox="1">
          <a:spLocks noChangeArrowheads="1"/>
        </xdr:cNvSpPr>
      </xdr:nvSpPr>
      <xdr:spPr bwMode="auto">
        <a:xfrm>
          <a:off x="2047875" y="28956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004" name="Text Box 16"/>
        <xdr:cNvSpPr txBox="1">
          <a:spLocks noChangeArrowheads="1"/>
        </xdr:cNvSpPr>
      </xdr:nvSpPr>
      <xdr:spPr bwMode="auto">
        <a:xfrm>
          <a:off x="6029325"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005" name="Text Box 18"/>
        <xdr:cNvSpPr txBox="1">
          <a:spLocks noChangeArrowheads="1"/>
        </xdr:cNvSpPr>
      </xdr:nvSpPr>
      <xdr:spPr bwMode="auto">
        <a:xfrm>
          <a:off x="1400175"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006" name="Text Box 14"/>
        <xdr:cNvSpPr txBox="1">
          <a:spLocks noChangeArrowheads="1"/>
        </xdr:cNvSpPr>
      </xdr:nvSpPr>
      <xdr:spPr bwMode="auto">
        <a:xfrm>
          <a:off x="2057400"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007" name="Text Box 15"/>
        <xdr:cNvSpPr txBox="1">
          <a:spLocks noChangeArrowheads="1"/>
        </xdr:cNvSpPr>
      </xdr:nvSpPr>
      <xdr:spPr bwMode="auto">
        <a:xfrm>
          <a:off x="2047875" y="28956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008" name="Text Box 16"/>
        <xdr:cNvSpPr txBox="1">
          <a:spLocks noChangeArrowheads="1"/>
        </xdr:cNvSpPr>
      </xdr:nvSpPr>
      <xdr:spPr bwMode="auto">
        <a:xfrm>
          <a:off x="6029325"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009" name="Text Box 18"/>
        <xdr:cNvSpPr txBox="1">
          <a:spLocks noChangeArrowheads="1"/>
        </xdr:cNvSpPr>
      </xdr:nvSpPr>
      <xdr:spPr bwMode="auto">
        <a:xfrm>
          <a:off x="1400175"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010" name="Text Box 14"/>
        <xdr:cNvSpPr txBox="1">
          <a:spLocks noChangeArrowheads="1"/>
        </xdr:cNvSpPr>
      </xdr:nvSpPr>
      <xdr:spPr bwMode="auto">
        <a:xfrm>
          <a:off x="2057400"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011" name="Text Box 15"/>
        <xdr:cNvSpPr txBox="1">
          <a:spLocks noChangeArrowheads="1"/>
        </xdr:cNvSpPr>
      </xdr:nvSpPr>
      <xdr:spPr bwMode="auto">
        <a:xfrm>
          <a:off x="2047875" y="28956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012" name="Text Box 16"/>
        <xdr:cNvSpPr txBox="1">
          <a:spLocks noChangeArrowheads="1"/>
        </xdr:cNvSpPr>
      </xdr:nvSpPr>
      <xdr:spPr bwMode="auto">
        <a:xfrm>
          <a:off x="6029325"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013" name="Text Box 18"/>
        <xdr:cNvSpPr txBox="1">
          <a:spLocks noChangeArrowheads="1"/>
        </xdr:cNvSpPr>
      </xdr:nvSpPr>
      <xdr:spPr bwMode="auto">
        <a:xfrm>
          <a:off x="1400175"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014" name="Text Box 14"/>
        <xdr:cNvSpPr txBox="1">
          <a:spLocks noChangeArrowheads="1"/>
        </xdr:cNvSpPr>
      </xdr:nvSpPr>
      <xdr:spPr bwMode="auto">
        <a:xfrm>
          <a:off x="2057400"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015" name="Text Box 15"/>
        <xdr:cNvSpPr txBox="1">
          <a:spLocks noChangeArrowheads="1"/>
        </xdr:cNvSpPr>
      </xdr:nvSpPr>
      <xdr:spPr bwMode="auto">
        <a:xfrm>
          <a:off x="2047875" y="21669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016" name="Text Box 16"/>
        <xdr:cNvSpPr txBox="1">
          <a:spLocks noChangeArrowheads="1"/>
        </xdr:cNvSpPr>
      </xdr:nvSpPr>
      <xdr:spPr bwMode="auto">
        <a:xfrm>
          <a:off x="6029325"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017" name="Text Box 18"/>
        <xdr:cNvSpPr txBox="1">
          <a:spLocks noChangeArrowheads="1"/>
        </xdr:cNvSpPr>
      </xdr:nvSpPr>
      <xdr:spPr bwMode="auto">
        <a:xfrm>
          <a:off x="1400175"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018" name="Text Box 14"/>
        <xdr:cNvSpPr txBox="1">
          <a:spLocks noChangeArrowheads="1"/>
        </xdr:cNvSpPr>
      </xdr:nvSpPr>
      <xdr:spPr bwMode="auto">
        <a:xfrm>
          <a:off x="2057400"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019" name="Text Box 15"/>
        <xdr:cNvSpPr txBox="1">
          <a:spLocks noChangeArrowheads="1"/>
        </xdr:cNvSpPr>
      </xdr:nvSpPr>
      <xdr:spPr bwMode="auto">
        <a:xfrm>
          <a:off x="2047875" y="21669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020" name="Text Box 16"/>
        <xdr:cNvSpPr txBox="1">
          <a:spLocks noChangeArrowheads="1"/>
        </xdr:cNvSpPr>
      </xdr:nvSpPr>
      <xdr:spPr bwMode="auto">
        <a:xfrm>
          <a:off x="6029325"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021" name="Text Box 18"/>
        <xdr:cNvSpPr txBox="1">
          <a:spLocks noChangeArrowheads="1"/>
        </xdr:cNvSpPr>
      </xdr:nvSpPr>
      <xdr:spPr bwMode="auto">
        <a:xfrm>
          <a:off x="1400175"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022" name="Text Box 14"/>
        <xdr:cNvSpPr txBox="1">
          <a:spLocks noChangeArrowheads="1"/>
        </xdr:cNvSpPr>
      </xdr:nvSpPr>
      <xdr:spPr bwMode="auto">
        <a:xfrm>
          <a:off x="2057400"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023" name="Text Box 15"/>
        <xdr:cNvSpPr txBox="1">
          <a:spLocks noChangeArrowheads="1"/>
        </xdr:cNvSpPr>
      </xdr:nvSpPr>
      <xdr:spPr bwMode="auto">
        <a:xfrm>
          <a:off x="2047875" y="21669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024" name="Text Box 16"/>
        <xdr:cNvSpPr txBox="1">
          <a:spLocks noChangeArrowheads="1"/>
        </xdr:cNvSpPr>
      </xdr:nvSpPr>
      <xdr:spPr bwMode="auto">
        <a:xfrm>
          <a:off x="6029325"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025" name="Text Box 18"/>
        <xdr:cNvSpPr txBox="1">
          <a:spLocks noChangeArrowheads="1"/>
        </xdr:cNvSpPr>
      </xdr:nvSpPr>
      <xdr:spPr bwMode="auto">
        <a:xfrm>
          <a:off x="1400175"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026" name="Text Box 14"/>
        <xdr:cNvSpPr txBox="1">
          <a:spLocks noChangeArrowheads="1"/>
        </xdr:cNvSpPr>
      </xdr:nvSpPr>
      <xdr:spPr bwMode="auto">
        <a:xfrm>
          <a:off x="2057400"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027" name="Text Box 15"/>
        <xdr:cNvSpPr txBox="1">
          <a:spLocks noChangeArrowheads="1"/>
        </xdr:cNvSpPr>
      </xdr:nvSpPr>
      <xdr:spPr bwMode="auto">
        <a:xfrm>
          <a:off x="2047875" y="21669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028" name="Text Box 16"/>
        <xdr:cNvSpPr txBox="1">
          <a:spLocks noChangeArrowheads="1"/>
        </xdr:cNvSpPr>
      </xdr:nvSpPr>
      <xdr:spPr bwMode="auto">
        <a:xfrm>
          <a:off x="6029325"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029" name="Text Box 18"/>
        <xdr:cNvSpPr txBox="1">
          <a:spLocks noChangeArrowheads="1"/>
        </xdr:cNvSpPr>
      </xdr:nvSpPr>
      <xdr:spPr bwMode="auto">
        <a:xfrm>
          <a:off x="1400175"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030" name="Text Box 14"/>
        <xdr:cNvSpPr txBox="1">
          <a:spLocks noChangeArrowheads="1"/>
        </xdr:cNvSpPr>
      </xdr:nvSpPr>
      <xdr:spPr bwMode="auto">
        <a:xfrm>
          <a:off x="2057400"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031" name="Text Box 15"/>
        <xdr:cNvSpPr txBox="1">
          <a:spLocks noChangeArrowheads="1"/>
        </xdr:cNvSpPr>
      </xdr:nvSpPr>
      <xdr:spPr bwMode="auto">
        <a:xfrm>
          <a:off x="2047875" y="22479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032" name="Text Box 16"/>
        <xdr:cNvSpPr txBox="1">
          <a:spLocks noChangeArrowheads="1"/>
        </xdr:cNvSpPr>
      </xdr:nvSpPr>
      <xdr:spPr bwMode="auto">
        <a:xfrm>
          <a:off x="6029325"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033" name="Text Box 18"/>
        <xdr:cNvSpPr txBox="1">
          <a:spLocks noChangeArrowheads="1"/>
        </xdr:cNvSpPr>
      </xdr:nvSpPr>
      <xdr:spPr bwMode="auto">
        <a:xfrm>
          <a:off x="1400175"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034" name="Text Box 14"/>
        <xdr:cNvSpPr txBox="1">
          <a:spLocks noChangeArrowheads="1"/>
        </xdr:cNvSpPr>
      </xdr:nvSpPr>
      <xdr:spPr bwMode="auto">
        <a:xfrm>
          <a:off x="2057400"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035" name="Text Box 15"/>
        <xdr:cNvSpPr txBox="1">
          <a:spLocks noChangeArrowheads="1"/>
        </xdr:cNvSpPr>
      </xdr:nvSpPr>
      <xdr:spPr bwMode="auto">
        <a:xfrm>
          <a:off x="2047875" y="22479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036" name="Text Box 16"/>
        <xdr:cNvSpPr txBox="1">
          <a:spLocks noChangeArrowheads="1"/>
        </xdr:cNvSpPr>
      </xdr:nvSpPr>
      <xdr:spPr bwMode="auto">
        <a:xfrm>
          <a:off x="6029325"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037" name="Text Box 18"/>
        <xdr:cNvSpPr txBox="1">
          <a:spLocks noChangeArrowheads="1"/>
        </xdr:cNvSpPr>
      </xdr:nvSpPr>
      <xdr:spPr bwMode="auto">
        <a:xfrm>
          <a:off x="1400175"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038" name="Text Box 14"/>
        <xdr:cNvSpPr txBox="1">
          <a:spLocks noChangeArrowheads="1"/>
        </xdr:cNvSpPr>
      </xdr:nvSpPr>
      <xdr:spPr bwMode="auto">
        <a:xfrm>
          <a:off x="2057400"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039" name="Text Box 15"/>
        <xdr:cNvSpPr txBox="1">
          <a:spLocks noChangeArrowheads="1"/>
        </xdr:cNvSpPr>
      </xdr:nvSpPr>
      <xdr:spPr bwMode="auto">
        <a:xfrm>
          <a:off x="2047875" y="22479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040" name="Text Box 16"/>
        <xdr:cNvSpPr txBox="1">
          <a:spLocks noChangeArrowheads="1"/>
        </xdr:cNvSpPr>
      </xdr:nvSpPr>
      <xdr:spPr bwMode="auto">
        <a:xfrm>
          <a:off x="6029325"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041" name="Text Box 18"/>
        <xdr:cNvSpPr txBox="1">
          <a:spLocks noChangeArrowheads="1"/>
        </xdr:cNvSpPr>
      </xdr:nvSpPr>
      <xdr:spPr bwMode="auto">
        <a:xfrm>
          <a:off x="1400175"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042" name="Text Box 14"/>
        <xdr:cNvSpPr txBox="1">
          <a:spLocks noChangeArrowheads="1"/>
        </xdr:cNvSpPr>
      </xdr:nvSpPr>
      <xdr:spPr bwMode="auto">
        <a:xfrm>
          <a:off x="2057400"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043" name="Text Box 15"/>
        <xdr:cNvSpPr txBox="1">
          <a:spLocks noChangeArrowheads="1"/>
        </xdr:cNvSpPr>
      </xdr:nvSpPr>
      <xdr:spPr bwMode="auto">
        <a:xfrm>
          <a:off x="2047875" y="22479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044" name="Text Box 16"/>
        <xdr:cNvSpPr txBox="1">
          <a:spLocks noChangeArrowheads="1"/>
        </xdr:cNvSpPr>
      </xdr:nvSpPr>
      <xdr:spPr bwMode="auto">
        <a:xfrm>
          <a:off x="6029325"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045" name="Text Box 18"/>
        <xdr:cNvSpPr txBox="1">
          <a:spLocks noChangeArrowheads="1"/>
        </xdr:cNvSpPr>
      </xdr:nvSpPr>
      <xdr:spPr bwMode="auto">
        <a:xfrm>
          <a:off x="1400175"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046" name="Text Box 14"/>
        <xdr:cNvSpPr txBox="1">
          <a:spLocks noChangeArrowheads="1"/>
        </xdr:cNvSpPr>
      </xdr:nvSpPr>
      <xdr:spPr bwMode="auto">
        <a:xfrm>
          <a:off x="2057400"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047" name="Text Box 15"/>
        <xdr:cNvSpPr txBox="1">
          <a:spLocks noChangeArrowheads="1"/>
        </xdr:cNvSpPr>
      </xdr:nvSpPr>
      <xdr:spPr bwMode="auto">
        <a:xfrm>
          <a:off x="2047875" y="2328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048" name="Text Box 16"/>
        <xdr:cNvSpPr txBox="1">
          <a:spLocks noChangeArrowheads="1"/>
        </xdr:cNvSpPr>
      </xdr:nvSpPr>
      <xdr:spPr bwMode="auto">
        <a:xfrm>
          <a:off x="602932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049" name="Text Box 18"/>
        <xdr:cNvSpPr txBox="1">
          <a:spLocks noChangeArrowheads="1"/>
        </xdr:cNvSpPr>
      </xdr:nvSpPr>
      <xdr:spPr bwMode="auto">
        <a:xfrm>
          <a:off x="140017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050" name="Text Box 14"/>
        <xdr:cNvSpPr txBox="1">
          <a:spLocks noChangeArrowheads="1"/>
        </xdr:cNvSpPr>
      </xdr:nvSpPr>
      <xdr:spPr bwMode="auto">
        <a:xfrm>
          <a:off x="2057400"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051" name="Text Box 15"/>
        <xdr:cNvSpPr txBox="1">
          <a:spLocks noChangeArrowheads="1"/>
        </xdr:cNvSpPr>
      </xdr:nvSpPr>
      <xdr:spPr bwMode="auto">
        <a:xfrm>
          <a:off x="2047875" y="2328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052" name="Text Box 16"/>
        <xdr:cNvSpPr txBox="1">
          <a:spLocks noChangeArrowheads="1"/>
        </xdr:cNvSpPr>
      </xdr:nvSpPr>
      <xdr:spPr bwMode="auto">
        <a:xfrm>
          <a:off x="602932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053" name="Text Box 18"/>
        <xdr:cNvSpPr txBox="1">
          <a:spLocks noChangeArrowheads="1"/>
        </xdr:cNvSpPr>
      </xdr:nvSpPr>
      <xdr:spPr bwMode="auto">
        <a:xfrm>
          <a:off x="140017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054" name="Text Box 14"/>
        <xdr:cNvSpPr txBox="1">
          <a:spLocks noChangeArrowheads="1"/>
        </xdr:cNvSpPr>
      </xdr:nvSpPr>
      <xdr:spPr bwMode="auto">
        <a:xfrm>
          <a:off x="2057400"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055" name="Text Box 15"/>
        <xdr:cNvSpPr txBox="1">
          <a:spLocks noChangeArrowheads="1"/>
        </xdr:cNvSpPr>
      </xdr:nvSpPr>
      <xdr:spPr bwMode="auto">
        <a:xfrm>
          <a:off x="2047875" y="2328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056" name="Text Box 16"/>
        <xdr:cNvSpPr txBox="1">
          <a:spLocks noChangeArrowheads="1"/>
        </xdr:cNvSpPr>
      </xdr:nvSpPr>
      <xdr:spPr bwMode="auto">
        <a:xfrm>
          <a:off x="602932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057" name="Text Box 18"/>
        <xdr:cNvSpPr txBox="1">
          <a:spLocks noChangeArrowheads="1"/>
        </xdr:cNvSpPr>
      </xdr:nvSpPr>
      <xdr:spPr bwMode="auto">
        <a:xfrm>
          <a:off x="140017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058" name="Text Box 14"/>
        <xdr:cNvSpPr txBox="1">
          <a:spLocks noChangeArrowheads="1"/>
        </xdr:cNvSpPr>
      </xdr:nvSpPr>
      <xdr:spPr bwMode="auto">
        <a:xfrm>
          <a:off x="2057400"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059" name="Text Box 15"/>
        <xdr:cNvSpPr txBox="1">
          <a:spLocks noChangeArrowheads="1"/>
        </xdr:cNvSpPr>
      </xdr:nvSpPr>
      <xdr:spPr bwMode="auto">
        <a:xfrm>
          <a:off x="2047875" y="2328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060" name="Text Box 16"/>
        <xdr:cNvSpPr txBox="1">
          <a:spLocks noChangeArrowheads="1"/>
        </xdr:cNvSpPr>
      </xdr:nvSpPr>
      <xdr:spPr bwMode="auto">
        <a:xfrm>
          <a:off x="602932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061" name="Text Box 18"/>
        <xdr:cNvSpPr txBox="1">
          <a:spLocks noChangeArrowheads="1"/>
        </xdr:cNvSpPr>
      </xdr:nvSpPr>
      <xdr:spPr bwMode="auto">
        <a:xfrm>
          <a:off x="140017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062" name="Text Box 14"/>
        <xdr:cNvSpPr txBox="1">
          <a:spLocks noChangeArrowheads="1"/>
        </xdr:cNvSpPr>
      </xdr:nvSpPr>
      <xdr:spPr bwMode="auto">
        <a:xfrm>
          <a:off x="2057400"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063" name="Text Box 15"/>
        <xdr:cNvSpPr txBox="1">
          <a:spLocks noChangeArrowheads="1"/>
        </xdr:cNvSpPr>
      </xdr:nvSpPr>
      <xdr:spPr bwMode="auto">
        <a:xfrm>
          <a:off x="2047875" y="2328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064" name="Text Box 16"/>
        <xdr:cNvSpPr txBox="1">
          <a:spLocks noChangeArrowheads="1"/>
        </xdr:cNvSpPr>
      </xdr:nvSpPr>
      <xdr:spPr bwMode="auto">
        <a:xfrm>
          <a:off x="602932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065" name="Text Box 18"/>
        <xdr:cNvSpPr txBox="1">
          <a:spLocks noChangeArrowheads="1"/>
        </xdr:cNvSpPr>
      </xdr:nvSpPr>
      <xdr:spPr bwMode="auto">
        <a:xfrm>
          <a:off x="140017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066" name="Text Box 14"/>
        <xdr:cNvSpPr txBox="1">
          <a:spLocks noChangeArrowheads="1"/>
        </xdr:cNvSpPr>
      </xdr:nvSpPr>
      <xdr:spPr bwMode="auto">
        <a:xfrm>
          <a:off x="2057400"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067" name="Text Box 15"/>
        <xdr:cNvSpPr txBox="1">
          <a:spLocks noChangeArrowheads="1"/>
        </xdr:cNvSpPr>
      </xdr:nvSpPr>
      <xdr:spPr bwMode="auto">
        <a:xfrm>
          <a:off x="2047875" y="2328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068" name="Text Box 16"/>
        <xdr:cNvSpPr txBox="1">
          <a:spLocks noChangeArrowheads="1"/>
        </xdr:cNvSpPr>
      </xdr:nvSpPr>
      <xdr:spPr bwMode="auto">
        <a:xfrm>
          <a:off x="602932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069" name="Text Box 18"/>
        <xdr:cNvSpPr txBox="1">
          <a:spLocks noChangeArrowheads="1"/>
        </xdr:cNvSpPr>
      </xdr:nvSpPr>
      <xdr:spPr bwMode="auto">
        <a:xfrm>
          <a:off x="140017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070" name="Text Box 14"/>
        <xdr:cNvSpPr txBox="1">
          <a:spLocks noChangeArrowheads="1"/>
        </xdr:cNvSpPr>
      </xdr:nvSpPr>
      <xdr:spPr bwMode="auto">
        <a:xfrm>
          <a:off x="2057400"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071" name="Text Box 15"/>
        <xdr:cNvSpPr txBox="1">
          <a:spLocks noChangeArrowheads="1"/>
        </xdr:cNvSpPr>
      </xdr:nvSpPr>
      <xdr:spPr bwMode="auto">
        <a:xfrm>
          <a:off x="2047875" y="2328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072" name="Text Box 16"/>
        <xdr:cNvSpPr txBox="1">
          <a:spLocks noChangeArrowheads="1"/>
        </xdr:cNvSpPr>
      </xdr:nvSpPr>
      <xdr:spPr bwMode="auto">
        <a:xfrm>
          <a:off x="602932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073" name="Text Box 18"/>
        <xdr:cNvSpPr txBox="1">
          <a:spLocks noChangeArrowheads="1"/>
        </xdr:cNvSpPr>
      </xdr:nvSpPr>
      <xdr:spPr bwMode="auto">
        <a:xfrm>
          <a:off x="140017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074" name="Text Box 14"/>
        <xdr:cNvSpPr txBox="1">
          <a:spLocks noChangeArrowheads="1"/>
        </xdr:cNvSpPr>
      </xdr:nvSpPr>
      <xdr:spPr bwMode="auto">
        <a:xfrm>
          <a:off x="2057400"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075" name="Text Box 15"/>
        <xdr:cNvSpPr txBox="1">
          <a:spLocks noChangeArrowheads="1"/>
        </xdr:cNvSpPr>
      </xdr:nvSpPr>
      <xdr:spPr bwMode="auto">
        <a:xfrm>
          <a:off x="2047875" y="2328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076" name="Text Box 16"/>
        <xdr:cNvSpPr txBox="1">
          <a:spLocks noChangeArrowheads="1"/>
        </xdr:cNvSpPr>
      </xdr:nvSpPr>
      <xdr:spPr bwMode="auto">
        <a:xfrm>
          <a:off x="602932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077" name="Text Box 18"/>
        <xdr:cNvSpPr txBox="1">
          <a:spLocks noChangeArrowheads="1"/>
        </xdr:cNvSpPr>
      </xdr:nvSpPr>
      <xdr:spPr bwMode="auto">
        <a:xfrm>
          <a:off x="140017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078" name="Text Box 14"/>
        <xdr:cNvSpPr txBox="1">
          <a:spLocks noChangeArrowheads="1"/>
        </xdr:cNvSpPr>
      </xdr:nvSpPr>
      <xdr:spPr bwMode="auto">
        <a:xfrm>
          <a:off x="2057400"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079" name="Text Box 15"/>
        <xdr:cNvSpPr txBox="1">
          <a:spLocks noChangeArrowheads="1"/>
        </xdr:cNvSpPr>
      </xdr:nvSpPr>
      <xdr:spPr bwMode="auto">
        <a:xfrm>
          <a:off x="2047875" y="24098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080" name="Text Box 16"/>
        <xdr:cNvSpPr txBox="1">
          <a:spLocks noChangeArrowheads="1"/>
        </xdr:cNvSpPr>
      </xdr:nvSpPr>
      <xdr:spPr bwMode="auto">
        <a:xfrm>
          <a:off x="6029325"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081" name="Text Box 18"/>
        <xdr:cNvSpPr txBox="1">
          <a:spLocks noChangeArrowheads="1"/>
        </xdr:cNvSpPr>
      </xdr:nvSpPr>
      <xdr:spPr bwMode="auto">
        <a:xfrm>
          <a:off x="1400175"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082" name="Text Box 14"/>
        <xdr:cNvSpPr txBox="1">
          <a:spLocks noChangeArrowheads="1"/>
        </xdr:cNvSpPr>
      </xdr:nvSpPr>
      <xdr:spPr bwMode="auto">
        <a:xfrm>
          <a:off x="2057400"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083" name="Text Box 15"/>
        <xdr:cNvSpPr txBox="1">
          <a:spLocks noChangeArrowheads="1"/>
        </xdr:cNvSpPr>
      </xdr:nvSpPr>
      <xdr:spPr bwMode="auto">
        <a:xfrm>
          <a:off x="2047875" y="24098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084" name="Text Box 16"/>
        <xdr:cNvSpPr txBox="1">
          <a:spLocks noChangeArrowheads="1"/>
        </xdr:cNvSpPr>
      </xdr:nvSpPr>
      <xdr:spPr bwMode="auto">
        <a:xfrm>
          <a:off x="6029325"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085" name="Text Box 18"/>
        <xdr:cNvSpPr txBox="1">
          <a:spLocks noChangeArrowheads="1"/>
        </xdr:cNvSpPr>
      </xdr:nvSpPr>
      <xdr:spPr bwMode="auto">
        <a:xfrm>
          <a:off x="1400175"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086" name="Text Box 14"/>
        <xdr:cNvSpPr txBox="1">
          <a:spLocks noChangeArrowheads="1"/>
        </xdr:cNvSpPr>
      </xdr:nvSpPr>
      <xdr:spPr bwMode="auto">
        <a:xfrm>
          <a:off x="2057400"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087" name="Text Box 15"/>
        <xdr:cNvSpPr txBox="1">
          <a:spLocks noChangeArrowheads="1"/>
        </xdr:cNvSpPr>
      </xdr:nvSpPr>
      <xdr:spPr bwMode="auto">
        <a:xfrm>
          <a:off x="2047875" y="24098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088" name="Text Box 16"/>
        <xdr:cNvSpPr txBox="1">
          <a:spLocks noChangeArrowheads="1"/>
        </xdr:cNvSpPr>
      </xdr:nvSpPr>
      <xdr:spPr bwMode="auto">
        <a:xfrm>
          <a:off x="6029325"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089" name="Text Box 18"/>
        <xdr:cNvSpPr txBox="1">
          <a:spLocks noChangeArrowheads="1"/>
        </xdr:cNvSpPr>
      </xdr:nvSpPr>
      <xdr:spPr bwMode="auto">
        <a:xfrm>
          <a:off x="1400175"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090" name="Text Box 14"/>
        <xdr:cNvSpPr txBox="1">
          <a:spLocks noChangeArrowheads="1"/>
        </xdr:cNvSpPr>
      </xdr:nvSpPr>
      <xdr:spPr bwMode="auto">
        <a:xfrm>
          <a:off x="2057400"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091" name="Text Box 15"/>
        <xdr:cNvSpPr txBox="1">
          <a:spLocks noChangeArrowheads="1"/>
        </xdr:cNvSpPr>
      </xdr:nvSpPr>
      <xdr:spPr bwMode="auto">
        <a:xfrm>
          <a:off x="2047875" y="24098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092" name="Text Box 16"/>
        <xdr:cNvSpPr txBox="1">
          <a:spLocks noChangeArrowheads="1"/>
        </xdr:cNvSpPr>
      </xdr:nvSpPr>
      <xdr:spPr bwMode="auto">
        <a:xfrm>
          <a:off x="6029325"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093" name="Text Box 18"/>
        <xdr:cNvSpPr txBox="1">
          <a:spLocks noChangeArrowheads="1"/>
        </xdr:cNvSpPr>
      </xdr:nvSpPr>
      <xdr:spPr bwMode="auto">
        <a:xfrm>
          <a:off x="1400175"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47625</xdr:rowOff>
    </xdr:to>
    <xdr:sp macro="" textlink="">
      <xdr:nvSpPr>
        <xdr:cNvPr id="26094" name="Text Box 14"/>
        <xdr:cNvSpPr txBox="1">
          <a:spLocks noChangeArrowheads="1"/>
        </xdr:cNvSpPr>
      </xdr:nvSpPr>
      <xdr:spPr bwMode="auto">
        <a:xfrm>
          <a:off x="2057400" y="2490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095" name="Text Box 15"/>
        <xdr:cNvSpPr txBox="1">
          <a:spLocks noChangeArrowheads="1"/>
        </xdr:cNvSpPr>
      </xdr:nvSpPr>
      <xdr:spPr bwMode="auto">
        <a:xfrm>
          <a:off x="2047875" y="24907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47625</xdr:rowOff>
    </xdr:to>
    <xdr:sp macro="" textlink="">
      <xdr:nvSpPr>
        <xdr:cNvPr id="26096" name="Text Box 16"/>
        <xdr:cNvSpPr txBox="1">
          <a:spLocks noChangeArrowheads="1"/>
        </xdr:cNvSpPr>
      </xdr:nvSpPr>
      <xdr:spPr bwMode="auto">
        <a:xfrm>
          <a:off x="6029325" y="2490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47625</xdr:rowOff>
    </xdr:to>
    <xdr:sp macro="" textlink="">
      <xdr:nvSpPr>
        <xdr:cNvPr id="26097" name="Text Box 18"/>
        <xdr:cNvSpPr txBox="1">
          <a:spLocks noChangeArrowheads="1"/>
        </xdr:cNvSpPr>
      </xdr:nvSpPr>
      <xdr:spPr bwMode="auto">
        <a:xfrm>
          <a:off x="1400175" y="2490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47625</xdr:rowOff>
    </xdr:to>
    <xdr:sp macro="" textlink="">
      <xdr:nvSpPr>
        <xdr:cNvPr id="26098" name="Text Box 14"/>
        <xdr:cNvSpPr txBox="1">
          <a:spLocks noChangeArrowheads="1"/>
        </xdr:cNvSpPr>
      </xdr:nvSpPr>
      <xdr:spPr bwMode="auto">
        <a:xfrm>
          <a:off x="2057400" y="2490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099" name="Text Box 15"/>
        <xdr:cNvSpPr txBox="1">
          <a:spLocks noChangeArrowheads="1"/>
        </xdr:cNvSpPr>
      </xdr:nvSpPr>
      <xdr:spPr bwMode="auto">
        <a:xfrm>
          <a:off x="2047875" y="24907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47625</xdr:rowOff>
    </xdr:to>
    <xdr:sp macro="" textlink="">
      <xdr:nvSpPr>
        <xdr:cNvPr id="26100" name="Text Box 16"/>
        <xdr:cNvSpPr txBox="1">
          <a:spLocks noChangeArrowheads="1"/>
        </xdr:cNvSpPr>
      </xdr:nvSpPr>
      <xdr:spPr bwMode="auto">
        <a:xfrm>
          <a:off x="6029325" y="2490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47625</xdr:rowOff>
    </xdr:to>
    <xdr:sp macro="" textlink="">
      <xdr:nvSpPr>
        <xdr:cNvPr id="26101" name="Text Box 18"/>
        <xdr:cNvSpPr txBox="1">
          <a:spLocks noChangeArrowheads="1"/>
        </xdr:cNvSpPr>
      </xdr:nvSpPr>
      <xdr:spPr bwMode="auto">
        <a:xfrm>
          <a:off x="1400175" y="2490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57150</xdr:rowOff>
    </xdr:to>
    <xdr:sp macro="" textlink="">
      <xdr:nvSpPr>
        <xdr:cNvPr id="26102" name="Text Box 14"/>
        <xdr:cNvSpPr txBox="1">
          <a:spLocks noChangeArrowheads="1"/>
        </xdr:cNvSpPr>
      </xdr:nvSpPr>
      <xdr:spPr bwMode="auto">
        <a:xfrm>
          <a:off x="2057400" y="24907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103" name="Text Box 15"/>
        <xdr:cNvSpPr txBox="1">
          <a:spLocks noChangeArrowheads="1"/>
        </xdr:cNvSpPr>
      </xdr:nvSpPr>
      <xdr:spPr bwMode="auto">
        <a:xfrm>
          <a:off x="2047875" y="24907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57150</xdr:rowOff>
    </xdr:to>
    <xdr:sp macro="" textlink="">
      <xdr:nvSpPr>
        <xdr:cNvPr id="26104" name="Text Box 16"/>
        <xdr:cNvSpPr txBox="1">
          <a:spLocks noChangeArrowheads="1"/>
        </xdr:cNvSpPr>
      </xdr:nvSpPr>
      <xdr:spPr bwMode="auto">
        <a:xfrm>
          <a:off x="6029325" y="24907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57150</xdr:rowOff>
    </xdr:to>
    <xdr:sp macro="" textlink="">
      <xdr:nvSpPr>
        <xdr:cNvPr id="26105" name="Text Box 18"/>
        <xdr:cNvSpPr txBox="1">
          <a:spLocks noChangeArrowheads="1"/>
        </xdr:cNvSpPr>
      </xdr:nvSpPr>
      <xdr:spPr bwMode="auto">
        <a:xfrm>
          <a:off x="1400175" y="24907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57150</xdr:rowOff>
    </xdr:to>
    <xdr:sp macro="" textlink="">
      <xdr:nvSpPr>
        <xdr:cNvPr id="26106" name="Text Box 14"/>
        <xdr:cNvSpPr txBox="1">
          <a:spLocks noChangeArrowheads="1"/>
        </xdr:cNvSpPr>
      </xdr:nvSpPr>
      <xdr:spPr bwMode="auto">
        <a:xfrm>
          <a:off x="2057400" y="24907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107" name="Text Box 15"/>
        <xdr:cNvSpPr txBox="1">
          <a:spLocks noChangeArrowheads="1"/>
        </xdr:cNvSpPr>
      </xdr:nvSpPr>
      <xdr:spPr bwMode="auto">
        <a:xfrm>
          <a:off x="2047875" y="24907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57150</xdr:rowOff>
    </xdr:to>
    <xdr:sp macro="" textlink="">
      <xdr:nvSpPr>
        <xdr:cNvPr id="26108" name="Text Box 16"/>
        <xdr:cNvSpPr txBox="1">
          <a:spLocks noChangeArrowheads="1"/>
        </xdr:cNvSpPr>
      </xdr:nvSpPr>
      <xdr:spPr bwMode="auto">
        <a:xfrm>
          <a:off x="6029325" y="24907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57150</xdr:rowOff>
    </xdr:to>
    <xdr:sp macro="" textlink="">
      <xdr:nvSpPr>
        <xdr:cNvPr id="26109" name="Text Box 18"/>
        <xdr:cNvSpPr txBox="1">
          <a:spLocks noChangeArrowheads="1"/>
        </xdr:cNvSpPr>
      </xdr:nvSpPr>
      <xdr:spPr bwMode="auto">
        <a:xfrm>
          <a:off x="1400175" y="24907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47625</xdr:rowOff>
    </xdr:to>
    <xdr:sp macro="" textlink="">
      <xdr:nvSpPr>
        <xdr:cNvPr id="26110" name="Text Box 14"/>
        <xdr:cNvSpPr txBox="1">
          <a:spLocks noChangeArrowheads="1"/>
        </xdr:cNvSpPr>
      </xdr:nvSpPr>
      <xdr:spPr bwMode="auto">
        <a:xfrm>
          <a:off x="2057400" y="2490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111" name="Text Box 15"/>
        <xdr:cNvSpPr txBox="1">
          <a:spLocks noChangeArrowheads="1"/>
        </xdr:cNvSpPr>
      </xdr:nvSpPr>
      <xdr:spPr bwMode="auto">
        <a:xfrm>
          <a:off x="2047875" y="24907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47625</xdr:rowOff>
    </xdr:to>
    <xdr:sp macro="" textlink="">
      <xdr:nvSpPr>
        <xdr:cNvPr id="26112" name="Text Box 16"/>
        <xdr:cNvSpPr txBox="1">
          <a:spLocks noChangeArrowheads="1"/>
        </xdr:cNvSpPr>
      </xdr:nvSpPr>
      <xdr:spPr bwMode="auto">
        <a:xfrm>
          <a:off x="6029325" y="2490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47625</xdr:rowOff>
    </xdr:to>
    <xdr:sp macro="" textlink="">
      <xdr:nvSpPr>
        <xdr:cNvPr id="26113" name="Text Box 18"/>
        <xdr:cNvSpPr txBox="1">
          <a:spLocks noChangeArrowheads="1"/>
        </xdr:cNvSpPr>
      </xdr:nvSpPr>
      <xdr:spPr bwMode="auto">
        <a:xfrm>
          <a:off x="1400175" y="2490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47625</xdr:rowOff>
    </xdr:to>
    <xdr:sp macro="" textlink="">
      <xdr:nvSpPr>
        <xdr:cNvPr id="26114" name="Text Box 14"/>
        <xdr:cNvSpPr txBox="1">
          <a:spLocks noChangeArrowheads="1"/>
        </xdr:cNvSpPr>
      </xdr:nvSpPr>
      <xdr:spPr bwMode="auto">
        <a:xfrm>
          <a:off x="2057400" y="2490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115" name="Text Box 15"/>
        <xdr:cNvSpPr txBox="1">
          <a:spLocks noChangeArrowheads="1"/>
        </xdr:cNvSpPr>
      </xdr:nvSpPr>
      <xdr:spPr bwMode="auto">
        <a:xfrm>
          <a:off x="2047875" y="24907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47625</xdr:rowOff>
    </xdr:to>
    <xdr:sp macro="" textlink="">
      <xdr:nvSpPr>
        <xdr:cNvPr id="26116" name="Text Box 16"/>
        <xdr:cNvSpPr txBox="1">
          <a:spLocks noChangeArrowheads="1"/>
        </xdr:cNvSpPr>
      </xdr:nvSpPr>
      <xdr:spPr bwMode="auto">
        <a:xfrm>
          <a:off x="6029325" y="2490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47625</xdr:rowOff>
    </xdr:to>
    <xdr:sp macro="" textlink="">
      <xdr:nvSpPr>
        <xdr:cNvPr id="26117" name="Text Box 18"/>
        <xdr:cNvSpPr txBox="1">
          <a:spLocks noChangeArrowheads="1"/>
        </xdr:cNvSpPr>
      </xdr:nvSpPr>
      <xdr:spPr bwMode="auto">
        <a:xfrm>
          <a:off x="1400175" y="24907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57150</xdr:rowOff>
    </xdr:to>
    <xdr:sp macro="" textlink="">
      <xdr:nvSpPr>
        <xdr:cNvPr id="26118" name="Text Box 14"/>
        <xdr:cNvSpPr txBox="1">
          <a:spLocks noChangeArrowheads="1"/>
        </xdr:cNvSpPr>
      </xdr:nvSpPr>
      <xdr:spPr bwMode="auto">
        <a:xfrm>
          <a:off x="2057400" y="24907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119" name="Text Box 15"/>
        <xdr:cNvSpPr txBox="1">
          <a:spLocks noChangeArrowheads="1"/>
        </xdr:cNvSpPr>
      </xdr:nvSpPr>
      <xdr:spPr bwMode="auto">
        <a:xfrm>
          <a:off x="2047875" y="24907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57150</xdr:rowOff>
    </xdr:to>
    <xdr:sp macro="" textlink="">
      <xdr:nvSpPr>
        <xdr:cNvPr id="26120" name="Text Box 16"/>
        <xdr:cNvSpPr txBox="1">
          <a:spLocks noChangeArrowheads="1"/>
        </xdr:cNvSpPr>
      </xdr:nvSpPr>
      <xdr:spPr bwMode="auto">
        <a:xfrm>
          <a:off x="6029325" y="24907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57150</xdr:rowOff>
    </xdr:to>
    <xdr:sp macro="" textlink="">
      <xdr:nvSpPr>
        <xdr:cNvPr id="26121" name="Text Box 18"/>
        <xdr:cNvSpPr txBox="1">
          <a:spLocks noChangeArrowheads="1"/>
        </xdr:cNvSpPr>
      </xdr:nvSpPr>
      <xdr:spPr bwMode="auto">
        <a:xfrm>
          <a:off x="1400175" y="24907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96</xdr:row>
      <xdr:rowOff>57150</xdr:rowOff>
    </xdr:to>
    <xdr:sp macro="" textlink="">
      <xdr:nvSpPr>
        <xdr:cNvPr id="26122" name="Text Box 14"/>
        <xdr:cNvSpPr txBox="1">
          <a:spLocks noChangeArrowheads="1"/>
        </xdr:cNvSpPr>
      </xdr:nvSpPr>
      <xdr:spPr bwMode="auto">
        <a:xfrm>
          <a:off x="2057400" y="24907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123" name="Text Box 15"/>
        <xdr:cNvSpPr txBox="1">
          <a:spLocks noChangeArrowheads="1"/>
        </xdr:cNvSpPr>
      </xdr:nvSpPr>
      <xdr:spPr bwMode="auto">
        <a:xfrm>
          <a:off x="2047875" y="24907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96</xdr:row>
      <xdr:rowOff>57150</xdr:rowOff>
    </xdr:to>
    <xdr:sp macro="" textlink="">
      <xdr:nvSpPr>
        <xdr:cNvPr id="26124" name="Text Box 16"/>
        <xdr:cNvSpPr txBox="1">
          <a:spLocks noChangeArrowheads="1"/>
        </xdr:cNvSpPr>
      </xdr:nvSpPr>
      <xdr:spPr bwMode="auto">
        <a:xfrm>
          <a:off x="6029325" y="24907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96</xdr:row>
      <xdr:rowOff>57150</xdr:rowOff>
    </xdr:to>
    <xdr:sp macro="" textlink="">
      <xdr:nvSpPr>
        <xdr:cNvPr id="26125" name="Text Box 18"/>
        <xdr:cNvSpPr txBox="1">
          <a:spLocks noChangeArrowheads="1"/>
        </xdr:cNvSpPr>
      </xdr:nvSpPr>
      <xdr:spPr bwMode="auto">
        <a:xfrm>
          <a:off x="1400175" y="249078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126" name="Text Box 14"/>
        <xdr:cNvSpPr txBox="1">
          <a:spLocks noChangeArrowheads="1"/>
        </xdr:cNvSpPr>
      </xdr:nvSpPr>
      <xdr:spPr bwMode="auto">
        <a:xfrm>
          <a:off x="2057400" y="2571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127" name="Text Box 15"/>
        <xdr:cNvSpPr txBox="1">
          <a:spLocks noChangeArrowheads="1"/>
        </xdr:cNvSpPr>
      </xdr:nvSpPr>
      <xdr:spPr bwMode="auto">
        <a:xfrm>
          <a:off x="2047875" y="25717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128" name="Text Box 16"/>
        <xdr:cNvSpPr txBox="1">
          <a:spLocks noChangeArrowheads="1"/>
        </xdr:cNvSpPr>
      </xdr:nvSpPr>
      <xdr:spPr bwMode="auto">
        <a:xfrm>
          <a:off x="6029325" y="2571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129" name="Text Box 18"/>
        <xdr:cNvSpPr txBox="1">
          <a:spLocks noChangeArrowheads="1"/>
        </xdr:cNvSpPr>
      </xdr:nvSpPr>
      <xdr:spPr bwMode="auto">
        <a:xfrm>
          <a:off x="1400175" y="2571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130" name="Text Box 14"/>
        <xdr:cNvSpPr txBox="1">
          <a:spLocks noChangeArrowheads="1"/>
        </xdr:cNvSpPr>
      </xdr:nvSpPr>
      <xdr:spPr bwMode="auto">
        <a:xfrm>
          <a:off x="2057400" y="2571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131" name="Text Box 15"/>
        <xdr:cNvSpPr txBox="1">
          <a:spLocks noChangeArrowheads="1"/>
        </xdr:cNvSpPr>
      </xdr:nvSpPr>
      <xdr:spPr bwMode="auto">
        <a:xfrm>
          <a:off x="2047875" y="25717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132" name="Text Box 16"/>
        <xdr:cNvSpPr txBox="1">
          <a:spLocks noChangeArrowheads="1"/>
        </xdr:cNvSpPr>
      </xdr:nvSpPr>
      <xdr:spPr bwMode="auto">
        <a:xfrm>
          <a:off x="6029325" y="2571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133" name="Text Box 18"/>
        <xdr:cNvSpPr txBox="1">
          <a:spLocks noChangeArrowheads="1"/>
        </xdr:cNvSpPr>
      </xdr:nvSpPr>
      <xdr:spPr bwMode="auto">
        <a:xfrm>
          <a:off x="1400175" y="2571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134" name="Text Box 14"/>
        <xdr:cNvSpPr txBox="1">
          <a:spLocks noChangeArrowheads="1"/>
        </xdr:cNvSpPr>
      </xdr:nvSpPr>
      <xdr:spPr bwMode="auto">
        <a:xfrm>
          <a:off x="2057400" y="2571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135" name="Text Box 15"/>
        <xdr:cNvSpPr txBox="1">
          <a:spLocks noChangeArrowheads="1"/>
        </xdr:cNvSpPr>
      </xdr:nvSpPr>
      <xdr:spPr bwMode="auto">
        <a:xfrm>
          <a:off x="2047875" y="25717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136" name="Text Box 16"/>
        <xdr:cNvSpPr txBox="1">
          <a:spLocks noChangeArrowheads="1"/>
        </xdr:cNvSpPr>
      </xdr:nvSpPr>
      <xdr:spPr bwMode="auto">
        <a:xfrm>
          <a:off x="6029325" y="2571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137" name="Text Box 18"/>
        <xdr:cNvSpPr txBox="1">
          <a:spLocks noChangeArrowheads="1"/>
        </xdr:cNvSpPr>
      </xdr:nvSpPr>
      <xdr:spPr bwMode="auto">
        <a:xfrm>
          <a:off x="1400175" y="2571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138" name="Text Box 14"/>
        <xdr:cNvSpPr txBox="1">
          <a:spLocks noChangeArrowheads="1"/>
        </xdr:cNvSpPr>
      </xdr:nvSpPr>
      <xdr:spPr bwMode="auto">
        <a:xfrm>
          <a:off x="2057400" y="2571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139" name="Text Box 15"/>
        <xdr:cNvSpPr txBox="1">
          <a:spLocks noChangeArrowheads="1"/>
        </xdr:cNvSpPr>
      </xdr:nvSpPr>
      <xdr:spPr bwMode="auto">
        <a:xfrm>
          <a:off x="2047875" y="257175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140" name="Text Box 16"/>
        <xdr:cNvSpPr txBox="1">
          <a:spLocks noChangeArrowheads="1"/>
        </xdr:cNvSpPr>
      </xdr:nvSpPr>
      <xdr:spPr bwMode="auto">
        <a:xfrm>
          <a:off x="6029325" y="2571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141" name="Text Box 18"/>
        <xdr:cNvSpPr txBox="1">
          <a:spLocks noChangeArrowheads="1"/>
        </xdr:cNvSpPr>
      </xdr:nvSpPr>
      <xdr:spPr bwMode="auto">
        <a:xfrm>
          <a:off x="1400175" y="25717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142" name="Text Box 14"/>
        <xdr:cNvSpPr txBox="1">
          <a:spLocks noChangeArrowheads="1"/>
        </xdr:cNvSpPr>
      </xdr:nvSpPr>
      <xdr:spPr bwMode="auto">
        <a:xfrm>
          <a:off x="2057400" y="26527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143" name="Text Box 15"/>
        <xdr:cNvSpPr txBox="1">
          <a:spLocks noChangeArrowheads="1"/>
        </xdr:cNvSpPr>
      </xdr:nvSpPr>
      <xdr:spPr bwMode="auto">
        <a:xfrm>
          <a:off x="2047875" y="26527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144" name="Text Box 16"/>
        <xdr:cNvSpPr txBox="1">
          <a:spLocks noChangeArrowheads="1"/>
        </xdr:cNvSpPr>
      </xdr:nvSpPr>
      <xdr:spPr bwMode="auto">
        <a:xfrm>
          <a:off x="6029325" y="26527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145" name="Text Box 18"/>
        <xdr:cNvSpPr txBox="1">
          <a:spLocks noChangeArrowheads="1"/>
        </xdr:cNvSpPr>
      </xdr:nvSpPr>
      <xdr:spPr bwMode="auto">
        <a:xfrm>
          <a:off x="1400175" y="26527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146" name="Text Box 14"/>
        <xdr:cNvSpPr txBox="1">
          <a:spLocks noChangeArrowheads="1"/>
        </xdr:cNvSpPr>
      </xdr:nvSpPr>
      <xdr:spPr bwMode="auto">
        <a:xfrm>
          <a:off x="2057400" y="26527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147" name="Text Box 15"/>
        <xdr:cNvSpPr txBox="1">
          <a:spLocks noChangeArrowheads="1"/>
        </xdr:cNvSpPr>
      </xdr:nvSpPr>
      <xdr:spPr bwMode="auto">
        <a:xfrm>
          <a:off x="2047875" y="26527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148" name="Text Box 16"/>
        <xdr:cNvSpPr txBox="1">
          <a:spLocks noChangeArrowheads="1"/>
        </xdr:cNvSpPr>
      </xdr:nvSpPr>
      <xdr:spPr bwMode="auto">
        <a:xfrm>
          <a:off x="6029325" y="26527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149" name="Text Box 18"/>
        <xdr:cNvSpPr txBox="1">
          <a:spLocks noChangeArrowheads="1"/>
        </xdr:cNvSpPr>
      </xdr:nvSpPr>
      <xdr:spPr bwMode="auto">
        <a:xfrm>
          <a:off x="1400175" y="26527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150" name="Text Box 14"/>
        <xdr:cNvSpPr txBox="1">
          <a:spLocks noChangeArrowheads="1"/>
        </xdr:cNvSpPr>
      </xdr:nvSpPr>
      <xdr:spPr bwMode="auto">
        <a:xfrm>
          <a:off x="2057400" y="26527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151" name="Text Box 15"/>
        <xdr:cNvSpPr txBox="1">
          <a:spLocks noChangeArrowheads="1"/>
        </xdr:cNvSpPr>
      </xdr:nvSpPr>
      <xdr:spPr bwMode="auto">
        <a:xfrm>
          <a:off x="2047875" y="26527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152" name="Text Box 16"/>
        <xdr:cNvSpPr txBox="1">
          <a:spLocks noChangeArrowheads="1"/>
        </xdr:cNvSpPr>
      </xdr:nvSpPr>
      <xdr:spPr bwMode="auto">
        <a:xfrm>
          <a:off x="6029325" y="26527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153" name="Text Box 18"/>
        <xdr:cNvSpPr txBox="1">
          <a:spLocks noChangeArrowheads="1"/>
        </xdr:cNvSpPr>
      </xdr:nvSpPr>
      <xdr:spPr bwMode="auto">
        <a:xfrm>
          <a:off x="1400175" y="26527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154" name="Text Box 14"/>
        <xdr:cNvSpPr txBox="1">
          <a:spLocks noChangeArrowheads="1"/>
        </xdr:cNvSpPr>
      </xdr:nvSpPr>
      <xdr:spPr bwMode="auto">
        <a:xfrm>
          <a:off x="2057400" y="26527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155" name="Text Box 15"/>
        <xdr:cNvSpPr txBox="1">
          <a:spLocks noChangeArrowheads="1"/>
        </xdr:cNvSpPr>
      </xdr:nvSpPr>
      <xdr:spPr bwMode="auto">
        <a:xfrm>
          <a:off x="2047875" y="265271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156" name="Text Box 16"/>
        <xdr:cNvSpPr txBox="1">
          <a:spLocks noChangeArrowheads="1"/>
        </xdr:cNvSpPr>
      </xdr:nvSpPr>
      <xdr:spPr bwMode="auto">
        <a:xfrm>
          <a:off x="6029325" y="26527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157" name="Text Box 18"/>
        <xdr:cNvSpPr txBox="1">
          <a:spLocks noChangeArrowheads="1"/>
        </xdr:cNvSpPr>
      </xdr:nvSpPr>
      <xdr:spPr bwMode="auto">
        <a:xfrm>
          <a:off x="1400175" y="26527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158" name="Text Box 14"/>
        <xdr:cNvSpPr txBox="1">
          <a:spLocks noChangeArrowheads="1"/>
        </xdr:cNvSpPr>
      </xdr:nvSpPr>
      <xdr:spPr bwMode="auto">
        <a:xfrm>
          <a:off x="2057400" y="27336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159" name="Text Box 15"/>
        <xdr:cNvSpPr txBox="1">
          <a:spLocks noChangeArrowheads="1"/>
        </xdr:cNvSpPr>
      </xdr:nvSpPr>
      <xdr:spPr bwMode="auto">
        <a:xfrm>
          <a:off x="2047875" y="27336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160" name="Text Box 16"/>
        <xdr:cNvSpPr txBox="1">
          <a:spLocks noChangeArrowheads="1"/>
        </xdr:cNvSpPr>
      </xdr:nvSpPr>
      <xdr:spPr bwMode="auto">
        <a:xfrm>
          <a:off x="6029325" y="27336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161" name="Text Box 18"/>
        <xdr:cNvSpPr txBox="1">
          <a:spLocks noChangeArrowheads="1"/>
        </xdr:cNvSpPr>
      </xdr:nvSpPr>
      <xdr:spPr bwMode="auto">
        <a:xfrm>
          <a:off x="1400175" y="27336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162" name="Text Box 14"/>
        <xdr:cNvSpPr txBox="1">
          <a:spLocks noChangeArrowheads="1"/>
        </xdr:cNvSpPr>
      </xdr:nvSpPr>
      <xdr:spPr bwMode="auto">
        <a:xfrm>
          <a:off x="2057400" y="27336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163" name="Text Box 15"/>
        <xdr:cNvSpPr txBox="1">
          <a:spLocks noChangeArrowheads="1"/>
        </xdr:cNvSpPr>
      </xdr:nvSpPr>
      <xdr:spPr bwMode="auto">
        <a:xfrm>
          <a:off x="2047875" y="27336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164" name="Text Box 16"/>
        <xdr:cNvSpPr txBox="1">
          <a:spLocks noChangeArrowheads="1"/>
        </xdr:cNvSpPr>
      </xdr:nvSpPr>
      <xdr:spPr bwMode="auto">
        <a:xfrm>
          <a:off x="6029325" y="27336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165" name="Text Box 18"/>
        <xdr:cNvSpPr txBox="1">
          <a:spLocks noChangeArrowheads="1"/>
        </xdr:cNvSpPr>
      </xdr:nvSpPr>
      <xdr:spPr bwMode="auto">
        <a:xfrm>
          <a:off x="1400175" y="27336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166" name="Text Box 14"/>
        <xdr:cNvSpPr txBox="1">
          <a:spLocks noChangeArrowheads="1"/>
        </xdr:cNvSpPr>
      </xdr:nvSpPr>
      <xdr:spPr bwMode="auto">
        <a:xfrm>
          <a:off x="2057400" y="27336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167" name="Text Box 15"/>
        <xdr:cNvSpPr txBox="1">
          <a:spLocks noChangeArrowheads="1"/>
        </xdr:cNvSpPr>
      </xdr:nvSpPr>
      <xdr:spPr bwMode="auto">
        <a:xfrm>
          <a:off x="2047875" y="27336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168" name="Text Box 16"/>
        <xdr:cNvSpPr txBox="1">
          <a:spLocks noChangeArrowheads="1"/>
        </xdr:cNvSpPr>
      </xdr:nvSpPr>
      <xdr:spPr bwMode="auto">
        <a:xfrm>
          <a:off x="6029325" y="27336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169" name="Text Box 18"/>
        <xdr:cNvSpPr txBox="1">
          <a:spLocks noChangeArrowheads="1"/>
        </xdr:cNvSpPr>
      </xdr:nvSpPr>
      <xdr:spPr bwMode="auto">
        <a:xfrm>
          <a:off x="1400175" y="27336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170" name="Text Box 14"/>
        <xdr:cNvSpPr txBox="1">
          <a:spLocks noChangeArrowheads="1"/>
        </xdr:cNvSpPr>
      </xdr:nvSpPr>
      <xdr:spPr bwMode="auto">
        <a:xfrm>
          <a:off x="2057400" y="27336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171" name="Text Box 15"/>
        <xdr:cNvSpPr txBox="1">
          <a:spLocks noChangeArrowheads="1"/>
        </xdr:cNvSpPr>
      </xdr:nvSpPr>
      <xdr:spPr bwMode="auto">
        <a:xfrm>
          <a:off x="2047875" y="27336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172" name="Text Box 16"/>
        <xdr:cNvSpPr txBox="1">
          <a:spLocks noChangeArrowheads="1"/>
        </xdr:cNvSpPr>
      </xdr:nvSpPr>
      <xdr:spPr bwMode="auto">
        <a:xfrm>
          <a:off x="6029325" y="27336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173" name="Text Box 18"/>
        <xdr:cNvSpPr txBox="1">
          <a:spLocks noChangeArrowheads="1"/>
        </xdr:cNvSpPr>
      </xdr:nvSpPr>
      <xdr:spPr bwMode="auto">
        <a:xfrm>
          <a:off x="1400175" y="27336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174" name="Text Box 14"/>
        <xdr:cNvSpPr txBox="1">
          <a:spLocks noChangeArrowheads="1"/>
        </xdr:cNvSpPr>
      </xdr:nvSpPr>
      <xdr:spPr bwMode="auto">
        <a:xfrm>
          <a:off x="2057400" y="2814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175" name="Text Box 15"/>
        <xdr:cNvSpPr txBox="1">
          <a:spLocks noChangeArrowheads="1"/>
        </xdr:cNvSpPr>
      </xdr:nvSpPr>
      <xdr:spPr bwMode="auto">
        <a:xfrm>
          <a:off x="2047875" y="28146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176" name="Text Box 16"/>
        <xdr:cNvSpPr txBox="1">
          <a:spLocks noChangeArrowheads="1"/>
        </xdr:cNvSpPr>
      </xdr:nvSpPr>
      <xdr:spPr bwMode="auto">
        <a:xfrm>
          <a:off x="6029325" y="2814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177" name="Text Box 18"/>
        <xdr:cNvSpPr txBox="1">
          <a:spLocks noChangeArrowheads="1"/>
        </xdr:cNvSpPr>
      </xdr:nvSpPr>
      <xdr:spPr bwMode="auto">
        <a:xfrm>
          <a:off x="1400175" y="2814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178" name="Text Box 14"/>
        <xdr:cNvSpPr txBox="1">
          <a:spLocks noChangeArrowheads="1"/>
        </xdr:cNvSpPr>
      </xdr:nvSpPr>
      <xdr:spPr bwMode="auto">
        <a:xfrm>
          <a:off x="2057400" y="2814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179" name="Text Box 15"/>
        <xdr:cNvSpPr txBox="1">
          <a:spLocks noChangeArrowheads="1"/>
        </xdr:cNvSpPr>
      </xdr:nvSpPr>
      <xdr:spPr bwMode="auto">
        <a:xfrm>
          <a:off x="2047875" y="28146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180" name="Text Box 16"/>
        <xdr:cNvSpPr txBox="1">
          <a:spLocks noChangeArrowheads="1"/>
        </xdr:cNvSpPr>
      </xdr:nvSpPr>
      <xdr:spPr bwMode="auto">
        <a:xfrm>
          <a:off x="6029325" y="2814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181" name="Text Box 18"/>
        <xdr:cNvSpPr txBox="1">
          <a:spLocks noChangeArrowheads="1"/>
        </xdr:cNvSpPr>
      </xdr:nvSpPr>
      <xdr:spPr bwMode="auto">
        <a:xfrm>
          <a:off x="1400175" y="2814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182" name="Text Box 14"/>
        <xdr:cNvSpPr txBox="1">
          <a:spLocks noChangeArrowheads="1"/>
        </xdr:cNvSpPr>
      </xdr:nvSpPr>
      <xdr:spPr bwMode="auto">
        <a:xfrm>
          <a:off x="2057400" y="2814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183" name="Text Box 15"/>
        <xdr:cNvSpPr txBox="1">
          <a:spLocks noChangeArrowheads="1"/>
        </xdr:cNvSpPr>
      </xdr:nvSpPr>
      <xdr:spPr bwMode="auto">
        <a:xfrm>
          <a:off x="2047875" y="28146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184" name="Text Box 16"/>
        <xdr:cNvSpPr txBox="1">
          <a:spLocks noChangeArrowheads="1"/>
        </xdr:cNvSpPr>
      </xdr:nvSpPr>
      <xdr:spPr bwMode="auto">
        <a:xfrm>
          <a:off x="6029325" y="2814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185" name="Text Box 18"/>
        <xdr:cNvSpPr txBox="1">
          <a:spLocks noChangeArrowheads="1"/>
        </xdr:cNvSpPr>
      </xdr:nvSpPr>
      <xdr:spPr bwMode="auto">
        <a:xfrm>
          <a:off x="1400175" y="2814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186" name="Text Box 14"/>
        <xdr:cNvSpPr txBox="1">
          <a:spLocks noChangeArrowheads="1"/>
        </xdr:cNvSpPr>
      </xdr:nvSpPr>
      <xdr:spPr bwMode="auto">
        <a:xfrm>
          <a:off x="2057400" y="2814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187" name="Text Box 15"/>
        <xdr:cNvSpPr txBox="1">
          <a:spLocks noChangeArrowheads="1"/>
        </xdr:cNvSpPr>
      </xdr:nvSpPr>
      <xdr:spPr bwMode="auto">
        <a:xfrm>
          <a:off x="2047875" y="28146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188" name="Text Box 16"/>
        <xdr:cNvSpPr txBox="1">
          <a:spLocks noChangeArrowheads="1"/>
        </xdr:cNvSpPr>
      </xdr:nvSpPr>
      <xdr:spPr bwMode="auto">
        <a:xfrm>
          <a:off x="6029325" y="2814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189" name="Text Box 18"/>
        <xdr:cNvSpPr txBox="1">
          <a:spLocks noChangeArrowheads="1"/>
        </xdr:cNvSpPr>
      </xdr:nvSpPr>
      <xdr:spPr bwMode="auto">
        <a:xfrm>
          <a:off x="1400175" y="28146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190" name="Text Box 14"/>
        <xdr:cNvSpPr txBox="1">
          <a:spLocks noChangeArrowheads="1"/>
        </xdr:cNvSpPr>
      </xdr:nvSpPr>
      <xdr:spPr bwMode="auto">
        <a:xfrm>
          <a:off x="2057400"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191" name="Text Box 15"/>
        <xdr:cNvSpPr txBox="1">
          <a:spLocks noChangeArrowheads="1"/>
        </xdr:cNvSpPr>
      </xdr:nvSpPr>
      <xdr:spPr bwMode="auto">
        <a:xfrm>
          <a:off x="2047875" y="28956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192" name="Text Box 16"/>
        <xdr:cNvSpPr txBox="1">
          <a:spLocks noChangeArrowheads="1"/>
        </xdr:cNvSpPr>
      </xdr:nvSpPr>
      <xdr:spPr bwMode="auto">
        <a:xfrm>
          <a:off x="6029325"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193" name="Text Box 18"/>
        <xdr:cNvSpPr txBox="1">
          <a:spLocks noChangeArrowheads="1"/>
        </xdr:cNvSpPr>
      </xdr:nvSpPr>
      <xdr:spPr bwMode="auto">
        <a:xfrm>
          <a:off x="1400175"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194" name="Text Box 14"/>
        <xdr:cNvSpPr txBox="1">
          <a:spLocks noChangeArrowheads="1"/>
        </xdr:cNvSpPr>
      </xdr:nvSpPr>
      <xdr:spPr bwMode="auto">
        <a:xfrm>
          <a:off x="2057400"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195" name="Text Box 15"/>
        <xdr:cNvSpPr txBox="1">
          <a:spLocks noChangeArrowheads="1"/>
        </xdr:cNvSpPr>
      </xdr:nvSpPr>
      <xdr:spPr bwMode="auto">
        <a:xfrm>
          <a:off x="2047875" y="28956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196" name="Text Box 16"/>
        <xdr:cNvSpPr txBox="1">
          <a:spLocks noChangeArrowheads="1"/>
        </xdr:cNvSpPr>
      </xdr:nvSpPr>
      <xdr:spPr bwMode="auto">
        <a:xfrm>
          <a:off x="6029325"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197" name="Text Box 18"/>
        <xdr:cNvSpPr txBox="1">
          <a:spLocks noChangeArrowheads="1"/>
        </xdr:cNvSpPr>
      </xdr:nvSpPr>
      <xdr:spPr bwMode="auto">
        <a:xfrm>
          <a:off x="1400175"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198" name="Text Box 14"/>
        <xdr:cNvSpPr txBox="1">
          <a:spLocks noChangeArrowheads="1"/>
        </xdr:cNvSpPr>
      </xdr:nvSpPr>
      <xdr:spPr bwMode="auto">
        <a:xfrm>
          <a:off x="2057400"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199" name="Text Box 15"/>
        <xdr:cNvSpPr txBox="1">
          <a:spLocks noChangeArrowheads="1"/>
        </xdr:cNvSpPr>
      </xdr:nvSpPr>
      <xdr:spPr bwMode="auto">
        <a:xfrm>
          <a:off x="2047875" y="28956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200" name="Text Box 16"/>
        <xdr:cNvSpPr txBox="1">
          <a:spLocks noChangeArrowheads="1"/>
        </xdr:cNvSpPr>
      </xdr:nvSpPr>
      <xdr:spPr bwMode="auto">
        <a:xfrm>
          <a:off x="6029325"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201" name="Text Box 18"/>
        <xdr:cNvSpPr txBox="1">
          <a:spLocks noChangeArrowheads="1"/>
        </xdr:cNvSpPr>
      </xdr:nvSpPr>
      <xdr:spPr bwMode="auto">
        <a:xfrm>
          <a:off x="1400175"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202" name="Text Box 14"/>
        <xdr:cNvSpPr txBox="1">
          <a:spLocks noChangeArrowheads="1"/>
        </xdr:cNvSpPr>
      </xdr:nvSpPr>
      <xdr:spPr bwMode="auto">
        <a:xfrm>
          <a:off x="2057400"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203" name="Text Box 15"/>
        <xdr:cNvSpPr txBox="1">
          <a:spLocks noChangeArrowheads="1"/>
        </xdr:cNvSpPr>
      </xdr:nvSpPr>
      <xdr:spPr bwMode="auto">
        <a:xfrm>
          <a:off x="2047875" y="28956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204" name="Text Box 16"/>
        <xdr:cNvSpPr txBox="1">
          <a:spLocks noChangeArrowheads="1"/>
        </xdr:cNvSpPr>
      </xdr:nvSpPr>
      <xdr:spPr bwMode="auto">
        <a:xfrm>
          <a:off x="6029325"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205" name="Text Box 18"/>
        <xdr:cNvSpPr txBox="1">
          <a:spLocks noChangeArrowheads="1"/>
        </xdr:cNvSpPr>
      </xdr:nvSpPr>
      <xdr:spPr bwMode="auto">
        <a:xfrm>
          <a:off x="1400175" y="28956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206" name="Text Box 14"/>
        <xdr:cNvSpPr txBox="1">
          <a:spLocks noChangeArrowheads="1"/>
        </xdr:cNvSpPr>
      </xdr:nvSpPr>
      <xdr:spPr bwMode="auto">
        <a:xfrm>
          <a:off x="2057400" y="4772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6207" name="Text Box 16"/>
        <xdr:cNvSpPr txBox="1">
          <a:spLocks noChangeArrowheads="1"/>
        </xdr:cNvSpPr>
      </xdr:nvSpPr>
      <xdr:spPr bwMode="auto">
        <a:xfrm>
          <a:off x="6029325" y="4772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208" name="Text Box 18"/>
        <xdr:cNvSpPr txBox="1">
          <a:spLocks noChangeArrowheads="1"/>
        </xdr:cNvSpPr>
      </xdr:nvSpPr>
      <xdr:spPr bwMode="auto">
        <a:xfrm>
          <a:off x="1400175" y="4772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209" name="Text Box 14"/>
        <xdr:cNvSpPr txBox="1">
          <a:spLocks noChangeArrowheads="1"/>
        </xdr:cNvSpPr>
      </xdr:nvSpPr>
      <xdr:spPr bwMode="auto">
        <a:xfrm>
          <a:off x="2057400" y="4772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210" name="Text Box 15"/>
        <xdr:cNvSpPr txBox="1">
          <a:spLocks noChangeArrowheads="1"/>
        </xdr:cNvSpPr>
      </xdr:nvSpPr>
      <xdr:spPr bwMode="auto">
        <a:xfrm>
          <a:off x="2047875" y="4772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211" name="Text Box 16"/>
        <xdr:cNvSpPr txBox="1">
          <a:spLocks noChangeArrowheads="1"/>
        </xdr:cNvSpPr>
      </xdr:nvSpPr>
      <xdr:spPr bwMode="auto">
        <a:xfrm>
          <a:off x="6029325" y="4772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212" name="Text Box 18"/>
        <xdr:cNvSpPr txBox="1">
          <a:spLocks noChangeArrowheads="1"/>
        </xdr:cNvSpPr>
      </xdr:nvSpPr>
      <xdr:spPr bwMode="auto">
        <a:xfrm>
          <a:off x="1400175" y="4772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213" name="Text Box 14"/>
        <xdr:cNvSpPr txBox="1">
          <a:spLocks noChangeArrowheads="1"/>
        </xdr:cNvSpPr>
      </xdr:nvSpPr>
      <xdr:spPr bwMode="auto">
        <a:xfrm>
          <a:off x="2057400" y="4772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214" name="Text Box 15"/>
        <xdr:cNvSpPr txBox="1">
          <a:spLocks noChangeArrowheads="1"/>
        </xdr:cNvSpPr>
      </xdr:nvSpPr>
      <xdr:spPr bwMode="auto">
        <a:xfrm>
          <a:off x="2047875" y="4772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215" name="Text Box 16"/>
        <xdr:cNvSpPr txBox="1">
          <a:spLocks noChangeArrowheads="1"/>
        </xdr:cNvSpPr>
      </xdr:nvSpPr>
      <xdr:spPr bwMode="auto">
        <a:xfrm>
          <a:off x="6029325" y="4772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216" name="Text Box 18"/>
        <xdr:cNvSpPr txBox="1">
          <a:spLocks noChangeArrowheads="1"/>
        </xdr:cNvSpPr>
      </xdr:nvSpPr>
      <xdr:spPr bwMode="auto">
        <a:xfrm>
          <a:off x="1400175" y="4772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217" name="Text Box 14"/>
        <xdr:cNvSpPr txBox="1">
          <a:spLocks noChangeArrowheads="1"/>
        </xdr:cNvSpPr>
      </xdr:nvSpPr>
      <xdr:spPr bwMode="auto">
        <a:xfrm>
          <a:off x="2057400" y="4772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218" name="Text Box 15"/>
        <xdr:cNvSpPr txBox="1">
          <a:spLocks noChangeArrowheads="1"/>
        </xdr:cNvSpPr>
      </xdr:nvSpPr>
      <xdr:spPr bwMode="auto">
        <a:xfrm>
          <a:off x="2047875" y="47720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219" name="Text Box 16"/>
        <xdr:cNvSpPr txBox="1">
          <a:spLocks noChangeArrowheads="1"/>
        </xdr:cNvSpPr>
      </xdr:nvSpPr>
      <xdr:spPr bwMode="auto">
        <a:xfrm>
          <a:off x="6029325" y="47720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220" name="Text Box 15"/>
        <xdr:cNvSpPr txBox="1">
          <a:spLocks noChangeArrowheads="1"/>
        </xdr:cNvSpPr>
      </xdr:nvSpPr>
      <xdr:spPr bwMode="auto">
        <a:xfrm>
          <a:off x="2047875" y="9010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221" name="Text Box 16"/>
        <xdr:cNvSpPr txBox="1">
          <a:spLocks noChangeArrowheads="1"/>
        </xdr:cNvSpPr>
      </xdr:nvSpPr>
      <xdr:spPr bwMode="auto">
        <a:xfrm>
          <a:off x="6029325" y="9010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222" name="Text Box 18"/>
        <xdr:cNvSpPr txBox="1">
          <a:spLocks noChangeArrowheads="1"/>
        </xdr:cNvSpPr>
      </xdr:nvSpPr>
      <xdr:spPr bwMode="auto">
        <a:xfrm>
          <a:off x="1400175" y="9010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223" name="Text Box 14"/>
        <xdr:cNvSpPr txBox="1">
          <a:spLocks noChangeArrowheads="1"/>
        </xdr:cNvSpPr>
      </xdr:nvSpPr>
      <xdr:spPr bwMode="auto">
        <a:xfrm>
          <a:off x="2057400" y="9010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224" name="Text Box 15"/>
        <xdr:cNvSpPr txBox="1">
          <a:spLocks noChangeArrowheads="1"/>
        </xdr:cNvSpPr>
      </xdr:nvSpPr>
      <xdr:spPr bwMode="auto">
        <a:xfrm>
          <a:off x="2047875" y="9010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225" name="Text Box 16"/>
        <xdr:cNvSpPr txBox="1">
          <a:spLocks noChangeArrowheads="1"/>
        </xdr:cNvSpPr>
      </xdr:nvSpPr>
      <xdr:spPr bwMode="auto">
        <a:xfrm>
          <a:off x="6029325" y="9010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226" name="Text Box 18"/>
        <xdr:cNvSpPr txBox="1">
          <a:spLocks noChangeArrowheads="1"/>
        </xdr:cNvSpPr>
      </xdr:nvSpPr>
      <xdr:spPr bwMode="auto">
        <a:xfrm>
          <a:off x="1400175" y="9010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227" name="Text Box 14"/>
        <xdr:cNvSpPr txBox="1">
          <a:spLocks noChangeArrowheads="1"/>
        </xdr:cNvSpPr>
      </xdr:nvSpPr>
      <xdr:spPr bwMode="auto">
        <a:xfrm>
          <a:off x="2057400" y="9010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228" name="Text Box 15"/>
        <xdr:cNvSpPr txBox="1">
          <a:spLocks noChangeArrowheads="1"/>
        </xdr:cNvSpPr>
      </xdr:nvSpPr>
      <xdr:spPr bwMode="auto">
        <a:xfrm>
          <a:off x="2047875" y="9010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229" name="Text Box 16"/>
        <xdr:cNvSpPr txBox="1">
          <a:spLocks noChangeArrowheads="1"/>
        </xdr:cNvSpPr>
      </xdr:nvSpPr>
      <xdr:spPr bwMode="auto">
        <a:xfrm>
          <a:off x="6029325" y="9010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230" name="Text Box 18"/>
        <xdr:cNvSpPr txBox="1">
          <a:spLocks noChangeArrowheads="1"/>
        </xdr:cNvSpPr>
      </xdr:nvSpPr>
      <xdr:spPr bwMode="auto">
        <a:xfrm>
          <a:off x="1400175" y="9010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231" name="Text Box 14"/>
        <xdr:cNvSpPr txBox="1">
          <a:spLocks noChangeArrowheads="1"/>
        </xdr:cNvSpPr>
      </xdr:nvSpPr>
      <xdr:spPr bwMode="auto">
        <a:xfrm>
          <a:off x="2057400" y="9010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232" name="Text Box 15"/>
        <xdr:cNvSpPr txBox="1">
          <a:spLocks noChangeArrowheads="1"/>
        </xdr:cNvSpPr>
      </xdr:nvSpPr>
      <xdr:spPr bwMode="auto">
        <a:xfrm>
          <a:off x="2047875" y="90106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233" name="Text Box 16"/>
        <xdr:cNvSpPr txBox="1">
          <a:spLocks noChangeArrowheads="1"/>
        </xdr:cNvSpPr>
      </xdr:nvSpPr>
      <xdr:spPr bwMode="auto">
        <a:xfrm>
          <a:off x="6029325" y="9010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234" name="Text Box 18"/>
        <xdr:cNvSpPr txBox="1">
          <a:spLocks noChangeArrowheads="1"/>
        </xdr:cNvSpPr>
      </xdr:nvSpPr>
      <xdr:spPr bwMode="auto">
        <a:xfrm>
          <a:off x="1400175" y="90106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235" name="Text Box 14"/>
        <xdr:cNvSpPr txBox="1">
          <a:spLocks noChangeArrowheads="1"/>
        </xdr:cNvSpPr>
      </xdr:nvSpPr>
      <xdr:spPr bwMode="auto">
        <a:xfrm>
          <a:off x="2057400" y="1046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236" name="Text Box 15"/>
        <xdr:cNvSpPr txBox="1">
          <a:spLocks noChangeArrowheads="1"/>
        </xdr:cNvSpPr>
      </xdr:nvSpPr>
      <xdr:spPr bwMode="auto">
        <a:xfrm>
          <a:off x="2047875" y="10467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237" name="Text Box 16"/>
        <xdr:cNvSpPr txBox="1">
          <a:spLocks noChangeArrowheads="1"/>
        </xdr:cNvSpPr>
      </xdr:nvSpPr>
      <xdr:spPr bwMode="auto">
        <a:xfrm>
          <a:off x="6029325" y="1046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238" name="Text Box 18"/>
        <xdr:cNvSpPr txBox="1">
          <a:spLocks noChangeArrowheads="1"/>
        </xdr:cNvSpPr>
      </xdr:nvSpPr>
      <xdr:spPr bwMode="auto">
        <a:xfrm>
          <a:off x="1400175" y="1046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239" name="Text Box 14"/>
        <xdr:cNvSpPr txBox="1">
          <a:spLocks noChangeArrowheads="1"/>
        </xdr:cNvSpPr>
      </xdr:nvSpPr>
      <xdr:spPr bwMode="auto">
        <a:xfrm>
          <a:off x="2057400" y="1046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240" name="Text Box 15"/>
        <xdr:cNvSpPr txBox="1">
          <a:spLocks noChangeArrowheads="1"/>
        </xdr:cNvSpPr>
      </xdr:nvSpPr>
      <xdr:spPr bwMode="auto">
        <a:xfrm>
          <a:off x="2047875" y="10467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241" name="Text Box 16"/>
        <xdr:cNvSpPr txBox="1">
          <a:spLocks noChangeArrowheads="1"/>
        </xdr:cNvSpPr>
      </xdr:nvSpPr>
      <xdr:spPr bwMode="auto">
        <a:xfrm>
          <a:off x="6029325" y="1046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0</xdr:rowOff>
    </xdr:to>
    <xdr:sp macro="" textlink="">
      <xdr:nvSpPr>
        <xdr:cNvPr id="26242" name="Text Box 18"/>
        <xdr:cNvSpPr txBox="1">
          <a:spLocks noChangeArrowheads="1"/>
        </xdr:cNvSpPr>
      </xdr:nvSpPr>
      <xdr:spPr bwMode="auto">
        <a:xfrm>
          <a:off x="1400175" y="111156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243" name="Text Box 14"/>
        <xdr:cNvSpPr txBox="1">
          <a:spLocks noChangeArrowheads="1"/>
        </xdr:cNvSpPr>
      </xdr:nvSpPr>
      <xdr:spPr bwMode="auto">
        <a:xfrm>
          <a:off x="2057400" y="1046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244" name="Text Box 15"/>
        <xdr:cNvSpPr txBox="1">
          <a:spLocks noChangeArrowheads="1"/>
        </xdr:cNvSpPr>
      </xdr:nvSpPr>
      <xdr:spPr bwMode="auto">
        <a:xfrm>
          <a:off x="2047875" y="10467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245" name="Text Box 16"/>
        <xdr:cNvSpPr txBox="1">
          <a:spLocks noChangeArrowheads="1"/>
        </xdr:cNvSpPr>
      </xdr:nvSpPr>
      <xdr:spPr bwMode="auto">
        <a:xfrm>
          <a:off x="6029325" y="1046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246" name="Text Box 14"/>
        <xdr:cNvSpPr txBox="1">
          <a:spLocks noChangeArrowheads="1"/>
        </xdr:cNvSpPr>
      </xdr:nvSpPr>
      <xdr:spPr bwMode="auto">
        <a:xfrm>
          <a:off x="2057400" y="1046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247" name="Text Box 15"/>
        <xdr:cNvSpPr txBox="1">
          <a:spLocks noChangeArrowheads="1"/>
        </xdr:cNvSpPr>
      </xdr:nvSpPr>
      <xdr:spPr bwMode="auto">
        <a:xfrm>
          <a:off x="2047875" y="104679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248" name="Text Box 16"/>
        <xdr:cNvSpPr txBox="1">
          <a:spLocks noChangeArrowheads="1"/>
        </xdr:cNvSpPr>
      </xdr:nvSpPr>
      <xdr:spPr bwMode="auto">
        <a:xfrm>
          <a:off x="6029325" y="104679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249" name="Text Box 14"/>
        <xdr:cNvSpPr txBox="1">
          <a:spLocks noChangeArrowheads="1"/>
        </xdr:cNvSpPr>
      </xdr:nvSpPr>
      <xdr:spPr bwMode="auto">
        <a:xfrm>
          <a:off x="2057400" y="1111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250" name="Text Box 15"/>
        <xdr:cNvSpPr txBox="1">
          <a:spLocks noChangeArrowheads="1"/>
        </xdr:cNvSpPr>
      </xdr:nvSpPr>
      <xdr:spPr bwMode="auto">
        <a:xfrm>
          <a:off x="2047875" y="11115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251" name="Text Box 16"/>
        <xdr:cNvSpPr txBox="1">
          <a:spLocks noChangeArrowheads="1"/>
        </xdr:cNvSpPr>
      </xdr:nvSpPr>
      <xdr:spPr bwMode="auto">
        <a:xfrm>
          <a:off x="6029325" y="1111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252" name="Text Box 14"/>
        <xdr:cNvSpPr txBox="1">
          <a:spLocks noChangeArrowheads="1"/>
        </xdr:cNvSpPr>
      </xdr:nvSpPr>
      <xdr:spPr bwMode="auto">
        <a:xfrm>
          <a:off x="2057400" y="1111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253" name="Text Box 15"/>
        <xdr:cNvSpPr txBox="1">
          <a:spLocks noChangeArrowheads="1"/>
        </xdr:cNvSpPr>
      </xdr:nvSpPr>
      <xdr:spPr bwMode="auto">
        <a:xfrm>
          <a:off x="2047875" y="11115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254" name="Text Box 16"/>
        <xdr:cNvSpPr txBox="1">
          <a:spLocks noChangeArrowheads="1"/>
        </xdr:cNvSpPr>
      </xdr:nvSpPr>
      <xdr:spPr bwMode="auto">
        <a:xfrm>
          <a:off x="6029325" y="1111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xdr:colOff>
      <xdr:row>95</xdr:row>
      <xdr:rowOff>0</xdr:rowOff>
    </xdr:from>
    <xdr:to>
      <xdr:col>2</xdr:col>
      <xdr:colOff>104775</xdr:colOff>
      <xdr:row>95</xdr:row>
      <xdr:rowOff>0</xdr:rowOff>
    </xdr:to>
    <xdr:sp macro="" textlink="">
      <xdr:nvSpPr>
        <xdr:cNvPr id="26255" name="Text Box 18"/>
        <xdr:cNvSpPr txBox="1">
          <a:spLocks noChangeArrowheads="1"/>
        </xdr:cNvSpPr>
      </xdr:nvSpPr>
      <xdr:spPr bwMode="auto">
        <a:xfrm>
          <a:off x="1428750" y="116681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256" name="Text Box 14"/>
        <xdr:cNvSpPr txBox="1">
          <a:spLocks noChangeArrowheads="1"/>
        </xdr:cNvSpPr>
      </xdr:nvSpPr>
      <xdr:spPr bwMode="auto">
        <a:xfrm>
          <a:off x="2057400" y="1111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257" name="Text Box 15"/>
        <xdr:cNvSpPr txBox="1">
          <a:spLocks noChangeArrowheads="1"/>
        </xdr:cNvSpPr>
      </xdr:nvSpPr>
      <xdr:spPr bwMode="auto">
        <a:xfrm>
          <a:off x="2047875" y="11115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258" name="Text Box 16"/>
        <xdr:cNvSpPr txBox="1">
          <a:spLocks noChangeArrowheads="1"/>
        </xdr:cNvSpPr>
      </xdr:nvSpPr>
      <xdr:spPr bwMode="auto">
        <a:xfrm>
          <a:off x="6029325" y="1111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259" name="Text Box 14"/>
        <xdr:cNvSpPr txBox="1">
          <a:spLocks noChangeArrowheads="1"/>
        </xdr:cNvSpPr>
      </xdr:nvSpPr>
      <xdr:spPr bwMode="auto">
        <a:xfrm>
          <a:off x="2057400" y="1111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260" name="Text Box 15"/>
        <xdr:cNvSpPr txBox="1">
          <a:spLocks noChangeArrowheads="1"/>
        </xdr:cNvSpPr>
      </xdr:nvSpPr>
      <xdr:spPr bwMode="auto">
        <a:xfrm>
          <a:off x="2047875" y="111156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261" name="Text Box 16"/>
        <xdr:cNvSpPr txBox="1">
          <a:spLocks noChangeArrowheads="1"/>
        </xdr:cNvSpPr>
      </xdr:nvSpPr>
      <xdr:spPr bwMode="auto">
        <a:xfrm>
          <a:off x="6029325" y="111156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262" name="Text Box 14"/>
        <xdr:cNvSpPr txBox="1">
          <a:spLocks noChangeArrowheads="1"/>
        </xdr:cNvSpPr>
      </xdr:nvSpPr>
      <xdr:spPr bwMode="auto">
        <a:xfrm>
          <a:off x="2057400" y="1176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263" name="Text Box 15"/>
        <xdr:cNvSpPr txBox="1">
          <a:spLocks noChangeArrowheads="1"/>
        </xdr:cNvSpPr>
      </xdr:nvSpPr>
      <xdr:spPr bwMode="auto">
        <a:xfrm>
          <a:off x="2047875" y="11763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264" name="Text Box 16"/>
        <xdr:cNvSpPr txBox="1">
          <a:spLocks noChangeArrowheads="1"/>
        </xdr:cNvSpPr>
      </xdr:nvSpPr>
      <xdr:spPr bwMode="auto">
        <a:xfrm>
          <a:off x="6029325" y="1176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265" name="Text Box 18"/>
        <xdr:cNvSpPr txBox="1">
          <a:spLocks noChangeArrowheads="1"/>
        </xdr:cNvSpPr>
      </xdr:nvSpPr>
      <xdr:spPr bwMode="auto">
        <a:xfrm>
          <a:off x="1400175" y="1176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266" name="Text Box 14"/>
        <xdr:cNvSpPr txBox="1">
          <a:spLocks noChangeArrowheads="1"/>
        </xdr:cNvSpPr>
      </xdr:nvSpPr>
      <xdr:spPr bwMode="auto">
        <a:xfrm>
          <a:off x="2057400" y="1176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267" name="Text Box 15"/>
        <xdr:cNvSpPr txBox="1">
          <a:spLocks noChangeArrowheads="1"/>
        </xdr:cNvSpPr>
      </xdr:nvSpPr>
      <xdr:spPr bwMode="auto">
        <a:xfrm>
          <a:off x="2047875" y="11763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268" name="Text Box 16"/>
        <xdr:cNvSpPr txBox="1">
          <a:spLocks noChangeArrowheads="1"/>
        </xdr:cNvSpPr>
      </xdr:nvSpPr>
      <xdr:spPr bwMode="auto">
        <a:xfrm>
          <a:off x="6029325" y="1176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269" name="Text Box 18"/>
        <xdr:cNvSpPr txBox="1">
          <a:spLocks noChangeArrowheads="1"/>
        </xdr:cNvSpPr>
      </xdr:nvSpPr>
      <xdr:spPr bwMode="auto">
        <a:xfrm>
          <a:off x="1400175" y="1176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270" name="Text Box 14"/>
        <xdr:cNvSpPr txBox="1">
          <a:spLocks noChangeArrowheads="1"/>
        </xdr:cNvSpPr>
      </xdr:nvSpPr>
      <xdr:spPr bwMode="auto">
        <a:xfrm>
          <a:off x="2057400" y="1176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271" name="Text Box 15"/>
        <xdr:cNvSpPr txBox="1">
          <a:spLocks noChangeArrowheads="1"/>
        </xdr:cNvSpPr>
      </xdr:nvSpPr>
      <xdr:spPr bwMode="auto">
        <a:xfrm>
          <a:off x="2047875" y="11763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272" name="Text Box 16"/>
        <xdr:cNvSpPr txBox="1">
          <a:spLocks noChangeArrowheads="1"/>
        </xdr:cNvSpPr>
      </xdr:nvSpPr>
      <xdr:spPr bwMode="auto">
        <a:xfrm>
          <a:off x="6029325" y="1176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273" name="Text Box 18"/>
        <xdr:cNvSpPr txBox="1">
          <a:spLocks noChangeArrowheads="1"/>
        </xdr:cNvSpPr>
      </xdr:nvSpPr>
      <xdr:spPr bwMode="auto">
        <a:xfrm>
          <a:off x="1400175" y="1176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274" name="Text Box 14"/>
        <xdr:cNvSpPr txBox="1">
          <a:spLocks noChangeArrowheads="1"/>
        </xdr:cNvSpPr>
      </xdr:nvSpPr>
      <xdr:spPr bwMode="auto">
        <a:xfrm>
          <a:off x="2057400" y="1176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275" name="Text Box 15"/>
        <xdr:cNvSpPr txBox="1">
          <a:spLocks noChangeArrowheads="1"/>
        </xdr:cNvSpPr>
      </xdr:nvSpPr>
      <xdr:spPr bwMode="auto">
        <a:xfrm>
          <a:off x="2047875" y="11763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276" name="Text Box 16"/>
        <xdr:cNvSpPr txBox="1">
          <a:spLocks noChangeArrowheads="1"/>
        </xdr:cNvSpPr>
      </xdr:nvSpPr>
      <xdr:spPr bwMode="auto">
        <a:xfrm>
          <a:off x="6029325" y="1176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277" name="Text Box 18"/>
        <xdr:cNvSpPr txBox="1">
          <a:spLocks noChangeArrowheads="1"/>
        </xdr:cNvSpPr>
      </xdr:nvSpPr>
      <xdr:spPr bwMode="auto">
        <a:xfrm>
          <a:off x="1400175" y="11763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278" name="Text Box 14"/>
        <xdr:cNvSpPr txBox="1">
          <a:spLocks noChangeArrowheads="1"/>
        </xdr:cNvSpPr>
      </xdr:nvSpPr>
      <xdr:spPr bwMode="auto">
        <a:xfrm>
          <a:off x="2057400" y="1195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279" name="Text Box 15"/>
        <xdr:cNvSpPr txBox="1">
          <a:spLocks noChangeArrowheads="1"/>
        </xdr:cNvSpPr>
      </xdr:nvSpPr>
      <xdr:spPr bwMode="auto">
        <a:xfrm>
          <a:off x="2047875" y="11953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280" name="Text Box 16"/>
        <xdr:cNvSpPr txBox="1">
          <a:spLocks noChangeArrowheads="1"/>
        </xdr:cNvSpPr>
      </xdr:nvSpPr>
      <xdr:spPr bwMode="auto">
        <a:xfrm>
          <a:off x="6029325" y="1195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281" name="Text Box 18"/>
        <xdr:cNvSpPr txBox="1">
          <a:spLocks noChangeArrowheads="1"/>
        </xdr:cNvSpPr>
      </xdr:nvSpPr>
      <xdr:spPr bwMode="auto">
        <a:xfrm>
          <a:off x="1400175" y="1195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282" name="Text Box 14"/>
        <xdr:cNvSpPr txBox="1">
          <a:spLocks noChangeArrowheads="1"/>
        </xdr:cNvSpPr>
      </xdr:nvSpPr>
      <xdr:spPr bwMode="auto">
        <a:xfrm>
          <a:off x="2057400" y="1195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283" name="Text Box 15"/>
        <xdr:cNvSpPr txBox="1">
          <a:spLocks noChangeArrowheads="1"/>
        </xdr:cNvSpPr>
      </xdr:nvSpPr>
      <xdr:spPr bwMode="auto">
        <a:xfrm>
          <a:off x="2047875" y="11953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284" name="Text Box 16"/>
        <xdr:cNvSpPr txBox="1">
          <a:spLocks noChangeArrowheads="1"/>
        </xdr:cNvSpPr>
      </xdr:nvSpPr>
      <xdr:spPr bwMode="auto">
        <a:xfrm>
          <a:off x="6029325" y="1195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285" name="Text Box 18"/>
        <xdr:cNvSpPr txBox="1">
          <a:spLocks noChangeArrowheads="1"/>
        </xdr:cNvSpPr>
      </xdr:nvSpPr>
      <xdr:spPr bwMode="auto">
        <a:xfrm>
          <a:off x="1400175" y="1195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286" name="Text Box 15"/>
        <xdr:cNvSpPr txBox="1">
          <a:spLocks noChangeArrowheads="1"/>
        </xdr:cNvSpPr>
      </xdr:nvSpPr>
      <xdr:spPr bwMode="auto">
        <a:xfrm>
          <a:off x="2047875" y="11953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287" name="Text Box 16"/>
        <xdr:cNvSpPr txBox="1">
          <a:spLocks noChangeArrowheads="1"/>
        </xdr:cNvSpPr>
      </xdr:nvSpPr>
      <xdr:spPr bwMode="auto">
        <a:xfrm>
          <a:off x="6029325" y="1195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288" name="Text Box 18"/>
        <xdr:cNvSpPr txBox="1">
          <a:spLocks noChangeArrowheads="1"/>
        </xdr:cNvSpPr>
      </xdr:nvSpPr>
      <xdr:spPr bwMode="auto">
        <a:xfrm>
          <a:off x="1400175" y="1195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289" name="Text Box 14"/>
        <xdr:cNvSpPr txBox="1">
          <a:spLocks noChangeArrowheads="1"/>
        </xdr:cNvSpPr>
      </xdr:nvSpPr>
      <xdr:spPr bwMode="auto">
        <a:xfrm>
          <a:off x="2057400" y="1195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290" name="Text Box 15"/>
        <xdr:cNvSpPr txBox="1">
          <a:spLocks noChangeArrowheads="1"/>
        </xdr:cNvSpPr>
      </xdr:nvSpPr>
      <xdr:spPr bwMode="auto">
        <a:xfrm>
          <a:off x="2047875" y="11953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291" name="Text Box 16"/>
        <xdr:cNvSpPr txBox="1">
          <a:spLocks noChangeArrowheads="1"/>
        </xdr:cNvSpPr>
      </xdr:nvSpPr>
      <xdr:spPr bwMode="auto">
        <a:xfrm>
          <a:off x="6029325" y="1195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292" name="Text Box 18"/>
        <xdr:cNvSpPr txBox="1">
          <a:spLocks noChangeArrowheads="1"/>
        </xdr:cNvSpPr>
      </xdr:nvSpPr>
      <xdr:spPr bwMode="auto">
        <a:xfrm>
          <a:off x="1400175" y="11953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6293" name="Text Box 16"/>
        <xdr:cNvSpPr txBox="1">
          <a:spLocks noChangeArrowheads="1"/>
        </xdr:cNvSpPr>
      </xdr:nvSpPr>
      <xdr:spPr bwMode="auto">
        <a:xfrm>
          <a:off x="6029325" y="12763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294" name="Text Box 18"/>
        <xdr:cNvSpPr txBox="1">
          <a:spLocks noChangeArrowheads="1"/>
        </xdr:cNvSpPr>
      </xdr:nvSpPr>
      <xdr:spPr bwMode="auto">
        <a:xfrm>
          <a:off x="1400175" y="12763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295" name="Text Box 14"/>
        <xdr:cNvSpPr txBox="1">
          <a:spLocks noChangeArrowheads="1"/>
        </xdr:cNvSpPr>
      </xdr:nvSpPr>
      <xdr:spPr bwMode="auto">
        <a:xfrm>
          <a:off x="2057400" y="12763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6296" name="Text Box 16"/>
        <xdr:cNvSpPr txBox="1">
          <a:spLocks noChangeArrowheads="1"/>
        </xdr:cNvSpPr>
      </xdr:nvSpPr>
      <xdr:spPr bwMode="auto">
        <a:xfrm>
          <a:off x="6029325" y="12763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297" name="Text Box 18"/>
        <xdr:cNvSpPr txBox="1">
          <a:spLocks noChangeArrowheads="1"/>
        </xdr:cNvSpPr>
      </xdr:nvSpPr>
      <xdr:spPr bwMode="auto">
        <a:xfrm>
          <a:off x="1400175" y="12763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298" name="Text Box 14"/>
        <xdr:cNvSpPr txBox="1">
          <a:spLocks noChangeArrowheads="1"/>
        </xdr:cNvSpPr>
      </xdr:nvSpPr>
      <xdr:spPr bwMode="auto">
        <a:xfrm>
          <a:off x="2057400" y="12763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6299" name="Text Box 16"/>
        <xdr:cNvSpPr txBox="1">
          <a:spLocks noChangeArrowheads="1"/>
        </xdr:cNvSpPr>
      </xdr:nvSpPr>
      <xdr:spPr bwMode="auto">
        <a:xfrm>
          <a:off x="6029325" y="12763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300" name="Text Box 18"/>
        <xdr:cNvSpPr txBox="1">
          <a:spLocks noChangeArrowheads="1"/>
        </xdr:cNvSpPr>
      </xdr:nvSpPr>
      <xdr:spPr bwMode="auto">
        <a:xfrm>
          <a:off x="1400175" y="12763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6301" name="Text Box 16"/>
        <xdr:cNvSpPr txBox="1">
          <a:spLocks noChangeArrowheads="1"/>
        </xdr:cNvSpPr>
      </xdr:nvSpPr>
      <xdr:spPr bwMode="auto">
        <a:xfrm>
          <a:off x="6029325" y="12763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302" name="Text Box 18"/>
        <xdr:cNvSpPr txBox="1">
          <a:spLocks noChangeArrowheads="1"/>
        </xdr:cNvSpPr>
      </xdr:nvSpPr>
      <xdr:spPr bwMode="auto">
        <a:xfrm>
          <a:off x="1400175" y="127635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303" name="Text Box 15"/>
        <xdr:cNvSpPr txBox="1">
          <a:spLocks noChangeArrowheads="1"/>
        </xdr:cNvSpPr>
      </xdr:nvSpPr>
      <xdr:spPr bwMode="auto">
        <a:xfrm>
          <a:off x="2047875" y="14382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95</xdr:row>
      <xdr:rowOff>0</xdr:rowOff>
    </xdr:from>
    <xdr:ext cx="18531" cy="318036"/>
    <xdr:sp macro="" textlink="">
      <xdr:nvSpPr>
        <xdr:cNvPr id="26304" name="Text Box 15"/>
        <xdr:cNvSpPr txBox="1">
          <a:spLocks noChangeArrowheads="1"/>
        </xdr:cNvSpPr>
      </xdr:nvSpPr>
      <xdr:spPr bwMode="auto">
        <a:xfrm>
          <a:off x="2047875" y="14382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oneCellAnchor>
    <xdr:from>
      <xdr:col>2</xdr:col>
      <xdr:colOff>647700</xdr:colOff>
      <xdr:row>95</xdr:row>
      <xdr:rowOff>0</xdr:rowOff>
    </xdr:from>
    <xdr:ext cx="18531" cy="318036"/>
    <xdr:sp macro="" textlink="">
      <xdr:nvSpPr>
        <xdr:cNvPr id="26305" name="Text Box 15"/>
        <xdr:cNvSpPr txBox="1">
          <a:spLocks noChangeArrowheads="1"/>
        </xdr:cNvSpPr>
      </xdr:nvSpPr>
      <xdr:spPr bwMode="auto">
        <a:xfrm>
          <a:off x="2047875" y="14382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306" name="Text Box 16"/>
        <xdr:cNvSpPr txBox="1">
          <a:spLocks noChangeArrowheads="1"/>
        </xdr:cNvSpPr>
      </xdr:nvSpPr>
      <xdr:spPr bwMode="auto">
        <a:xfrm>
          <a:off x="6029325" y="13573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6307" name="Text Box 16"/>
        <xdr:cNvSpPr txBox="1">
          <a:spLocks noChangeArrowheads="1"/>
        </xdr:cNvSpPr>
      </xdr:nvSpPr>
      <xdr:spPr bwMode="auto">
        <a:xfrm>
          <a:off x="6029325" y="13573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6308" name="Text Box 16"/>
        <xdr:cNvSpPr txBox="1">
          <a:spLocks noChangeArrowheads="1"/>
        </xdr:cNvSpPr>
      </xdr:nvSpPr>
      <xdr:spPr bwMode="auto">
        <a:xfrm>
          <a:off x="6029325" y="13573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95</xdr:row>
      <xdr:rowOff>0</xdr:rowOff>
    </xdr:from>
    <xdr:to>
      <xdr:col>3</xdr:col>
      <xdr:colOff>76200</xdr:colOff>
      <xdr:row>95</xdr:row>
      <xdr:rowOff>152400</xdr:rowOff>
    </xdr:to>
    <xdr:sp macro="" textlink="">
      <xdr:nvSpPr>
        <xdr:cNvPr id="26309" name="Text Box 16"/>
        <xdr:cNvSpPr txBox="1">
          <a:spLocks noChangeArrowheads="1"/>
        </xdr:cNvSpPr>
      </xdr:nvSpPr>
      <xdr:spPr bwMode="auto">
        <a:xfrm>
          <a:off x="6029325" y="135731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310" name="Text Box 14"/>
        <xdr:cNvSpPr txBox="1">
          <a:spLocks noChangeArrowheads="1"/>
        </xdr:cNvSpPr>
      </xdr:nvSpPr>
      <xdr:spPr bwMode="auto">
        <a:xfrm>
          <a:off x="2057400" y="14382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311" name="Text Box 15"/>
        <xdr:cNvSpPr txBox="1">
          <a:spLocks noChangeArrowheads="1"/>
        </xdr:cNvSpPr>
      </xdr:nvSpPr>
      <xdr:spPr bwMode="auto">
        <a:xfrm>
          <a:off x="2047875" y="14382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312" name="Text Box 16"/>
        <xdr:cNvSpPr txBox="1">
          <a:spLocks noChangeArrowheads="1"/>
        </xdr:cNvSpPr>
      </xdr:nvSpPr>
      <xdr:spPr bwMode="auto">
        <a:xfrm>
          <a:off x="6029325" y="14382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313" name="Text Box 18"/>
        <xdr:cNvSpPr txBox="1">
          <a:spLocks noChangeArrowheads="1"/>
        </xdr:cNvSpPr>
      </xdr:nvSpPr>
      <xdr:spPr bwMode="auto">
        <a:xfrm>
          <a:off x="1400175" y="14382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314" name="Text Box 14"/>
        <xdr:cNvSpPr txBox="1">
          <a:spLocks noChangeArrowheads="1"/>
        </xdr:cNvSpPr>
      </xdr:nvSpPr>
      <xdr:spPr bwMode="auto">
        <a:xfrm>
          <a:off x="2057400" y="14382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315" name="Text Box 15"/>
        <xdr:cNvSpPr txBox="1">
          <a:spLocks noChangeArrowheads="1"/>
        </xdr:cNvSpPr>
      </xdr:nvSpPr>
      <xdr:spPr bwMode="auto">
        <a:xfrm>
          <a:off x="2047875" y="14382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316" name="Text Box 16"/>
        <xdr:cNvSpPr txBox="1">
          <a:spLocks noChangeArrowheads="1"/>
        </xdr:cNvSpPr>
      </xdr:nvSpPr>
      <xdr:spPr bwMode="auto">
        <a:xfrm>
          <a:off x="6029325" y="14382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317" name="Text Box 18"/>
        <xdr:cNvSpPr txBox="1">
          <a:spLocks noChangeArrowheads="1"/>
        </xdr:cNvSpPr>
      </xdr:nvSpPr>
      <xdr:spPr bwMode="auto">
        <a:xfrm>
          <a:off x="1400175" y="14382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318" name="Text Box 14"/>
        <xdr:cNvSpPr txBox="1">
          <a:spLocks noChangeArrowheads="1"/>
        </xdr:cNvSpPr>
      </xdr:nvSpPr>
      <xdr:spPr bwMode="auto">
        <a:xfrm>
          <a:off x="2057400" y="14382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319" name="Text Box 15"/>
        <xdr:cNvSpPr txBox="1">
          <a:spLocks noChangeArrowheads="1"/>
        </xdr:cNvSpPr>
      </xdr:nvSpPr>
      <xdr:spPr bwMode="auto">
        <a:xfrm>
          <a:off x="2047875" y="14382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320" name="Text Box 16"/>
        <xdr:cNvSpPr txBox="1">
          <a:spLocks noChangeArrowheads="1"/>
        </xdr:cNvSpPr>
      </xdr:nvSpPr>
      <xdr:spPr bwMode="auto">
        <a:xfrm>
          <a:off x="6029325" y="14382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321" name="Text Box 18"/>
        <xdr:cNvSpPr txBox="1">
          <a:spLocks noChangeArrowheads="1"/>
        </xdr:cNvSpPr>
      </xdr:nvSpPr>
      <xdr:spPr bwMode="auto">
        <a:xfrm>
          <a:off x="1400175" y="14382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322" name="Text Box 14"/>
        <xdr:cNvSpPr txBox="1">
          <a:spLocks noChangeArrowheads="1"/>
        </xdr:cNvSpPr>
      </xdr:nvSpPr>
      <xdr:spPr bwMode="auto">
        <a:xfrm>
          <a:off x="2057400" y="14382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323" name="Text Box 15"/>
        <xdr:cNvSpPr txBox="1">
          <a:spLocks noChangeArrowheads="1"/>
        </xdr:cNvSpPr>
      </xdr:nvSpPr>
      <xdr:spPr bwMode="auto">
        <a:xfrm>
          <a:off x="2047875" y="143827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324" name="Text Box 16"/>
        <xdr:cNvSpPr txBox="1">
          <a:spLocks noChangeArrowheads="1"/>
        </xdr:cNvSpPr>
      </xdr:nvSpPr>
      <xdr:spPr bwMode="auto">
        <a:xfrm>
          <a:off x="6029325" y="14382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325" name="Text Box 18"/>
        <xdr:cNvSpPr txBox="1">
          <a:spLocks noChangeArrowheads="1"/>
        </xdr:cNvSpPr>
      </xdr:nvSpPr>
      <xdr:spPr bwMode="auto">
        <a:xfrm>
          <a:off x="1400175" y="143827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326" name="Text Box 14"/>
        <xdr:cNvSpPr txBox="1">
          <a:spLocks noChangeArrowheads="1"/>
        </xdr:cNvSpPr>
      </xdr:nvSpPr>
      <xdr:spPr bwMode="auto">
        <a:xfrm>
          <a:off x="2057400" y="1681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327" name="Text Box 15"/>
        <xdr:cNvSpPr txBox="1">
          <a:spLocks noChangeArrowheads="1"/>
        </xdr:cNvSpPr>
      </xdr:nvSpPr>
      <xdr:spPr bwMode="auto">
        <a:xfrm>
          <a:off x="2047875" y="16811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328" name="Text Box 16"/>
        <xdr:cNvSpPr txBox="1">
          <a:spLocks noChangeArrowheads="1"/>
        </xdr:cNvSpPr>
      </xdr:nvSpPr>
      <xdr:spPr bwMode="auto">
        <a:xfrm>
          <a:off x="6029325" y="1681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329" name="Text Box 18"/>
        <xdr:cNvSpPr txBox="1">
          <a:spLocks noChangeArrowheads="1"/>
        </xdr:cNvSpPr>
      </xdr:nvSpPr>
      <xdr:spPr bwMode="auto">
        <a:xfrm>
          <a:off x="1400175" y="1681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330" name="Text Box 14"/>
        <xdr:cNvSpPr txBox="1">
          <a:spLocks noChangeArrowheads="1"/>
        </xdr:cNvSpPr>
      </xdr:nvSpPr>
      <xdr:spPr bwMode="auto">
        <a:xfrm>
          <a:off x="2057400" y="1681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331" name="Text Box 15"/>
        <xdr:cNvSpPr txBox="1">
          <a:spLocks noChangeArrowheads="1"/>
        </xdr:cNvSpPr>
      </xdr:nvSpPr>
      <xdr:spPr bwMode="auto">
        <a:xfrm>
          <a:off x="2047875" y="16811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332" name="Text Box 16"/>
        <xdr:cNvSpPr txBox="1">
          <a:spLocks noChangeArrowheads="1"/>
        </xdr:cNvSpPr>
      </xdr:nvSpPr>
      <xdr:spPr bwMode="auto">
        <a:xfrm>
          <a:off x="6029325" y="1681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333" name="Text Box 18"/>
        <xdr:cNvSpPr txBox="1">
          <a:spLocks noChangeArrowheads="1"/>
        </xdr:cNvSpPr>
      </xdr:nvSpPr>
      <xdr:spPr bwMode="auto">
        <a:xfrm>
          <a:off x="1400175" y="1681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334" name="Text Box 14"/>
        <xdr:cNvSpPr txBox="1">
          <a:spLocks noChangeArrowheads="1"/>
        </xdr:cNvSpPr>
      </xdr:nvSpPr>
      <xdr:spPr bwMode="auto">
        <a:xfrm>
          <a:off x="2057400" y="1681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335" name="Text Box 15"/>
        <xdr:cNvSpPr txBox="1">
          <a:spLocks noChangeArrowheads="1"/>
        </xdr:cNvSpPr>
      </xdr:nvSpPr>
      <xdr:spPr bwMode="auto">
        <a:xfrm>
          <a:off x="2047875" y="16811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336" name="Text Box 16"/>
        <xdr:cNvSpPr txBox="1">
          <a:spLocks noChangeArrowheads="1"/>
        </xdr:cNvSpPr>
      </xdr:nvSpPr>
      <xdr:spPr bwMode="auto">
        <a:xfrm>
          <a:off x="6029325" y="1681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337" name="Text Box 18"/>
        <xdr:cNvSpPr txBox="1">
          <a:spLocks noChangeArrowheads="1"/>
        </xdr:cNvSpPr>
      </xdr:nvSpPr>
      <xdr:spPr bwMode="auto">
        <a:xfrm>
          <a:off x="1400175" y="1681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338" name="Text Box 14"/>
        <xdr:cNvSpPr txBox="1">
          <a:spLocks noChangeArrowheads="1"/>
        </xdr:cNvSpPr>
      </xdr:nvSpPr>
      <xdr:spPr bwMode="auto">
        <a:xfrm>
          <a:off x="2057400" y="1681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339" name="Text Box 15"/>
        <xdr:cNvSpPr txBox="1">
          <a:spLocks noChangeArrowheads="1"/>
        </xdr:cNvSpPr>
      </xdr:nvSpPr>
      <xdr:spPr bwMode="auto">
        <a:xfrm>
          <a:off x="2047875" y="16811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340" name="Text Box 16"/>
        <xdr:cNvSpPr txBox="1">
          <a:spLocks noChangeArrowheads="1"/>
        </xdr:cNvSpPr>
      </xdr:nvSpPr>
      <xdr:spPr bwMode="auto">
        <a:xfrm>
          <a:off x="6029325" y="1681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341" name="Text Box 18"/>
        <xdr:cNvSpPr txBox="1">
          <a:spLocks noChangeArrowheads="1"/>
        </xdr:cNvSpPr>
      </xdr:nvSpPr>
      <xdr:spPr bwMode="auto">
        <a:xfrm>
          <a:off x="1400175" y="16811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342" name="Text Box 14"/>
        <xdr:cNvSpPr txBox="1">
          <a:spLocks noChangeArrowheads="1"/>
        </xdr:cNvSpPr>
      </xdr:nvSpPr>
      <xdr:spPr bwMode="auto">
        <a:xfrm>
          <a:off x="2057400" y="17621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343" name="Text Box 15"/>
        <xdr:cNvSpPr txBox="1">
          <a:spLocks noChangeArrowheads="1"/>
        </xdr:cNvSpPr>
      </xdr:nvSpPr>
      <xdr:spPr bwMode="auto">
        <a:xfrm>
          <a:off x="2047875" y="17621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344" name="Text Box 16"/>
        <xdr:cNvSpPr txBox="1">
          <a:spLocks noChangeArrowheads="1"/>
        </xdr:cNvSpPr>
      </xdr:nvSpPr>
      <xdr:spPr bwMode="auto">
        <a:xfrm>
          <a:off x="6029325" y="17621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345" name="Text Box 18"/>
        <xdr:cNvSpPr txBox="1">
          <a:spLocks noChangeArrowheads="1"/>
        </xdr:cNvSpPr>
      </xdr:nvSpPr>
      <xdr:spPr bwMode="auto">
        <a:xfrm>
          <a:off x="1400175" y="17621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346" name="Text Box 14"/>
        <xdr:cNvSpPr txBox="1">
          <a:spLocks noChangeArrowheads="1"/>
        </xdr:cNvSpPr>
      </xdr:nvSpPr>
      <xdr:spPr bwMode="auto">
        <a:xfrm>
          <a:off x="2057400" y="17621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347" name="Text Box 15"/>
        <xdr:cNvSpPr txBox="1">
          <a:spLocks noChangeArrowheads="1"/>
        </xdr:cNvSpPr>
      </xdr:nvSpPr>
      <xdr:spPr bwMode="auto">
        <a:xfrm>
          <a:off x="2047875" y="17621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348" name="Text Box 16"/>
        <xdr:cNvSpPr txBox="1">
          <a:spLocks noChangeArrowheads="1"/>
        </xdr:cNvSpPr>
      </xdr:nvSpPr>
      <xdr:spPr bwMode="auto">
        <a:xfrm>
          <a:off x="6029325" y="17621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349" name="Text Box 18"/>
        <xdr:cNvSpPr txBox="1">
          <a:spLocks noChangeArrowheads="1"/>
        </xdr:cNvSpPr>
      </xdr:nvSpPr>
      <xdr:spPr bwMode="auto">
        <a:xfrm>
          <a:off x="1400175" y="17621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350" name="Text Box 14"/>
        <xdr:cNvSpPr txBox="1">
          <a:spLocks noChangeArrowheads="1"/>
        </xdr:cNvSpPr>
      </xdr:nvSpPr>
      <xdr:spPr bwMode="auto">
        <a:xfrm>
          <a:off x="2057400" y="17621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351" name="Text Box 15"/>
        <xdr:cNvSpPr txBox="1">
          <a:spLocks noChangeArrowheads="1"/>
        </xdr:cNvSpPr>
      </xdr:nvSpPr>
      <xdr:spPr bwMode="auto">
        <a:xfrm>
          <a:off x="2047875" y="17621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352" name="Text Box 16"/>
        <xdr:cNvSpPr txBox="1">
          <a:spLocks noChangeArrowheads="1"/>
        </xdr:cNvSpPr>
      </xdr:nvSpPr>
      <xdr:spPr bwMode="auto">
        <a:xfrm>
          <a:off x="6029325" y="17621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353" name="Text Box 18"/>
        <xdr:cNvSpPr txBox="1">
          <a:spLocks noChangeArrowheads="1"/>
        </xdr:cNvSpPr>
      </xdr:nvSpPr>
      <xdr:spPr bwMode="auto">
        <a:xfrm>
          <a:off x="1400175" y="17621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354" name="Text Box 14"/>
        <xdr:cNvSpPr txBox="1">
          <a:spLocks noChangeArrowheads="1"/>
        </xdr:cNvSpPr>
      </xdr:nvSpPr>
      <xdr:spPr bwMode="auto">
        <a:xfrm>
          <a:off x="2057400" y="17621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355" name="Text Box 15"/>
        <xdr:cNvSpPr txBox="1">
          <a:spLocks noChangeArrowheads="1"/>
        </xdr:cNvSpPr>
      </xdr:nvSpPr>
      <xdr:spPr bwMode="auto">
        <a:xfrm>
          <a:off x="2047875" y="17621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356" name="Text Box 16"/>
        <xdr:cNvSpPr txBox="1">
          <a:spLocks noChangeArrowheads="1"/>
        </xdr:cNvSpPr>
      </xdr:nvSpPr>
      <xdr:spPr bwMode="auto">
        <a:xfrm>
          <a:off x="6029325" y="17621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357" name="Text Box 18"/>
        <xdr:cNvSpPr txBox="1">
          <a:spLocks noChangeArrowheads="1"/>
        </xdr:cNvSpPr>
      </xdr:nvSpPr>
      <xdr:spPr bwMode="auto">
        <a:xfrm>
          <a:off x="1400175" y="17621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358" name="Text Box 14"/>
        <xdr:cNvSpPr txBox="1">
          <a:spLocks noChangeArrowheads="1"/>
        </xdr:cNvSpPr>
      </xdr:nvSpPr>
      <xdr:spPr bwMode="auto">
        <a:xfrm>
          <a:off x="2057400" y="18430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359" name="Text Box 15"/>
        <xdr:cNvSpPr txBox="1">
          <a:spLocks noChangeArrowheads="1"/>
        </xdr:cNvSpPr>
      </xdr:nvSpPr>
      <xdr:spPr bwMode="auto">
        <a:xfrm>
          <a:off x="2047875" y="18430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360" name="Text Box 16"/>
        <xdr:cNvSpPr txBox="1">
          <a:spLocks noChangeArrowheads="1"/>
        </xdr:cNvSpPr>
      </xdr:nvSpPr>
      <xdr:spPr bwMode="auto">
        <a:xfrm>
          <a:off x="6029325" y="18430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361" name="Text Box 18"/>
        <xdr:cNvSpPr txBox="1">
          <a:spLocks noChangeArrowheads="1"/>
        </xdr:cNvSpPr>
      </xdr:nvSpPr>
      <xdr:spPr bwMode="auto">
        <a:xfrm>
          <a:off x="1400175" y="18430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362" name="Text Box 14"/>
        <xdr:cNvSpPr txBox="1">
          <a:spLocks noChangeArrowheads="1"/>
        </xdr:cNvSpPr>
      </xdr:nvSpPr>
      <xdr:spPr bwMode="auto">
        <a:xfrm>
          <a:off x="2057400" y="18430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363" name="Text Box 15"/>
        <xdr:cNvSpPr txBox="1">
          <a:spLocks noChangeArrowheads="1"/>
        </xdr:cNvSpPr>
      </xdr:nvSpPr>
      <xdr:spPr bwMode="auto">
        <a:xfrm>
          <a:off x="2047875" y="18430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364" name="Text Box 16"/>
        <xdr:cNvSpPr txBox="1">
          <a:spLocks noChangeArrowheads="1"/>
        </xdr:cNvSpPr>
      </xdr:nvSpPr>
      <xdr:spPr bwMode="auto">
        <a:xfrm>
          <a:off x="6029325" y="18430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365" name="Text Box 18"/>
        <xdr:cNvSpPr txBox="1">
          <a:spLocks noChangeArrowheads="1"/>
        </xdr:cNvSpPr>
      </xdr:nvSpPr>
      <xdr:spPr bwMode="auto">
        <a:xfrm>
          <a:off x="1400175" y="18430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366" name="Text Box 14"/>
        <xdr:cNvSpPr txBox="1">
          <a:spLocks noChangeArrowheads="1"/>
        </xdr:cNvSpPr>
      </xdr:nvSpPr>
      <xdr:spPr bwMode="auto">
        <a:xfrm>
          <a:off x="2057400" y="18430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367" name="Text Box 15"/>
        <xdr:cNvSpPr txBox="1">
          <a:spLocks noChangeArrowheads="1"/>
        </xdr:cNvSpPr>
      </xdr:nvSpPr>
      <xdr:spPr bwMode="auto">
        <a:xfrm>
          <a:off x="2047875" y="18430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368" name="Text Box 16"/>
        <xdr:cNvSpPr txBox="1">
          <a:spLocks noChangeArrowheads="1"/>
        </xdr:cNvSpPr>
      </xdr:nvSpPr>
      <xdr:spPr bwMode="auto">
        <a:xfrm>
          <a:off x="6029325" y="18430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369" name="Text Box 18"/>
        <xdr:cNvSpPr txBox="1">
          <a:spLocks noChangeArrowheads="1"/>
        </xdr:cNvSpPr>
      </xdr:nvSpPr>
      <xdr:spPr bwMode="auto">
        <a:xfrm>
          <a:off x="1400175" y="18430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370" name="Text Box 14"/>
        <xdr:cNvSpPr txBox="1">
          <a:spLocks noChangeArrowheads="1"/>
        </xdr:cNvSpPr>
      </xdr:nvSpPr>
      <xdr:spPr bwMode="auto">
        <a:xfrm>
          <a:off x="2057400" y="18430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371" name="Text Box 15"/>
        <xdr:cNvSpPr txBox="1">
          <a:spLocks noChangeArrowheads="1"/>
        </xdr:cNvSpPr>
      </xdr:nvSpPr>
      <xdr:spPr bwMode="auto">
        <a:xfrm>
          <a:off x="2047875" y="184308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372" name="Text Box 16"/>
        <xdr:cNvSpPr txBox="1">
          <a:spLocks noChangeArrowheads="1"/>
        </xdr:cNvSpPr>
      </xdr:nvSpPr>
      <xdr:spPr bwMode="auto">
        <a:xfrm>
          <a:off x="6029325" y="18430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373" name="Text Box 18"/>
        <xdr:cNvSpPr txBox="1">
          <a:spLocks noChangeArrowheads="1"/>
        </xdr:cNvSpPr>
      </xdr:nvSpPr>
      <xdr:spPr bwMode="auto">
        <a:xfrm>
          <a:off x="1400175" y="184308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374" name="Text Box 15"/>
        <xdr:cNvSpPr txBox="1">
          <a:spLocks noChangeArrowheads="1"/>
        </xdr:cNvSpPr>
      </xdr:nvSpPr>
      <xdr:spPr bwMode="auto">
        <a:xfrm>
          <a:off x="2047875" y="24098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375" name="Text Box 16"/>
        <xdr:cNvSpPr txBox="1">
          <a:spLocks noChangeArrowheads="1"/>
        </xdr:cNvSpPr>
      </xdr:nvSpPr>
      <xdr:spPr bwMode="auto">
        <a:xfrm>
          <a:off x="6029325"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376" name="Text Box 18"/>
        <xdr:cNvSpPr txBox="1">
          <a:spLocks noChangeArrowheads="1"/>
        </xdr:cNvSpPr>
      </xdr:nvSpPr>
      <xdr:spPr bwMode="auto">
        <a:xfrm>
          <a:off x="1400175"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377" name="Text Box 14"/>
        <xdr:cNvSpPr txBox="1">
          <a:spLocks noChangeArrowheads="1"/>
        </xdr:cNvSpPr>
      </xdr:nvSpPr>
      <xdr:spPr bwMode="auto">
        <a:xfrm>
          <a:off x="2057400"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378" name="Text Box 15"/>
        <xdr:cNvSpPr txBox="1">
          <a:spLocks noChangeArrowheads="1"/>
        </xdr:cNvSpPr>
      </xdr:nvSpPr>
      <xdr:spPr bwMode="auto">
        <a:xfrm>
          <a:off x="2047875" y="24098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379" name="Text Box 16"/>
        <xdr:cNvSpPr txBox="1">
          <a:spLocks noChangeArrowheads="1"/>
        </xdr:cNvSpPr>
      </xdr:nvSpPr>
      <xdr:spPr bwMode="auto">
        <a:xfrm>
          <a:off x="6029325"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380" name="Text Box 18"/>
        <xdr:cNvSpPr txBox="1">
          <a:spLocks noChangeArrowheads="1"/>
        </xdr:cNvSpPr>
      </xdr:nvSpPr>
      <xdr:spPr bwMode="auto">
        <a:xfrm>
          <a:off x="1400175"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381" name="Text Box 14"/>
        <xdr:cNvSpPr txBox="1">
          <a:spLocks noChangeArrowheads="1"/>
        </xdr:cNvSpPr>
      </xdr:nvSpPr>
      <xdr:spPr bwMode="auto">
        <a:xfrm>
          <a:off x="2057400"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382" name="Text Box 15"/>
        <xdr:cNvSpPr txBox="1">
          <a:spLocks noChangeArrowheads="1"/>
        </xdr:cNvSpPr>
      </xdr:nvSpPr>
      <xdr:spPr bwMode="auto">
        <a:xfrm>
          <a:off x="2047875" y="24098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383" name="Text Box 16"/>
        <xdr:cNvSpPr txBox="1">
          <a:spLocks noChangeArrowheads="1"/>
        </xdr:cNvSpPr>
      </xdr:nvSpPr>
      <xdr:spPr bwMode="auto">
        <a:xfrm>
          <a:off x="6029325"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384" name="Text Box 18"/>
        <xdr:cNvSpPr txBox="1">
          <a:spLocks noChangeArrowheads="1"/>
        </xdr:cNvSpPr>
      </xdr:nvSpPr>
      <xdr:spPr bwMode="auto">
        <a:xfrm>
          <a:off x="1400175"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385" name="Text Box 14"/>
        <xdr:cNvSpPr txBox="1">
          <a:spLocks noChangeArrowheads="1"/>
        </xdr:cNvSpPr>
      </xdr:nvSpPr>
      <xdr:spPr bwMode="auto">
        <a:xfrm>
          <a:off x="2057400"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386" name="Text Box 15"/>
        <xdr:cNvSpPr txBox="1">
          <a:spLocks noChangeArrowheads="1"/>
        </xdr:cNvSpPr>
      </xdr:nvSpPr>
      <xdr:spPr bwMode="auto">
        <a:xfrm>
          <a:off x="2047875" y="2409825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387" name="Text Box 16"/>
        <xdr:cNvSpPr txBox="1">
          <a:spLocks noChangeArrowheads="1"/>
        </xdr:cNvSpPr>
      </xdr:nvSpPr>
      <xdr:spPr bwMode="auto">
        <a:xfrm>
          <a:off x="6029325"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388" name="Text Box 18"/>
        <xdr:cNvSpPr txBox="1">
          <a:spLocks noChangeArrowheads="1"/>
        </xdr:cNvSpPr>
      </xdr:nvSpPr>
      <xdr:spPr bwMode="auto">
        <a:xfrm>
          <a:off x="1400175" y="240982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389" name="Text Box 14"/>
        <xdr:cNvSpPr txBox="1">
          <a:spLocks noChangeArrowheads="1"/>
        </xdr:cNvSpPr>
      </xdr:nvSpPr>
      <xdr:spPr bwMode="auto">
        <a:xfrm>
          <a:off x="2057400"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390" name="Text Box 15"/>
        <xdr:cNvSpPr txBox="1">
          <a:spLocks noChangeArrowheads="1"/>
        </xdr:cNvSpPr>
      </xdr:nvSpPr>
      <xdr:spPr bwMode="auto">
        <a:xfrm>
          <a:off x="2047875" y="21669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391" name="Text Box 16"/>
        <xdr:cNvSpPr txBox="1">
          <a:spLocks noChangeArrowheads="1"/>
        </xdr:cNvSpPr>
      </xdr:nvSpPr>
      <xdr:spPr bwMode="auto">
        <a:xfrm>
          <a:off x="6029325"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152400</xdr:colOff>
      <xdr:row>95</xdr:row>
      <xdr:rowOff>0</xdr:rowOff>
    </xdr:from>
    <xdr:to>
      <xdr:col>2</xdr:col>
      <xdr:colOff>228600</xdr:colOff>
      <xdr:row>95</xdr:row>
      <xdr:rowOff>0</xdr:rowOff>
    </xdr:to>
    <xdr:sp macro="" textlink="">
      <xdr:nvSpPr>
        <xdr:cNvPr id="26392" name="Text Box 18"/>
        <xdr:cNvSpPr txBox="1">
          <a:spLocks noChangeArrowheads="1"/>
        </xdr:cNvSpPr>
      </xdr:nvSpPr>
      <xdr:spPr bwMode="auto">
        <a:xfrm>
          <a:off x="1552575" y="224790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393" name="Text Box 14"/>
        <xdr:cNvSpPr txBox="1">
          <a:spLocks noChangeArrowheads="1"/>
        </xdr:cNvSpPr>
      </xdr:nvSpPr>
      <xdr:spPr bwMode="auto">
        <a:xfrm>
          <a:off x="2057400"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394" name="Text Box 15"/>
        <xdr:cNvSpPr txBox="1">
          <a:spLocks noChangeArrowheads="1"/>
        </xdr:cNvSpPr>
      </xdr:nvSpPr>
      <xdr:spPr bwMode="auto">
        <a:xfrm>
          <a:off x="2047875" y="21669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395" name="Text Box 16"/>
        <xdr:cNvSpPr txBox="1">
          <a:spLocks noChangeArrowheads="1"/>
        </xdr:cNvSpPr>
      </xdr:nvSpPr>
      <xdr:spPr bwMode="auto">
        <a:xfrm>
          <a:off x="6029325"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396" name="Text Box 18"/>
        <xdr:cNvSpPr txBox="1">
          <a:spLocks noChangeArrowheads="1"/>
        </xdr:cNvSpPr>
      </xdr:nvSpPr>
      <xdr:spPr bwMode="auto">
        <a:xfrm>
          <a:off x="1400175"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397" name="Text Box 14"/>
        <xdr:cNvSpPr txBox="1">
          <a:spLocks noChangeArrowheads="1"/>
        </xdr:cNvSpPr>
      </xdr:nvSpPr>
      <xdr:spPr bwMode="auto">
        <a:xfrm>
          <a:off x="2057400"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398" name="Text Box 15"/>
        <xdr:cNvSpPr txBox="1">
          <a:spLocks noChangeArrowheads="1"/>
        </xdr:cNvSpPr>
      </xdr:nvSpPr>
      <xdr:spPr bwMode="auto">
        <a:xfrm>
          <a:off x="2047875" y="21669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399" name="Text Box 16"/>
        <xdr:cNvSpPr txBox="1">
          <a:spLocks noChangeArrowheads="1"/>
        </xdr:cNvSpPr>
      </xdr:nvSpPr>
      <xdr:spPr bwMode="auto">
        <a:xfrm>
          <a:off x="6029325"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400" name="Text Box 18"/>
        <xdr:cNvSpPr txBox="1">
          <a:spLocks noChangeArrowheads="1"/>
        </xdr:cNvSpPr>
      </xdr:nvSpPr>
      <xdr:spPr bwMode="auto">
        <a:xfrm>
          <a:off x="1400175"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401" name="Text Box 14"/>
        <xdr:cNvSpPr txBox="1">
          <a:spLocks noChangeArrowheads="1"/>
        </xdr:cNvSpPr>
      </xdr:nvSpPr>
      <xdr:spPr bwMode="auto">
        <a:xfrm>
          <a:off x="2057400"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402" name="Text Box 15"/>
        <xdr:cNvSpPr txBox="1">
          <a:spLocks noChangeArrowheads="1"/>
        </xdr:cNvSpPr>
      </xdr:nvSpPr>
      <xdr:spPr bwMode="auto">
        <a:xfrm>
          <a:off x="2047875" y="2166937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403" name="Text Box 16"/>
        <xdr:cNvSpPr txBox="1">
          <a:spLocks noChangeArrowheads="1"/>
        </xdr:cNvSpPr>
      </xdr:nvSpPr>
      <xdr:spPr bwMode="auto">
        <a:xfrm>
          <a:off x="6029325"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404" name="Text Box 18"/>
        <xdr:cNvSpPr txBox="1">
          <a:spLocks noChangeArrowheads="1"/>
        </xdr:cNvSpPr>
      </xdr:nvSpPr>
      <xdr:spPr bwMode="auto">
        <a:xfrm>
          <a:off x="1400175" y="216693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405" name="Text Box 14"/>
        <xdr:cNvSpPr txBox="1">
          <a:spLocks noChangeArrowheads="1"/>
        </xdr:cNvSpPr>
      </xdr:nvSpPr>
      <xdr:spPr bwMode="auto">
        <a:xfrm>
          <a:off x="2057400"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406" name="Text Box 15"/>
        <xdr:cNvSpPr txBox="1">
          <a:spLocks noChangeArrowheads="1"/>
        </xdr:cNvSpPr>
      </xdr:nvSpPr>
      <xdr:spPr bwMode="auto">
        <a:xfrm>
          <a:off x="2047875" y="22479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407" name="Text Box 16"/>
        <xdr:cNvSpPr txBox="1">
          <a:spLocks noChangeArrowheads="1"/>
        </xdr:cNvSpPr>
      </xdr:nvSpPr>
      <xdr:spPr bwMode="auto">
        <a:xfrm>
          <a:off x="6029325"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408" name="Text Box 18"/>
        <xdr:cNvSpPr txBox="1">
          <a:spLocks noChangeArrowheads="1"/>
        </xdr:cNvSpPr>
      </xdr:nvSpPr>
      <xdr:spPr bwMode="auto">
        <a:xfrm>
          <a:off x="1400175"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409" name="Text Box 14"/>
        <xdr:cNvSpPr txBox="1">
          <a:spLocks noChangeArrowheads="1"/>
        </xdr:cNvSpPr>
      </xdr:nvSpPr>
      <xdr:spPr bwMode="auto">
        <a:xfrm>
          <a:off x="2057400"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410" name="Text Box 15"/>
        <xdr:cNvSpPr txBox="1">
          <a:spLocks noChangeArrowheads="1"/>
        </xdr:cNvSpPr>
      </xdr:nvSpPr>
      <xdr:spPr bwMode="auto">
        <a:xfrm>
          <a:off x="2047875" y="22479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411" name="Text Box 16"/>
        <xdr:cNvSpPr txBox="1">
          <a:spLocks noChangeArrowheads="1"/>
        </xdr:cNvSpPr>
      </xdr:nvSpPr>
      <xdr:spPr bwMode="auto">
        <a:xfrm>
          <a:off x="6029325"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412" name="Text Box 18"/>
        <xdr:cNvSpPr txBox="1">
          <a:spLocks noChangeArrowheads="1"/>
        </xdr:cNvSpPr>
      </xdr:nvSpPr>
      <xdr:spPr bwMode="auto">
        <a:xfrm>
          <a:off x="1400175"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413" name="Text Box 14"/>
        <xdr:cNvSpPr txBox="1">
          <a:spLocks noChangeArrowheads="1"/>
        </xdr:cNvSpPr>
      </xdr:nvSpPr>
      <xdr:spPr bwMode="auto">
        <a:xfrm>
          <a:off x="2057400"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414" name="Text Box 15"/>
        <xdr:cNvSpPr txBox="1">
          <a:spLocks noChangeArrowheads="1"/>
        </xdr:cNvSpPr>
      </xdr:nvSpPr>
      <xdr:spPr bwMode="auto">
        <a:xfrm>
          <a:off x="2047875" y="22479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415" name="Text Box 16"/>
        <xdr:cNvSpPr txBox="1">
          <a:spLocks noChangeArrowheads="1"/>
        </xdr:cNvSpPr>
      </xdr:nvSpPr>
      <xdr:spPr bwMode="auto">
        <a:xfrm>
          <a:off x="6029325"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416" name="Text Box 18"/>
        <xdr:cNvSpPr txBox="1">
          <a:spLocks noChangeArrowheads="1"/>
        </xdr:cNvSpPr>
      </xdr:nvSpPr>
      <xdr:spPr bwMode="auto">
        <a:xfrm>
          <a:off x="1400175"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417" name="Text Box 14"/>
        <xdr:cNvSpPr txBox="1">
          <a:spLocks noChangeArrowheads="1"/>
        </xdr:cNvSpPr>
      </xdr:nvSpPr>
      <xdr:spPr bwMode="auto">
        <a:xfrm>
          <a:off x="2057400"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418" name="Text Box 15"/>
        <xdr:cNvSpPr txBox="1">
          <a:spLocks noChangeArrowheads="1"/>
        </xdr:cNvSpPr>
      </xdr:nvSpPr>
      <xdr:spPr bwMode="auto">
        <a:xfrm>
          <a:off x="2047875" y="22479000"/>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419" name="Text Box 16"/>
        <xdr:cNvSpPr txBox="1">
          <a:spLocks noChangeArrowheads="1"/>
        </xdr:cNvSpPr>
      </xdr:nvSpPr>
      <xdr:spPr bwMode="auto">
        <a:xfrm>
          <a:off x="6029325"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420" name="Text Box 18"/>
        <xdr:cNvSpPr txBox="1">
          <a:spLocks noChangeArrowheads="1"/>
        </xdr:cNvSpPr>
      </xdr:nvSpPr>
      <xdr:spPr bwMode="auto">
        <a:xfrm>
          <a:off x="1400175" y="2247900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421" name="Text Box 14"/>
        <xdr:cNvSpPr txBox="1">
          <a:spLocks noChangeArrowheads="1"/>
        </xdr:cNvSpPr>
      </xdr:nvSpPr>
      <xdr:spPr bwMode="auto">
        <a:xfrm>
          <a:off x="2057400"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422" name="Text Box 15"/>
        <xdr:cNvSpPr txBox="1">
          <a:spLocks noChangeArrowheads="1"/>
        </xdr:cNvSpPr>
      </xdr:nvSpPr>
      <xdr:spPr bwMode="auto">
        <a:xfrm>
          <a:off x="2047875" y="2328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423" name="Text Box 16"/>
        <xdr:cNvSpPr txBox="1">
          <a:spLocks noChangeArrowheads="1"/>
        </xdr:cNvSpPr>
      </xdr:nvSpPr>
      <xdr:spPr bwMode="auto">
        <a:xfrm>
          <a:off x="602932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424" name="Text Box 18"/>
        <xdr:cNvSpPr txBox="1">
          <a:spLocks noChangeArrowheads="1"/>
        </xdr:cNvSpPr>
      </xdr:nvSpPr>
      <xdr:spPr bwMode="auto">
        <a:xfrm>
          <a:off x="140017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425" name="Text Box 14"/>
        <xdr:cNvSpPr txBox="1">
          <a:spLocks noChangeArrowheads="1"/>
        </xdr:cNvSpPr>
      </xdr:nvSpPr>
      <xdr:spPr bwMode="auto">
        <a:xfrm>
          <a:off x="2057400"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426" name="Text Box 15"/>
        <xdr:cNvSpPr txBox="1">
          <a:spLocks noChangeArrowheads="1"/>
        </xdr:cNvSpPr>
      </xdr:nvSpPr>
      <xdr:spPr bwMode="auto">
        <a:xfrm>
          <a:off x="2047875" y="2328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427" name="Text Box 16"/>
        <xdr:cNvSpPr txBox="1">
          <a:spLocks noChangeArrowheads="1"/>
        </xdr:cNvSpPr>
      </xdr:nvSpPr>
      <xdr:spPr bwMode="auto">
        <a:xfrm>
          <a:off x="602932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428" name="Text Box 18"/>
        <xdr:cNvSpPr txBox="1">
          <a:spLocks noChangeArrowheads="1"/>
        </xdr:cNvSpPr>
      </xdr:nvSpPr>
      <xdr:spPr bwMode="auto">
        <a:xfrm>
          <a:off x="140017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429" name="Text Box 14"/>
        <xdr:cNvSpPr txBox="1">
          <a:spLocks noChangeArrowheads="1"/>
        </xdr:cNvSpPr>
      </xdr:nvSpPr>
      <xdr:spPr bwMode="auto">
        <a:xfrm>
          <a:off x="2057400"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430" name="Text Box 15"/>
        <xdr:cNvSpPr txBox="1">
          <a:spLocks noChangeArrowheads="1"/>
        </xdr:cNvSpPr>
      </xdr:nvSpPr>
      <xdr:spPr bwMode="auto">
        <a:xfrm>
          <a:off x="2047875" y="2328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431" name="Text Box 16"/>
        <xdr:cNvSpPr txBox="1">
          <a:spLocks noChangeArrowheads="1"/>
        </xdr:cNvSpPr>
      </xdr:nvSpPr>
      <xdr:spPr bwMode="auto">
        <a:xfrm>
          <a:off x="602932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432" name="Text Box 18"/>
        <xdr:cNvSpPr txBox="1">
          <a:spLocks noChangeArrowheads="1"/>
        </xdr:cNvSpPr>
      </xdr:nvSpPr>
      <xdr:spPr bwMode="auto">
        <a:xfrm>
          <a:off x="140017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657225</xdr:colOff>
      <xdr:row>95</xdr:row>
      <xdr:rowOff>0</xdr:rowOff>
    </xdr:from>
    <xdr:to>
      <xdr:col>2</xdr:col>
      <xdr:colOff>733425</xdr:colOff>
      <xdr:row>95</xdr:row>
      <xdr:rowOff>152400</xdr:rowOff>
    </xdr:to>
    <xdr:sp macro="" textlink="">
      <xdr:nvSpPr>
        <xdr:cNvPr id="26433" name="Text Box 14"/>
        <xdr:cNvSpPr txBox="1">
          <a:spLocks noChangeArrowheads="1"/>
        </xdr:cNvSpPr>
      </xdr:nvSpPr>
      <xdr:spPr bwMode="auto">
        <a:xfrm>
          <a:off x="2057400"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647700</xdr:colOff>
      <xdr:row>95</xdr:row>
      <xdr:rowOff>0</xdr:rowOff>
    </xdr:from>
    <xdr:ext cx="18531" cy="318036"/>
    <xdr:sp macro="" textlink="">
      <xdr:nvSpPr>
        <xdr:cNvPr id="26434" name="Text Box 15"/>
        <xdr:cNvSpPr txBox="1">
          <a:spLocks noChangeArrowheads="1"/>
        </xdr:cNvSpPr>
      </xdr:nvSpPr>
      <xdr:spPr bwMode="auto">
        <a:xfrm>
          <a:off x="2047875" y="23288625"/>
          <a:ext cx="18531" cy="318036"/>
        </a:xfrm>
        <a:prstGeom prst="rect">
          <a:avLst/>
        </a:prstGeom>
        <a:noFill/>
        <a:ln w="9525">
          <a:noFill/>
          <a:miter lim="800000"/>
          <a:headEnd/>
          <a:tailEnd/>
        </a:ln>
      </xdr:spPr>
      <xdr:txBody>
        <a:bodyPr wrap="none" lIns="18288" tIns="22860" rIns="0" bIns="0" anchor="t" upright="1">
          <a:spAutoFit/>
        </a:bodyPr>
        <a:lstStyle/>
        <a:p>
          <a:pPr algn="l" rtl="0">
            <a:defRPr sz="1000"/>
          </a:pPr>
          <a:endParaRPr lang="es-ES" sz="1000" b="0" i="0" strike="noStrike">
            <a:solidFill>
              <a:srgbClr val="000000"/>
            </a:solidFill>
            <a:latin typeface="MS Sans Serif"/>
          </a:endParaRPr>
        </a:p>
        <a:p>
          <a:pPr algn="l" rtl="0">
            <a:defRPr sz="1000"/>
          </a:pPr>
          <a:endParaRPr lang="es-ES" sz="1000" b="0" i="0" strike="noStrike">
            <a:solidFill>
              <a:srgbClr val="000000"/>
            </a:solidFill>
            <a:latin typeface="MS Sans Serif"/>
          </a:endParaRPr>
        </a:p>
      </xdr:txBody>
    </xdr:sp>
    <xdr:clientData/>
  </xdr:oneCellAnchor>
  <xdr:twoCellAnchor editAs="oneCell">
    <xdr:from>
      <xdr:col>3</xdr:col>
      <xdr:colOff>0</xdr:colOff>
      <xdr:row>95</xdr:row>
      <xdr:rowOff>0</xdr:rowOff>
    </xdr:from>
    <xdr:to>
      <xdr:col>3</xdr:col>
      <xdr:colOff>76200</xdr:colOff>
      <xdr:row>95</xdr:row>
      <xdr:rowOff>152400</xdr:rowOff>
    </xdr:to>
    <xdr:sp macro="" textlink="">
      <xdr:nvSpPr>
        <xdr:cNvPr id="26435" name="Text Box 16"/>
        <xdr:cNvSpPr txBox="1">
          <a:spLocks noChangeArrowheads="1"/>
        </xdr:cNvSpPr>
      </xdr:nvSpPr>
      <xdr:spPr bwMode="auto">
        <a:xfrm>
          <a:off x="602932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95</xdr:row>
      <xdr:rowOff>0</xdr:rowOff>
    </xdr:from>
    <xdr:to>
      <xdr:col>2</xdr:col>
      <xdr:colOff>76200</xdr:colOff>
      <xdr:row>95</xdr:row>
      <xdr:rowOff>152400</xdr:rowOff>
    </xdr:to>
    <xdr:sp macro="" textlink="">
      <xdr:nvSpPr>
        <xdr:cNvPr id="26436" name="Text Box 18"/>
        <xdr:cNvSpPr txBox="1">
          <a:spLocks noChangeArrowheads="1"/>
        </xdr:cNvSpPr>
      </xdr:nvSpPr>
      <xdr:spPr bwMode="auto">
        <a:xfrm>
          <a:off x="1400175" y="232886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657225</xdr:colOff>
      <xdr:row>69</xdr:row>
      <xdr:rowOff>142875</xdr:rowOff>
    </xdr:from>
    <xdr:to>
      <xdr:col>7</xdr:col>
      <xdr:colOff>685800</xdr:colOff>
      <xdr:row>78</xdr:row>
      <xdr:rowOff>152400</xdr:rowOff>
    </xdr:to>
    <xdr:sp macro="" textlink="">
      <xdr:nvSpPr>
        <xdr:cNvPr id="4" name="WordArt 3"/>
        <xdr:cNvSpPr>
          <a:spLocks noChangeArrowheads="1" noChangeShapeType="1"/>
        </xdr:cNvSpPr>
      </xdr:nvSpPr>
      <xdr:spPr bwMode="auto">
        <a:xfrm rot="-2066334">
          <a:off x="1009650" y="12544425"/>
          <a:ext cx="4848225" cy="1552575"/>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3175">
                <a:solidFill>
                  <a:srgbClr val="333333"/>
                </a:solidFill>
                <a:round/>
                <a:headEnd/>
                <a:tailEnd/>
              </a:ln>
              <a:noFill/>
              <a:effectLst/>
              <a:latin typeface="Arial Black"/>
            </a:rPr>
            <a:t>Formato</a:t>
          </a:r>
        </a:p>
      </xdr:txBody>
    </xdr:sp>
    <xdr:clientData/>
  </xdr:twoCellAnchor>
  <xdr:twoCellAnchor>
    <xdr:from>
      <xdr:col>0</xdr:col>
      <xdr:colOff>95250</xdr:colOff>
      <xdr:row>0</xdr:row>
      <xdr:rowOff>133350</xdr:rowOff>
    </xdr:from>
    <xdr:to>
      <xdr:col>1</xdr:col>
      <xdr:colOff>361950</xdr:colOff>
      <xdr:row>2</xdr:row>
      <xdr:rowOff>20613</xdr:rowOff>
    </xdr:to>
    <xdr:pic>
      <xdr:nvPicPr>
        <xdr:cNvPr id="6" name="5 Imagen" descr="Logo API Veracruz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33350"/>
          <a:ext cx="619125" cy="4111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704850</xdr:colOff>
      <xdr:row>0</xdr:row>
      <xdr:rowOff>190500</xdr:rowOff>
    </xdr:from>
    <xdr:to>
      <xdr:col>8</xdr:col>
      <xdr:colOff>757238</xdr:colOff>
      <xdr:row>2</xdr:row>
      <xdr:rowOff>19050</xdr:rowOff>
    </xdr:to>
    <xdr:pic>
      <xdr:nvPicPr>
        <xdr:cNvPr id="7" name="6 Imagen" descr="ENCABEZAD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76925" y="190500"/>
          <a:ext cx="966788"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38100</xdr:colOff>
      <xdr:row>25</xdr:row>
      <xdr:rowOff>142875</xdr:rowOff>
    </xdr:from>
    <xdr:to>
      <xdr:col>7</xdr:col>
      <xdr:colOff>361950</xdr:colOff>
      <xdr:row>28</xdr:row>
      <xdr:rowOff>161925</xdr:rowOff>
    </xdr:to>
    <xdr:sp macro="" textlink="">
      <xdr:nvSpPr>
        <xdr:cNvPr id="8" name="WordArt 1"/>
        <xdr:cNvSpPr>
          <a:spLocks noChangeArrowheads="1" noChangeShapeType="1"/>
        </xdr:cNvSpPr>
      </xdr:nvSpPr>
      <xdr:spPr bwMode="auto">
        <a:xfrm>
          <a:off x="1238250" y="5076825"/>
          <a:ext cx="4295775" cy="533400"/>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9525">
                <a:solidFill>
                  <a:srgbClr xmlns:mc="http://schemas.openxmlformats.org/markup-compatibility/2006" xmlns:a14="http://schemas.microsoft.com/office/drawing/2010/main" val="000000" mc:Ignorable="a14" a14:legacySpreadsheetColorIndex="64"/>
                </a:solidFill>
                <a:round/>
                <a:headEnd/>
                <a:tailEnd/>
              </a:ln>
              <a:noFill/>
              <a:effectLst/>
              <a:latin typeface="Arial Black"/>
            </a:rPr>
            <a:t>Formato</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Line 2"/>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 name="Line 3"/>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 name="Line 4"/>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 name="Line 5"/>
        <xdr:cNvSpPr>
          <a:spLocks noChangeShapeType="1"/>
        </xdr:cNvSpPr>
      </xdr:nvSpPr>
      <xdr:spPr bwMode="auto">
        <a:xfrm flipV="1">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 name="Arc 6"/>
        <xdr:cNvSpPr>
          <a:spLocks/>
        </xdr:cNvSpPr>
      </xdr:nvSpPr>
      <xdr:spPr bwMode="auto">
        <a:xfrm>
          <a:off x="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8" name="Line 7"/>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9" name="Line 8"/>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 name="Line 9"/>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1" name="Line 10"/>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2" name="Line 11"/>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 name="Line 12"/>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4" name="Line 13"/>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5" name="Line 14"/>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6" name="Line 15"/>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7" name="Line 16"/>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8" name="Line 17"/>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9" name="Line 18"/>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 name="Line 19"/>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 name="Line 20"/>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2" name="Line 21"/>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3" name="Line 22"/>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4" name="Line 23"/>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5" name="Line 24"/>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 name="Line 25"/>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 name="AutoShape 26"/>
        <xdr:cNvSpPr>
          <a:spLocks noChangeArrowheads="1"/>
        </xdr:cNvSpPr>
      </xdr:nvSpPr>
      <xdr:spPr bwMode="auto">
        <a:xfrm>
          <a:off x="0" y="0"/>
          <a:ext cx="0" cy="0"/>
        </a:xfrm>
        <a:prstGeom prst="roundRect">
          <a:avLst>
            <a:gd name="adj" fmla="val 16667"/>
          </a:avLst>
        </a:prstGeom>
        <a:solidFill>
          <a:srgbClr xmlns:mc="http://schemas.openxmlformats.org/markup-compatibility/2006" xmlns:a14="http://schemas.microsoft.com/office/drawing/2010/main" val="CCFFFF" mc:Ignorable="a14" a14:legacySpreadsheetColorIndex="27">
            <a:alpha val="39999"/>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8" name="AutoShape 27"/>
        <xdr:cNvSpPr>
          <a:spLocks noChangeArrowheads="1"/>
        </xdr:cNvSpPr>
      </xdr:nvSpPr>
      <xdr:spPr bwMode="auto">
        <a:xfrm>
          <a:off x="0" y="0"/>
          <a:ext cx="0" cy="0"/>
        </a:xfrm>
        <a:prstGeom prst="roundRect">
          <a:avLst>
            <a:gd name="adj" fmla="val 16667"/>
          </a:avLst>
        </a:prstGeom>
        <a:solidFill>
          <a:srgbClr xmlns:mc="http://schemas.openxmlformats.org/markup-compatibility/2006" xmlns:a14="http://schemas.microsoft.com/office/drawing/2010/main" val="CCFFFF" mc:Ignorable="a14" a14:legacySpreadsheetColorIndex="27">
            <a:alpha val="39999"/>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9" name="AutoShape 28"/>
        <xdr:cNvSpPr>
          <a:spLocks noChangeArrowheads="1"/>
        </xdr:cNvSpPr>
      </xdr:nvSpPr>
      <xdr:spPr bwMode="auto">
        <a:xfrm>
          <a:off x="0" y="0"/>
          <a:ext cx="0" cy="0"/>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0" name="AutoShape 29"/>
        <xdr:cNvSpPr>
          <a:spLocks noChangeArrowheads="1"/>
        </xdr:cNvSpPr>
      </xdr:nvSpPr>
      <xdr:spPr bwMode="auto">
        <a:xfrm>
          <a:off x="0" y="0"/>
          <a:ext cx="0" cy="0"/>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 name="AutoShape 30"/>
        <xdr:cNvSpPr>
          <a:spLocks noChangeArrowheads="1"/>
        </xdr:cNvSpPr>
      </xdr:nvSpPr>
      <xdr:spPr bwMode="auto">
        <a:xfrm>
          <a:off x="0" y="0"/>
          <a:ext cx="0" cy="0"/>
        </a:xfrm>
        <a:prstGeom prst="roundRect">
          <a:avLst>
            <a:gd name="adj" fmla="val 16667"/>
          </a:avLst>
        </a:prstGeom>
        <a:solidFill>
          <a:srgbClr xmlns:mc="http://schemas.openxmlformats.org/markup-compatibility/2006" xmlns:a14="http://schemas.microsoft.com/office/drawing/2010/main" val="CCFFFF" mc:Ignorable="a14" a14:legacySpreadsheetColorIndex="27">
            <a:alpha val="39999"/>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2" name="AutoShape 31"/>
        <xdr:cNvSpPr>
          <a:spLocks noChangeArrowheads="1"/>
        </xdr:cNvSpPr>
      </xdr:nvSpPr>
      <xdr:spPr bwMode="auto">
        <a:xfrm>
          <a:off x="0" y="0"/>
          <a:ext cx="0" cy="0"/>
        </a:xfrm>
        <a:prstGeom prst="roundRect">
          <a:avLst>
            <a:gd name="adj" fmla="val 16667"/>
          </a:avLst>
        </a:prstGeom>
        <a:solidFill>
          <a:srgbClr xmlns:mc="http://schemas.openxmlformats.org/markup-compatibility/2006" xmlns:a14="http://schemas.microsoft.com/office/drawing/2010/main" val="CCFFFF" mc:Ignorable="a14" a14:legacySpreadsheetColorIndex="27">
            <a:alpha val="39999"/>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3" name="AutoShape 32"/>
        <xdr:cNvSpPr>
          <a:spLocks noChangeArrowheads="1"/>
        </xdr:cNvSpPr>
      </xdr:nvSpPr>
      <xdr:spPr bwMode="auto">
        <a:xfrm>
          <a:off x="0" y="0"/>
          <a:ext cx="0" cy="0"/>
        </a:xfrm>
        <a:prstGeom prst="roundRect">
          <a:avLst>
            <a:gd name="adj" fmla="val 16667"/>
          </a:avLst>
        </a:prstGeom>
        <a:solidFill>
          <a:srgbClr xmlns:mc="http://schemas.openxmlformats.org/markup-compatibility/2006" xmlns:a14="http://schemas.microsoft.com/office/drawing/2010/main" val="CCFFFF" mc:Ignorable="a14" a14:legacySpreadsheetColorIndex="27">
            <a:alpha val="39999"/>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4" name="AutoShape 33"/>
        <xdr:cNvSpPr>
          <a:spLocks noChangeArrowheads="1"/>
        </xdr:cNvSpPr>
      </xdr:nvSpPr>
      <xdr:spPr bwMode="auto">
        <a:xfrm>
          <a:off x="0" y="0"/>
          <a:ext cx="0" cy="0"/>
        </a:xfrm>
        <a:prstGeom prst="roundRect">
          <a:avLst>
            <a:gd name="adj" fmla="val 16667"/>
          </a:avLst>
        </a:prstGeom>
        <a:solidFill>
          <a:srgbClr xmlns:mc="http://schemas.openxmlformats.org/markup-compatibility/2006" xmlns:a14="http://schemas.microsoft.com/office/drawing/2010/main" val="CCFFFF" mc:Ignorable="a14" a14:legacySpreadsheetColorIndex="27">
            <a:alpha val="39999"/>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5" name="AutoShape 34"/>
        <xdr:cNvSpPr>
          <a:spLocks noChangeArrowheads="1"/>
        </xdr:cNvSpPr>
      </xdr:nvSpPr>
      <xdr:spPr bwMode="auto">
        <a:xfrm>
          <a:off x="0" y="0"/>
          <a:ext cx="0" cy="0"/>
        </a:xfrm>
        <a:prstGeom prst="roundRect">
          <a:avLst>
            <a:gd name="adj" fmla="val 16667"/>
          </a:avLst>
        </a:prstGeom>
        <a:solidFill>
          <a:srgbClr xmlns:mc="http://schemas.openxmlformats.org/markup-compatibility/2006" xmlns:a14="http://schemas.microsoft.com/office/drawing/2010/main" val="CCFFFF" mc:Ignorable="a14" a14:legacySpreadsheetColorIndex="27">
            <a:alpha val="39999"/>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6" name="Rectangle 35"/>
        <xdr:cNvSpPr>
          <a:spLocks noChangeArrowheads="1"/>
        </xdr:cNvSpPr>
      </xdr:nvSpPr>
      <xdr:spPr bwMode="auto">
        <a:xfrm>
          <a:off x="0" y="0"/>
          <a:ext cx="0" cy="0"/>
        </a:xfrm>
        <a:prstGeom prst="rect">
          <a:avLst/>
        </a:prstGeom>
        <a:solidFill>
          <a:srgbClr xmlns:mc="http://schemas.openxmlformats.org/markup-compatibility/2006" xmlns:a14="http://schemas.microsoft.com/office/drawing/2010/main" val="CCFFFF" mc:Ignorable="a14" a14:legacySpreadsheetColorIndex="27">
            <a:alpha val="39999"/>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0</xdr:colOff>
      <xdr:row>0</xdr:row>
      <xdr:rowOff>0</xdr:rowOff>
    </xdr:from>
    <xdr:to>
      <xdr:col>16</xdr:col>
      <xdr:colOff>47625</xdr:colOff>
      <xdr:row>0</xdr:row>
      <xdr:rowOff>0</xdr:rowOff>
    </xdr:to>
    <xdr:sp macro="" textlink="">
      <xdr:nvSpPr>
        <xdr:cNvPr id="37" name="Line 36"/>
        <xdr:cNvSpPr>
          <a:spLocks noChangeShapeType="1"/>
        </xdr:cNvSpPr>
      </xdr:nvSpPr>
      <xdr:spPr bwMode="auto">
        <a:xfrm flipV="1">
          <a:off x="4657725" y="0"/>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0</xdr:colOff>
      <xdr:row>0</xdr:row>
      <xdr:rowOff>0</xdr:rowOff>
    </xdr:from>
    <xdr:to>
      <xdr:col>19</xdr:col>
      <xdr:colOff>457200</xdr:colOff>
      <xdr:row>0</xdr:row>
      <xdr:rowOff>0</xdr:rowOff>
    </xdr:to>
    <xdr:sp macro="" textlink="">
      <xdr:nvSpPr>
        <xdr:cNvPr id="38" name="Line 37"/>
        <xdr:cNvSpPr>
          <a:spLocks noChangeShapeType="1"/>
        </xdr:cNvSpPr>
      </xdr:nvSpPr>
      <xdr:spPr bwMode="auto">
        <a:xfrm flipV="1">
          <a:off x="4657725" y="0"/>
          <a:ext cx="1562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0</xdr:colOff>
      <xdr:row>0</xdr:row>
      <xdr:rowOff>0</xdr:rowOff>
    </xdr:from>
    <xdr:to>
      <xdr:col>19</xdr:col>
      <xdr:colOff>390525</xdr:colOff>
      <xdr:row>0</xdr:row>
      <xdr:rowOff>0</xdr:rowOff>
    </xdr:to>
    <xdr:sp macro="" textlink="">
      <xdr:nvSpPr>
        <xdr:cNvPr id="39" name="Line 38"/>
        <xdr:cNvSpPr>
          <a:spLocks noChangeShapeType="1"/>
        </xdr:cNvSpPr>
      </xdr:nvSpPr>
      <xdr:spPr bwMode="auto">
        <a:xfrm flipV="1">
          <a:off x="4657725" y="0"/>
          <a:ext cx="1495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371475</xdr:colOff>
      <xdr:row>0</xdr:row>
      <xdr:rowOff>0</xdr:rowOff>
    </xdr:from>
    <xdr:to>
      <xdr:col>17</xdr:col>
      <xdr:colOff>38100</xdr:colOff>
      <xdr:row>0</xdr:row>
      <xdr:rowOff>0</xdr:rowOff>
    </xdr:to>
    <xdr:sp macro="" textlink="">
      <xdr:nvSpPr>
        <xdr:cNvPr id="40" name="Line 39"/>
        <xdr:cNvSpPr>
          <a:spLocks noChangeShapeType="1"/>
        </xdr:cNvSpPr>
      </xdr:nvSpPr>
      <xdr:spPr bwMode="auto">
        <a:xfrm flipV="1">
          <a:off x="4648200" y="0"/>
          <a:ext cx="923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0</xdr:colOff>
      <xdr:row>0</xdr:row>
      <xdr:rowOff>0</xdr:rowOff>
    </xdr:from>
    <xdr:to>
      <xdr:col>19</xdr:col>
      <xdr:colOff>476250</xdr:colOff>
      <xdr:row>0</xdr:row>
      <xdr:rowOff>0</xdr:rowOff>
    </xdr:to>
    <xdr:sp macro="" textlink="">
      <xdr:nvSpPr>
        <xdr:cNvPr id="41" name="Line 40"/>
        <xdr:cNvSpPr>
          <a:spLocks noChangeShapeType="1"/>
        </xdr:cNvSpPr>
      </xdr:nvSpPr>
      <xdr:spPr bwMode="auto">
        <a:xfrm flipV="1">
          <a:off x="4657725" y="0"/>
          <a:ext cx="1581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0</xdr:colOff>
      <xdr:row>0</xdr:row>
      <xdr:rowOff>0</xdr:rowOff>
    </xdr:from>
    <xdr:to>
      <xdr:col>19</xdr:col>
      <xdr:colOff>114300</xdr:colOff>
      <xdr:row>0</xdr:row>
      <xdr:rowOff>0</xdr:rowOff>
    </xdr:to>
    <xdr:sp macro="" textlink="">
      <xdr:nvSpPr>
        <xdr:cNvPr id="42" name="Arc 41"/>
        <xdr:cNvSpPr>
          <a:spLocks/>
        </xdr:cNvSpPr>
      </xdr:nvSpPr>
      <xdr:spPr bwMode="auto">
        <a:xfrm>
          <a:off x="4657725" y="0"/>
          <a:ext cx="1219200" cy="0"/>
        </a:xfrm>
        <a:custGeom>
          <a:avLst/>
          <a:gdLst>
            <a:gd name="T0" fmla="*/ 0 w 21600"/>
            <a:gd name="T1" fmla="*/ 0 h 21600"/>
            <a:gd name="T2" fmla="*/ 2147483647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228600</xdr:colOff>
      <xdr:row>0</xdr:row>
      <xdr:rowOff>0</xdr:rowOff>
    </xdr:from>
    <xdr:to>
      <xdr:col>7</xdr:col>
      <xdr:colOff>228600</xdr:colOff>
      <xdr:row>0</xdr:row>
      <xdr:rowOff>0</xdr:rowOff>
    </xdr:to>
    <xdr:sp macro="" textlink="">
      <xdr:nvSpPr>
        <xdr:cNvPr id="43" name="Line 42"/>
        <xdr:cNvSpPr>
          <a:spLocks noChangeShapeType="1"/>
        </xdr:cNvSpPr>
      </xdr:nvSpPr>
      <xdr:spPr bwMode="auto">
        <a:xfrm>
          <a:off x="28098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228600</xdr:colOff>
      <xdr:row>0</xdr:row>
      <xdr:rowOff>0</xdr:rowOff>
    </xdr:to>
    <xdr:sp macro="" textlink="">
      <xdr:nvSpPr>
        <xdr:cNvPr id="44" name="Line 43"/>
        <xdr:cNvSpPr>
          <a:spLocks noChangeShapeType="1"/>
        </xdr:cNvSpPr>
      </xdr:nvSpPr>
      <xdr:spPr bwMode="auto">
        <a:xfrm>
          <a:off x="2581275" y="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228600</xdr:colOff>
      <xdr:row>0</xdr:row>
      <xdr:rowOff>0</xdr:rowOff>
    </xdr:from>
    <xdr:to>
      <xdr:col>8</xdr:col>
      <xdr:colOff>0</xdr:colOff>
      <xdr:row>0</xdr:row>
      <xdr:rowOff>0</xdr:rowOff>
    </xdr:to>
    <xdr:sp macro="" textlink="">
      <xdr:nvSpPr>
        <xdr:cNvPr id="45" name="Line 44"/>
        <xdr:cNvSpPr>
          <a:spLocks noChangeShapeType="1"/>
        </xdr:cNvSpPr>
      </xdr:nvSpPr>
      <xdr:spPr bwMode="auto">
        <a:xfrm>
          <a:off x="2809875" y="0"/>
          <a:ext cx="257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228600</xdr:colOff>
      <xdr:row>0</xdr:row>
      <xdr:rowOff>0</xdr:rowOff>
    </xdr:from>
    <xdr:to>
      <xdr:col>8</xdr:col>
      <xdr:colOff>0</xdr:colOff>
      <xdr:row>0</xdr:row>
      <xdr:rowOff>0</xdr:rowOff>
    </xdr:to>
    <xdr:sp macro="" textlink="">
      <xdr:nvSpPr>
        <xdr:cNvPr id="46" name="Line 45"/>
        <xdr:cNvSpPr>
          <a:spLocks noChangeShapeType="1"/>
        </xdr:cNvSpPr>
      </xdr:nvSpPr>
      <xdr:spPr bwMode="auto">
        <a:xfrm>
          <a:off x="2809875" y="0"/>
          <a:ext cx="257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228600</xdr:colOff>
      <xdr:row>0</xdr:row>
      <xdr:rowOff>0</xdr:rowOff>
    </xdr:from>
    <xdr:to>
      <xdr:col>8</xdr:col>
      <xdr:colOff>0</xdr:colOff>
      <xdr:row>0</xdr:row>
      <xdr:rowOff>0</xdr:rowOff>
    </xdr:to>
    <xdr:sp macro="" textlink="">
      <xdr:nvSpPr>
        <xdr:cNvPr id="47" name="Line 46"/>
        <xdr:cNvSpPr>
          <a:spLocks noChangeShapeType="1"/>
        </xdr:cNvSpPr>
      </xdr:nvSpPr>
      <xdr:spPr bwMode="auto">
        <a:xfrm>
          <a:off x="2809875" y="0"/>
          <a:ext cx="257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295275</xdr:colOff>
      <xdr:row>0</xdr:row>
      <xdr:rowOff>0</xdr:rowOff>
    </xdr:from>
    <xdr:to>
      <xdr:col>19</xdr:col>
      <xdr:colOff>295275</xdr:colOff>
      <xdr:row>0</xdr:row>
      <xdr:rowOff>0</xdr:rowOff>
    </xdr:to>
    <xdr:sp macro="" textlink="">
      <xdr:nvSpPr>
        <xdr:cNvPr id="48" name="Line 47"/>
        <xdr:cNvSpPr>
          <a:spLocks noChangeShapeType="1"/>
        </xdr:cNvSpPr>
      </xdr:nvSpPr>
      <xdr:spPr bwMode="auto">
        <a:xfrm>
          <a:off x="60579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285750</xdr:colOff>
      <xdr:row>0</xdr:row>
      <xdr:rowOff>0</xdr:rowOff>
    </xdr:from>
    <xdr:to>
      <xdr:col>19</xdr:col>
      <xdr:colOff>285750</xdr:colOff>
      <xdr:row>0</xdr:row>
      <xdr:rowOff>0</xdr:rowOff>
    </xdr:to>
    <xdr:sp macro="" textlink="">
      <xdr:nvSpPr>
        <xdr:cNvPr id="49" name="Line 48"/>
        <xdr:cNvSpPr>
          <a:spLocks noChangeShapeType="1"/>
        </xdr:cNvSpPr>
      </xdr:nvSpPr>
      <xdr:spPr bwMode="auto">
        <a:xfrm>
          <a:off x="60483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20</xdr:col>
      <xdr:colOff>0</xdr:colOff>
      <xdr:row>0</xdr:row>
      <xdr:rowOff>0</xdr:rowOff>
    </xdr:to>
    <xdr:sp macro="" textlink="">
      <xdr:nvSpPr>
        <xdr:cNvPr id="50" name="Line 49"/>
        <xdr:cNvSpPr>
          <a:spLocks noChangeShapeType="1"/>
        </xdr:cNvSpPr>
      </xdr:nvSpPr>
      <xdr:spPr bwMode="auto">
        <a:xfrm>
          <a:off x="5762625" y="0"/>
          <a:ext cx="581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19</xdr:col>
      <xdr:colOff>285750</xdr:colOff>
      <xdr:row>0</xdr:row>
      <xdr:rowOff>0</xdr:rowOff>
    </xdr:to>
    <xdr:sp macro="" textlink="">
      <xdr:nvSpPr>
        <xdr:cNvPr id="51" name="Line 50"/>
        <xdr:cNvSpPr>
          <a:spLocks noChangeShapeType="1"/>
        </xdr:cNvSpPr>
      </xdr:nvSpPr>
      <xdr:spPr bwMode="auto">
        <a:xfrm>
          <a:off x="5762625" y="0"/>
          <a:ext cx="285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19</xdr:col>
      <xdr:colOff>295275</xdr:colOff>
      <xdr:row>0</xdr:row>
      <xdr:rowOff>0</xdr:rowOff>
    </xdr:to>
    <xdr:sp macro="" textlink="">
      <xdr:nvSpPr>
        <xdr:cNvPr id="52" name="Line 51"/>
        <xdr:cNvSpPr>
          <a:spLocks noChangeShapeType="1"/>
        </xdr:cNvSpPr>
      </xdr:nvSpPr>
      <xdr:spPr bwMode="auto">
        <a:xfrm>
          <a:off x="5762625" y="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295275</xdr:colOff>
      <xdr:row>0</xdr:row>
      <xdr:rowOff>0</xdr:rowOff>
    </xdr:from>
    <xdr:to>
      <xdr:col>20</xdr:col>
      <xdr:colOff>0</xdr:colOff>
      <xdr:row>0</xdr:row>
      <xdr:rowOff>0</xdr:rowOff>
    </xdr:to>
    <xdr:sp macro="" textlink="">
      <xdr:nvSpPr>
        <xdr:cNvPr id="53" name="Line 52"/>
        <xdr:cNvSpPr>
          <a:spLocks noChangeShapeType="1"/>
        </xdr:cNvSpPr>
      </xdr:nvSpPr>
      <xdr:spPr bwMode="auto">
        <a:xfrm>
          <a:off x="6057900" y="0"/>
          <a:ext cx="285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295275</xdr:colOff>
      <xdr:row>0</xdr:row>
      <xdr:rowOff>0</xdr:rowOff>
    </xdr:from>
    <xdr:to>
      <xdr:col>20</xdr:col>
      <xdr:colOff>0</xdr:colOff>
      <xdr:row>0</xdr:row>
      <xdr:rowOff>0</xdr:rowOff>
    </xdr:to>
    <xdr:sp macro="" textlink="">
      <xdr:nvSpPr>
        <xdr:cNvPr id="54" name="Line 53"/>
        <xdr:cNvSpPr>
          <a:spLocks noChangeShapeType="1"/>
        </xdr:cNvSpPr>
      </xdr:nvSpPr>
      <xdr:spPr bwMode="auto">
        <a:xfrm>
          <a:off x="6057900" y="0"/>
          <a:ext cx="285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295275</xdr:colOff>
      <xdr:row>0</xdr:row>
      <xdr:rowOff>0</xdr:rowOff>
    </xdr:from>
    <xdr:to>
      <xdr:col>20</xdr:col>
      <xdr:colOff>0</xdr:colOff>
      <xdr:row>0</xdr:row>
      <xdr:rowOff>0</xdr:rowOff>
    </xdr:to>
    <xdr:sp macro="" textlink="">
      <xdr:nvSpPr>
        <xdr:cNvPr id="55" name="Line 54"/>
        <xdr:cNvSpPr>
          <a:spLocks noChangeShapeType="1"/>
        </xdr:cNvSpPr>
      </xdr:nvSpPr>
      <xdr:spPr bwMode="auto">
        <a:xfrm>
          <a:off x="6057900" y="0"/>
          <a:ext cx="285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295275</xdr:colOff>
      <xdr:row>0</xdr:row>
      <xdr:rowOff>0</xdr:rowOff>
    </xdr:from>
    <xdr:to>
      <xdr:col>20</xdr:col>
      <xdr:colOff>0</xdr:colOff>
      <xdr:row>0</xdr:row>
      <xdr:rowOff>0</xdr:rowOff>
    </xdr:to>
    <xdr:sp macro="" textlink="">
      <xdr:nvSpPr>
        <xdr:cNvPr id="56" name="Line 55"/>
        <xdr:cNvSpPr>
          <a:spLocks noChangeShapeType="1"/>
        </xdr:cNvSpPr>
      </xdr:nvSpPr>
      <xdr:spPr bwMode="auto">
        <a:xfrm>
          <a:off x="6057900" y="0"/>
          <a:ext cx="285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285750</xdr:colOff>
      <xdr:row>0</xdr:row>
      <xdr:rowOff>0</xdr:rowOff>
    </xdr:from>
    <xdr:to>
      <xdr:col>20</xdr:col>
      <xdr:colOff>0</xdr:colOff>
      <xdr:row>0</xdr:row>
      <xdr:rowOff>0</xdr:rowOff>
    </xdr:to>
    <xdr:sp macro="" textlink="">
      <xdr:nvSpPr>
        <xdr:cNvPr id="57" name="Line 56"/>
        <xdr:cNvSpPr>
          <a:spLocks noChangeShapeType="1"/>
        </xdr:cNvSpPr>
      </xdr:nvSpPr>
      <xdr:spPr bwMode="auto">
        <a:xfrm>
          <a:off x="6048375" y="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285750</xdr:colOff>
      <xdr:row>0</xdr:row>
      <xdr:rowOff>0</xdr:rowOff>
    </xdr:from>
    <xdr:to>
      <xdr:col>20</xdr:col>
      <xdr:colOff>0</xdr:colOff>
      <xdr:row>0</xdr:row>
      <xdr:rowOff>0</xdr:rowOff>
    </xdr:to>
    <xdr:sp macro="" textlink="">
      <xdr:nvSpPr>
        <xdr:cNvPr id="58" name="Line 57"/>
        <xdr:cNvSpPr>
          <a:spLocks noChangeShapeType="1"/>
        </xdr:cNvSpPr>
      </xdr:nvSpPr>
      <xdr:spPr bwMode="auto">
        <a:xfrm>
          <a:off x="6048375" y="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285750</xdr:colOff>
      <xdr:row>0</xdr:row>
      <xdr:rowOff>0</xdr:rowOff>
    </xdr:from>
    <xdr:to>
      <xdr:col>20</xdr:col>
      <xdr:colOff>0</xdr:colOff>
      <xdr:row>0</xdr:row>
      <xdr:rowOff>0</xdr:rowOff>
    </xdr:to>
    <xdr:sp macro="" textlink="">
      <xdr:nvSpPr>
        <xdr:cNvPr id="59" name="Line 58"/>
        <xdr:cNvSpPr>
          <a:spLocks noChangeShapeType="1"/>
        </xdr:cNvSpPr>
      </xdr:nvSpPr>
      <xdr:spPr bwMode="auto">
        <a:xfrm>
          <a:off x="6048375" y="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285750</xdr:colOff>
      <xdr:row>0</xdr:row>
      <xdr:rowOff>0</xdr:rowOff>
    </xdr:from>
    <xdr:to>
      <xdr:col>20</xdr:col>
      <xdr:colOff>0</xdr:colOff>
      <xdr:row>0</xdr:row>
      <xdr:rowOff>0</xdr:rowOff>
    </xdr:to>
    <xdr:sp macro="" textlink="">
      <xdr:nvSpPr>
        <xdr:cNvPr id="60" name="Line 59"/>
        <xdr:cNvSpPr>
          <a:spLocks noChangeShapeType="1"/>
        </xdr:cNvSpPr>
      </xdr:nvSpPr>
      <xdr:spPr bwMode="auto">
        <a:xfrm>
          <a:off x="6048375" y="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285750</xdr:colOff>
      <xdr:row>0</xdr:row>
      <xdr:rowOff>0</xdr:rowOff>
    </xdr:from>
    <xdr:to>
      <xdr:col>20</xdr:col>
      <xdr:colOff>0</xdr:colOff>
      <xdr:row>0</xdr:row>
      <xdr:rowOff>0</xdr:rowOff>
    </xdr:to>
    <xdr:sp macro="" textlink="">
      <xdr:nvSpPr>
        <xdr:cNvPr id="61" name="Line 60"/>
        <xdr:cNvSpPr>
          <a:spLocks noChangeShapeType="1"/>
        </xdr:cNvSpPr>
      </xdr:nvSpPr>
      <xdr:spPr bwMode="auto">
        <a:xfrm>
          <a:off x="6048375" y="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33</xdr:col>
      <xdr:colOff>276225</xdr:colOff>
      <xdr:row>0</xdr:row>
      <xdr:rowOff>0</xdr:rowOff>
    </xdr:to>
    <xdr:sp macro="" textlink="">
      <xdr:nvSpPr>
        <xdr:cNvPr id="62" name="AutoShape 61"/>
        <xdr:cNvSpPr>
          <a:spLocks noChangeArrowheads="1"/>
        </xdr:cNvSpPr>
      </xdr:nvSpPr>
      <xdr:spPr bwMode="auto">
        <a:xfrm>
          <a:off x="0" y="0"/>
          <a:ext cx="9772650" cy="0"/>
        </a:xfrm>
        <a:prstGeom prst="roundRect">
          <a:avLst>
            <a:gd name="adj" fmla="val 16667"/>
          </a:avLst>
        </a:prstGeom>
        <a:solidFill>
          <a:srgbClr xmlns:mc="http://schemas.openxmlformats.org/markup-compatibility/2006" xmlns:a14="http://schemas.microsoft.com/office/drawing/2010/main" val="CCFFFF" mc:Ignorable="a14" a14:legacySpreadsheetColorIndex="27">
            <a:alpha val="39999"/>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0</xdr:colOff>
      <xdr:row>0</xdr:row>
      <xdr:rowOff>0</xdr:rowOff>
    </xdr:from>
    <xdr:to>
      <xdr:col>33</xdr:col>
      <xdr:colOff>266700</xdr:colOff>
      <xdr:row>0</xdr:row>
      <xdr:rowOff>0</xdr:rowOff>
    </xdr:to>
    <xdr:sp macro="" textlink="">
      <xdr:nvSpPr>
        <xdr:cNvPr id="63" name="AutoShape 62"/>
        <xdr:cNvSpPr>
          <a:spLocks noChangeArrowheads="1"/>
        </xdr:cNvSpPr>
      </xdr:nvSpPr>
      <xdr:spPr bwMode="auto">
        <a:xfrm>
          <a:off x="0" y="0"/>
          <a:ext cx="9772650" cy="0"/>
        </a:xfrm>
        <a:prstGeom prst="roundRect">
          <a:avLst>
            <a:gd name="adj" fmla="val 16667"/>
          </a:avLst>
        </a:prstGeom>
        <a:solidFill>
          <a:srgbClr xmlns:mc="http://schemas.openxmlformats.org/markup-compatibility/2006" xmlns:a14="http://schemas.microsoft.com/office/drawing/2010/main" val="CCFFFF" mc:Ignorable="a14" a14:legacySpreadsheetColorIndex="27">
            <a:alpha val="39999"/>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9525</xdr:colOff>
      <xdr:row>0</xdr:row>
      <xdr:rowOff>0</xdr:rowOff>
    </xdr:from>
    <xdr:to>
      <xdr:col>33</xdr:col>
      <xdr:colOff>276225</xdr:colOff>
      <xdr:row>0</xdr:row>
      <xdr:rowOff>0</xdr:rowOff>
    </xdr:to>
    <xdr:sp macro="" textlink="">
      <xdr:nvSpPr>
        <xdr:cNvPr id="64" name="AutoShape 63"/>
        <xdr:cNvSpPr>
          <a:spLocks noChangeArrowheads="1"/>
        </xdr:cNvSpPr>
      </xdr:nvSpPr>
      <xdr:spPr bwMode="auto">
        <a:xfrm>
          <a:off x="9525" y="0"/>
          <a:ext cx="9763125" cy="0"/>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9525</xdr:colOff>
      <xdr:row>0</xdr:row>
      <xdr:rowOff>0</xdr:rowOff>
    </xdr:from>
    <xdr:to>
      <xdr:col>33</xdr:col>
      <xdr:colOff>276225</xdr:colOff>
      <xdr:row>0</xdr:row>
      <xdr:rowOff>0</xdr:rowOff>
    </xdr:to>
    <xdr:sp macro="" textlink="">
      <xdr:nvSpPr>
        <xdr:cNvPr id="65" name="AutoShape 64"/>
        <xdr:cNvSpPr>
          <a:spLocks noChangeArrowheads="1"/>
        </xdr:cNvSpPr>
      </xdr:nvSpPr>
      <xdr:spPr bwMode="auto">
        <a:xfrm>
          <a:off x="9525" y="0"/>
          <a:ext cx="9763125" cy="0"/>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19050</xdr:colOff>
      <xdr:row>0</xdr:row>
      <xdr:rowOff>0</xdr:rowOff>
    </xdr:from>
    <xdr:to>
      <xdr:col>33</xdr:col>
      <xdr:colOff>276225</xdr:colOff>
      <xdr:row>0</xdr:row>
      <xdr:rowOff>0</xdr:rowOff>
    </xdr:to>
    <xdr:sp macro="" textlink="">
      <xdr:nvSpPr>
        <xdr:cNvPr id="66" name="AutoShape 65"/>
        <xdr:cNvSpPr>
          <a:spLocks noChangeArrowheads="1"/>
        </xdr:cNvSpPr>
      </xdr:nvSpPr>
      <xdr:spPr bwMode="auto">
        <a:xfrm>
          <a:off x="19050" y="0"/>
          <a:ext cx="9753600" cy="0"/>
        </a:xfrm>
        <a:prstGeom prst="roundRect">
          <a:avLst>
            <a:gd name="adj" fmla="val 16667"/>
          </a:avLst>
        </a:prstGeom>
        <a:solidFill>
          <a:srgbClr xmlns:mc="http://schemas.openxmlformats.org/markup-compatibility/2006" xmlns:a14="http://schemas.microsoft.com/office/drawing/2010/main" val="CCFFFF" mc:Ignorable="a14" a14:legacySpreadsheetColorIndex="27">
            <a:alpha val="39999"/>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0</xdr:colOff>
      <xdr:row>0</xdr:row>
      <xdr:rowOff>0</xdr:rowOff>
    </xdr:from>
    <xdr:to>
      <xdr:col>33</xdr:col>
      <xdr:colOff>266700</xdr:colOff>
      <xdr:row>0</xdr:row>
      <xdr:rowOff>0</xdr:rowOff>
    </xdr:to>
    <xdr:sp macro="" textlink="">
      <xdr:nvSpPr>
        <xdr:cNvPr id="67" name="AutoShape 66"/>
        <xdr:cNvSpPr>
          <a:spLocks noChangeArrowheads="1"/>
        </xdr:cNvSpPr>
      </xdr:nvSpPr>
      <xdr:spPr bwMode="auto">
        <a:xfrm>
          <a:off x="0" y="0"/>
          <a:ext cx="9772650" cy="0"/>
        </a:xfrm>
        <a:prstGeom prst="roundRect">
          <a:avLst>
            <a:gd name="adj" fmla="val 16667"/>
          </a:avLst>
        </a:prstGeom>
        <a:solidFill>
          <a:srgbClr xmlns:mc="http://schemas.openxmlformats.org/markup-compatibility/2006" xmlns:a14="http://schemas.microsoft.com/office/drawing/2010/main" val="CCFFFF" mc:Ignorable="a14" a14:legacySpreadsheetColorIndex="27">
            <a:alpha val="39999"/>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0</xdr:colOff>
      <xdr:row>0</xdr:row>
      <xdr:rowOff>0</xdr:rowOff>
    </xdr:from>
    <xdr:to>
      <xdr:col>33</xdr:col>
      <xdr:colOff>266700</xdr:colOff>
      <xdr:row>0</xdr:row>
      <xdr:rowOff>0</xdr:rowOff>
    </xdr:to>
    <xdr:sp macro="" textlink="">
      <xdr:nvSpPr>
        <xdr:cNvPr id="68" name="AutoShape 67"/>
        <xdr:cNvSpPr>
          <a:spLocks noChangeArrowheads="1"/>
        </xdr:cNvSpPr>
      </xdr:nvSpPr>
      <xdr:spPr bwMode="auto">
        <a:xfrm>
          <a:off x="0" y="0"/>
          <a:ext cx="9772650" cy="0"/>
        </a:xfrm>
        <a:prstGeom prst="roundRect">
          <a:avLst>
            <a:gd name="adj" fmla="val 16667"/>
          </a:avLst>
        </a:prstGeom>
        <a:solidFill>
          <a:srgbClr xmlns:mc="http://schemas.openxmlformats.org/markup-compatibility/2006" xmlns:a14="http://schemas.microsoft.com/office/drawing/2010/main" val="CCFFFF" mc:Ignorable="a14" a14:legacySpreadsheetColorIndex="27">
            <a:alpha val="39999"/>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0</xdr:colOff>
      <xdr:row>0</xdr:row>
      <xdr:rowOff>0</xdr:rowOff>
    </xdr:from>
    <xdr:to>
      <xdr:col>33</xdr:col>
      <xdr:colOff>266700</xdr:colOff>
      <xdr:row>0</xdr:row>
      <xdr:rowOff>0</xdr:rowOff>
    </xdr:to>
    <xdr:sp macro="" textlink="">
      <xdr:nvSpPr>
        <xdr:cNvPr id="69" name="AutoShape 68"/>
        <xdr:cNvSpPr>
          <a:spLocks noChangeArrowheads="1"/>
        </xdr:cNvSpPr>
      </xdr:nvSpPr>
      <xdr:spPr bwMode="auto">
        <a:xfrm>
          <a:off x="0" y="0"/>
          <a:ext cx="9772650" cy="0"/>
        </a:xfrm>
        <a:prstGeom prst="roundRect">
          <a:avLst>
            <a:gd name="adj" fmla="val 16667"/>
          </a:avLst>
        </a:prstGeom>
        <a:solidFill>
          <a:srgbClr xmlns:mc="http://schemas.openxmlformats.org/markup-compatibility/2006" xmlns:a14="http://schemas.microsoft.com/office/drawing/2010/main" val="CCFFFF" mc:Ignorable="a14" a14:legacySpreadsheetColorIndex="27">
            <a:alpha val="39999"/>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0</xdr:colOff>
      <xdr:row>0</xdr:row>
      <xdr:rowOff>0</xdr:rowOff>
    </xdr:from>
    <xdr:to>
      <xdr:col>33</xdr:col>
      <xdr:colOff>266700</xdr:colOff>
      <xdr:row>0</xdr:row>
      <xdr:rowOff>0</xdr:rowOff>
    </xdr:to>
    <xdr:sp macro="" textlink="">
      <xdr:nvSpPr>
        <xdr:cNvPr id="70" name="AutoShape 69"/>
        <xdr:cNvSpPr>
          <a:spLocks noChangeArrowheads="1"/>
        </xdr:cNvSpPr>
      </xdr:nvSpPr>
      <xdr:spPr bwMode="auto">
        <a:xfrm>
          <a:off x="0" y="0"/>
          <a:ext cx="9772650" cy="0"/>
        </a:xfrm>
        <a:prstGeom prst="roundRect">
          <a:avLst>
            <a:gd name="adj" fmla="val 16667"/>
          </a:avLst>
        </a:prstGeom>
        <a:solidFill>
          <a:srgbClr xmlns:mc="http://schemas.openxmlformats.org/markup-compatibility/2006" xmlns:a14="http://schemas.microsoft.com/office/drawing/2010/main" val="CCFFFF" mc:Ignorable="a14" a14:legacySpreadsheetColorIndex="27">
            <a:alpha val="39999"/>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30</xdr:col>
      <xdr:colOff>0</xdr:colOff>
      <xdr:row>0</xdr:row>
      <xdr:rowOff>0</xdr:rowOff>
    </xdr:from>
    <xdr:to>
      <xdr:col>33</xdr:col>
      <xdr:colOff>257175</xdr:colOff>
      <xdr:row>0</xdr:row>
      <xdr:rowOff>0</xdr:rowOff>
    </xdr:to>
    <xdr:sp macro="" textlink="">
      <xdr:nvSpPr>
        <xdr:cNvPr id="71" name="Rectangle 70"/>
        <xdr:cNvSpPr>
          <a:spLocks noChangeArrowheads="1"/>
        </xdr:cNvSpPr>
      </xdr:nvSpPr>
      <xdr:spPr bwMode="auto">
        <a:xfrm>
          <a:off x="8705850" y="0"/>
          <a:ext cx="1057275" cy="0"/>
        </a:xfrm>
        <a:prstGeom prst="rect">
          <a:avLst/>
        </a:prstGeom>
        <a:solidFill>
          <a:srgbClr xmlns:mc="http://schemas.openxmlformats.org/markup-compatibility/2006" xmlns:a14="http://schemas.microsoft.com/office/drawing/2010/main" val="CCFFFF" mc:Ignorable="a14" a14:legacySpreadsheetColorIndex="27">
            <a:alpha val="39999"/>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194389</xdr:colOff>
      <xdr:row>0</xdr:row>
      <xdr:rowOff>145792</xdr:rowOff>
    </xdr:from>
    <xdr:to>
      <xdr:col>2</xdr:col>
      <xdr:colOff>298386</xdr:colOff>
      <xdr:row>2</xdr:row>
      <xdr:rowOff>12644</xdr:rowOff>
    </xdr:to>
    <xdr:pic>
      <xdr:nvPicPr>
        <xdr:cNvPr id="75" name="74 Imagen" descr="Logo API Veracruz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389" y="145792"/>
          <a:ext cx="619125" cy="4111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29</xdr:col>
      <xdr:colOff>0</xdr:colOff>
      <xdr:row>1</xdr:row>
      <xdr:rowOff>0</xdr:rowOff>
    </xdr:from>
    <xdr:to>
      <xdr:col>32</xdr:col>
      <xdr:colOff>150359</xdr:colOff>
      <xdr:row>2</xdr:row>
      <xdr:rowOff>99721</xdr:rowOff>
    </xdr:to>
    <xdr:pic>
      <xdr:nvPicPr>
        <xdr:cNvPr id="76" name="75 Imagen" descr="ENCABEZAD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46148" y="291582"/>
          <a:ext cx="966788"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29159</xdr:colOff>
      <xdr:row>4</xdr:row>
      <xdr:rowOff>58318</xdr:rowOff>
    </xdr:from>
    <xdr:to>
      <xdr:col>32</xdr:col>
      <xdr:colOff>9720</xdr:colOff>
      <xdr:row>7</xdr:row>
      <xdr:rowOff>116635</xdr:rowOff>
    </xdr:to>
    <xdr:sp macro="" textlink="">
      <xdr:nvSpPr>
        <xdr:cNvPr id="77" name="WordArt 1"/>
        <xdr:cNvSpPr>
          <a:spLocks noChangeArrowheads="1" noChangeShapeType="1"/>
        </xdr:cNvSpPr>
      </xdr:nvSpPr>
      <xdr:spPr bwMode="auto">
        <a:xfrm>
          <a:off x="5705281" y="1088573"/>
          <a:ext cx="3567016" cy="583164"/>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9525">
                <a:solidFill>
                  <a:srgbClr xmlns:mc="http://schemas.openxmlformats.org/markup-compatibility/2006" xmlns:a14="http://schemas.microsoft.com/office/drawing/2010/main" val="000000" mc:Ignorable="a14" a14:legacySpreadsheetColorIndex="64"/>
                </a:solidFill>
                <a:round/>
                <a:headEnd/>
                <a:tailEnd/>
              </a:ln>
              <a:noFill/>
              <a:effectLst/>
              <a:latin typeface="Arial Black"/>
            </a:rPr>
            <a:t>Formato</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139700</xdr:colOff>
      <xdr:row>9</xdr:row>
      <xdr:rowOff>228600</xdr:rowOff>
    </xdr:from>
    <xdr:to>
      <xdr:col>6</xdr:col>
      <xdr:colOff>196850</xdr:colOff>
      <xdr:row>12</xdr:row>
      <xdr:rowOff>127000</xdr:rowOff>
    </xdr:to>
    <xdr:sp macro="" textlink="">
      <xdr:nvSpPr>
        <xdr:cNvPr id="3" name="WordArt 1"/>
        <xdr:cNvSpPr>
          <a:spLocks noChangeArrowheads="1" noChangeShapeType="1"/>
        </xdr:cNvSpPr>
      </xdr:nvSpPr>
      <xdr:spPr bwMode="auto">
        <a:xfrm>
          <a:off x="393700" y="1879600"/>
          <a:ext cx="5022850" cy="850900"/>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9525">
                <a:solidFill>
                  <a:srgbClr xmlns:mc="http://schemas.openxmlformats.org/markup-compatibility/2006" xmlns:a14="http://schemas.microsoft.com/office/drawing/2010/main" val="000000" mc:Ignorable="a14" a14:legacySpreadsheetColorIndex="64"/>
                </a:solidFill>
                <a:round/>
                <a:headEnd/>
                <a:tailEnd/>
              </a:ln>
              <a:noFill/>
              <a:effectLst/>
              <a:latin typeface="Arial Black"/>
            </a:rPr>
            <a:t>Formato</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228600</xdr:colOff>
      <xdr:row>9</xdr:row>
      <xdr:rowOff>254000</xdr:rowOff>
    </xdr:from>
    <xdr:to>
      <xdr:col>8</xdr:col>
      <xdr:colOff>679450</xdr:colOff>
      <xdr:row>10</xdr:row>
      <xdr:rowOff>533400</xdr:rowOff>
    </xdr:to>
    <xdr:sp macro="" textlink="">
      <xdr:nvSpPr>
        <xdr:cNvPr id="5" name="WordArt 1"/>
        <xdr:cNvSpPr>
          <a:spLocks noChangeArrowheads="1" noChangeShapeType="1"/>
        </xdr:cNvSpPr>
      </xdr:nvSpPr>
      <xdr:spPr bwMode="auto">
        <a:xfrm>
          <a:off x="1295400" y="1905000"/>
          <a:ext cx="5022850" cy="850900"/>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9525">
                <a:solidFill>
                  <a:srgbClr xmlns:mc="http://schemas.openxmlformats.org/markup-compatibility/2006" xmlns:a14="http://schemas.microsoft.com/office/drawing/2010/main" val="000000" mc:Ignorable="a14" a14:legacySpreadsheetColorIndex="64"/>
                </a:solidFill>
                <a:round/>
                <a:headEnd/>
                <a:tailEnd/>
              </a:ln>
              <a:noFill/>
              <a:effectLst/>
              <a:latin typeface="Arial Black"/>
            </a:rPr>
            <a:t>Formato</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63500</xdr:colOff>
      <xdr:row>9</xdr:row>
      <xdr:rowOff>127000</xdr:rowOff>
    </xdr:from>
    <xdr:to>
      <xdr:col>7</xdr:col>
      <xdr:colOff>514350</xdr:colOff>
      <xdr:row>12</xdr:row>
      <xdr:rowOff>25400</xdr:rowOff>
    </xdr:to>
    <xdr:sp macro="" textlink="">
      <xdr:nvSpPr>
        <xdr:cNvPr id="3" name="WordArt 1"/>
        <xdr:cNvSpPr>
          <a:spLocks noChangeArrowheads="1" noChangeShapeType="1"/>
        </xdr:cNvSpPr>
      </xdr:nvSpPr>
      <xdr:spPr bwMode="auto">
        <a:xfrm>
          <a:off x="431800" y="1778000"/>
          <a:ext cx="5022850" cy="850900"/>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9525">
                <a:solidFill>
                  <a:srgbClr xmlns:mc="http://schemas.openxmlformats.org/markup-compatibility/2006" xmlns:a14="http://schemas.microsoft.com/office/drawing/2010/main" val="000000" mc:Ignorable="a14" a14:legacySpreadsheetColorIndex="64"/>
                </a:solidFill>
                <a:round/>
                <a:headEnd/>
                <a:tailEnd/>
              </a:ln>
              <a:noFill/>
              <a:effectLst/>
              <a:latin typeface="Arial Black"/>
            </a:rPr>
            <a:t>Formato</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0</xdr:colOff>
      <xdr:row>10</xdr:row>
      <xdr:rowOff>0</xdr:rowOff>
    </xdr:from>
    <xdr:to>
      <xdr:col>9</xdr:col>
      <xdr:colOff>450850</xdr:colOff>
      <xdr:row>12</xdr:row>
      <xdr:rowOff>215900</xdr:rowOff>
    </xdr:to>
    <xdr:sp macro="" textlink="">
      <xdr:nvSpPr>
        <xdr:cNvPr id="3" name="WordArt 1"/>
        <xdr:cNvSpPr>
          <a:spLocks noChangeArrowheads="1" noChangeShapeType="1"/>
        </xdr:cNvSpPr>
      </xdr:nvSpPr>
      <xdr:spPr bwMode="auto">
        <a:xfrm>
          <a:off x="1892300" y="1968500"/>
          <a:ext cx="5022850" cy="850900"/>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9525">
                <a:solidFill>
                  <a:srgbClr xmlns:mc="http://schemas.openxmlformats.org/markup-compatibility/2006" xmlns:a14="http://schemas.microsoft.com/office/drawing/2010/main" val="000000" mc:Ignorable="a14" a14:legacySpreadsheetColorIndex="64"/>
                </a:solidFill>
                <a:round/>
                <a:headEnd/>
                <a:tailEnd/>
              </a:ln>
              <a:noFill/>
              <a:effectLst/>
              <a:latin typeface="Arial Black"/>
            </a:rPr>
            <a:t>Formato</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8</xdr:row>
      <xdr:rowOff>0</xdr:rowOff>
    </xdr:from>
    <xdr:to>
      <xdr:col>4</xdr:col>
      <xdr:colOff>1136650</xdr:colOff>
      <xdr:row>13</xdr:row>
      <xdr:rowOff>25400</xdr:rowOff>
    </xdr:to>
    <xdr:sp macro="" textlink="">
      <xdr:nvSpPr>
        <xdr:cNvPr id="3" name="WordArt 1"/>
        <xdr:cNvSpPr>
          <a:spLocks noChangeArrowheads="1" noChangeShapeType="1"/>
        </xdr:cNvSpPr>
      </xdr:nvSpPr>
      <xdr:spPr bwMode="auto">
        <a:xfrm>
          <a:off x="254000" y="2717800"/>
          <a:ext cx="5022850" cy="850900"/>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9525">
                <a:solidFill>
                  <a:srgbClr xmlns:mc="http://schemas.openxmlformats.org/markup-compatibility/2006" xmlns:a14="http://schemas.microsoft.com/office/drawing/2010/main" val="000000" mc:Ignorable="a14" a14:legacySpreadsheetColorIndex="64"/>
                </a:solidFill>
                <a:round/>
                <a:headEnd/>
                <a:tailEnd/>
              </a:ln>
              <a:noFill/>
              <a:effectLst/>
              <a:latin typeface="Arial Black"/>
            </a:rPr>
            <a:t>Formato</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9</xdr:row>
      <xdr:rowOff>0</xdr:rowOff>
    </xdr:from>
    <xdr:to>
      <xdr:col>2</xdr:col>
      <xdr:colOff>1644650</xdr:colOff>
      <xdr:row>14</xdr:row>
      <xdr:rowOff>25400</xdr:rowOff>
    </xdr:to>
    <xdr:sp macro="" textlink="">
      <xdr:nvSpPr>
        <xdr:cNvPr id="3" name="WordArt 1"/>
        <xdr:cNvSpPr>
          <a:spLocks noChangeArrowheads="1" noChangeShapeType="1"/>
        </xdr:cNvSpPr>
      </xdr:nvSpPr>
      <xdr:spPr bwMode="auto">
        <a:xfrm>
          <a:off x="381000" y="2641600"/>
          <a:ext cx="5022850" cy="850900"/>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9525">
                <a:solidFill>
                  <a:srgbClr xmlns:mc="http://schemas.openxmlformats.org/markup-compatibility/2006" xmlns:a14="http://schemas.microsoft.com/office/drawing/2010/main" val="000000" mc:Ignorable="a14" a14:legacySpreadsheetColorIndex="64"/>
                </a:solidFill>
                <a:round/>
                <a:headEnd/>
                <a:tailEnd/>
              </a:ln>
              <a:noFill/>
              <a:effectLst/>
              <a:latin typeface="Arial Black"/>
            </a:rPr>
            <a:t>Formato</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120650</xdr:colOff>
      <xdr:row>10</xdr:row>
      <xdr:rowOff>101600</xdr:rowOff>
    </xdr:from>
    <xdr:to>
      <xdr:col>2</xdr:col>
      <xdr:colOff>1765300</xdr:colOff>
      <xdr:row>15</xdr:row>
      <xdr:rowOff>127000</xdr:rowOff>
    </xdr:to>
    <xdr:sp macro="" textlink="">
      <xdr:nvSpPr>
        <xdr:cNvPr id="2" name="WordArt 1"/>
        <xdr:cNvSpPr>
          <a:spLocks noChangeArrowheads="1" noChangeShapeType="1"/>
        </xdr:cNvSpPr>
      </xdr:nvSpPr>
      <xdr:spPr bwMode="auto">
        <a:xfrm>
          <a:off x="501650" y="2908300"/>
          <a:ext cx="5022850" cy="850900"/>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9525">
                <a:solidFill>
                  <a:srgbClr xmlns:mc="http://schemas.openxmlformats.org/markup-compatibility/2006" xmlns:a14="http://schemas.microsoft.com/office/drawing/2010/main" val="000000" mc:Ignorable="a14" a14:legacySpreadsheetColorIndex="64"/>
                </a:solidFill>
                <a:round/>
                <a:headEnd/>
                <a:tailEnd/>
              </a:ln>
              <a:noFill/>
              <a:effectLst/>
              <a:latin typeface="Arial Black"/>
            </a:rPr>
            <a:t>Formato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197934</xdr:colOff>
      <xdr:row>19</xdr:row>
      <xdr:rowOff>1477</xdr:rowOff>
    </xdr:from>
    <xdr:to>
      <xdr:col>37</xdr:col>
      <xdr:colOff>48514</xdr:colOff>
      <xdr:row>24</xdr:row>
      <xdr:rowOff>70206</xdr:rowOff>
    </xdr:to>
    <xdr:sp macro="" textlink="">
      <xdr:nvSpPr>
        <xdr:cNvPr id="3" name="WordArt 2"/>
        <xdr:cNvSpPr>
          <a:spLocks noChangeArrowheads="1" noChangeShapeType="1"/>
        </xdr:cNvSpPr>
      </xdr:nvSpPr>
      <xdr:spPr bwMode="auto">
        <a:xfrm rot="20064942">
          <a:off x="2312484" y="3506677"/>
          <a:ext cx="3632005" cy="811679"/>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3175">
                <a:solidFill>
                  <a:srgbClr val="333333"/>
                </a:solidFill>
                <a:round/>
                <a:headEnd/>
                <a:tailEnd/>
              </a:ln>
              <a:noFill/>
              <a:effectLst/>
              <a:latin typeface="Arial Black"/>
            </a:rPr>
            <a:t>Formato</a:t>
          </a:r>
        </a:p>
      </xdr:txBody>
    </xdr:sp>
    <xdr:clientData/>
  </xdr:twoCellAnchor>
  <xdr:twoCellAnchor>
    <xdr:from>
      <xdr:col>0</xdr:col>
      <xdr:colOff>28575</xdr:colOff>
      <xdr:row>0</xdr:row>
      <xdr:rowOff>114301</xdr:rowOff>
    </xdr:from>
    <xdr:to>
      <xdr:col>3</xdr:col>
      <xdr:colOff>28575</xdr:colOff>
      <xdr:row>1</xdr:row>
      <xdr:rowOff>49189</xdr:rowOff>
    </xdr:to>
    <xdr:pic>
      <xdr:nvPicPr>
        <xdr:cNvPr id="5" name="4 Imagen" descr="Logo API Veracruz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14301"/>
          <a:ext cx="619125" cy="4111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51</xdr:col>
      <xdr:colOff>0</xdr:colOff>
      <xdr:row>0</xdr:row>
      <xdr:rowOff>95250</xdr:rowOff>
    </xdr:from>
    <xdr:to>
      <xdr:col>57</xdr:col>
      <xdr:colOff>71438</xdr:colOff>
      <xdr:row>0</xdr:row>
      <xdr:rowOff>447675</xdr:rowOff>
    </xdr:to>
    <xdr:pic>
      <xdr:nvPicPr>
        <xdr:cNvPr id="6" name="5 Imagen" descr="ENCABEZAD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67650" y="95250"/>
          <a:ext cx="966788"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34</xdr:row>
      <xdr:rowOff>0</xdr:rowOff>
    </xdr:from>
    <xdr:to>
      <xdr:col>8</xdr:col>
      <xdr:colOff>0</xdr:colOff>
      <xdr:row>35</xdr:row>
      <xdr:rowOff>0</xdr:rowOff>
    </xdr:to>
    <xdr:sp macro="" textlink="">
      <xdr:nvSpPr>
        <xdr:cNvPr id="2" name="AutoShape 1"/>
        <xdr:cNvSpPr>
          <a:spLocks noChangeArrowheads="1"/>
        </xdr:cNvSpPr>
      </xdr:nvSpPr>
      <xdr:spPr bwMode="auto">
        <a:xfrm>
          <a:off x="0" y="5334000"/>
          <a:ext cx="6505575" cy="16192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0</xdr:colOff>
      <xdr:row>25</xdr:row>
      <xdr:rowOff>0</xdr:rowOff>
    </xdr:from>
    <xdr:to>
      <xdr:col>8</xdr:col>
      <xdr:colOff>0</xdr:colOff>
      <xdr:row>26</xdr:row>
      <xdr:rowOff>0</xdr:rowOff>
    </xdr:to>
    <xdr:sp macro="" textlink="">
      <xdr:nvSpPr>
        <xdr:cNvPr id="3" name="AutoShape 2"/>
        <xdr:cNvSpPr>
          <a:spLocks noChangeArrowheads="1"/>
        </xdr:cNvSpPr>
      </xdr:nvSpPr>
      <xdr:spPr bwMode="auto">
        <a:xfrm>
          <a:off x="0" y="4057650"/>
          <a:ext cx="6505575" cy="16192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0</xdr:colOff>
      <xdr:row>16</xdr:row>
      <xdr:rowOff>0</xdr:rowOff>
    </xdr:from>
    <xdr:to>
      <xdr:col>8</xdr:col>
      <xdr:colOff>0</xdr:colOff>
      <xdr:row>17</xdr:row>
      <xdr:rowOff>0</xdr:rowOff>
    </xdr:to>
    <xdr:sp macro="" textlink="">
      <xdr:nvSpPr>
        <xdr:cNvPr id="4" name="AutoShape 3"/>
        <xdr:cNvSpPr>
          <a:spLocks noChangeArrowheads="1"/>
        </xdr:cNvSpPr>
      </xdr:nvSpPr>
      <xdr:spPr bwMode="auto">
        <a:xfrm>
          <a:off x="0" y="2781300"/>
          <a:ext cx="6505575" cy="16192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0</xdr:colOff>
      <xdr:row>8</xdr:row>
      <xdr:rowOff>0</xdr:rowOff>
    </xdr:from>
    <xdr:to>
      <xdr:col>8</xdr:col>
      <xdr:colOff>0</xdr:colOff>
      <xdr:row>9</xdr:row>
      <xdr:rowOff>0</xdr:rowOff>
    </xdr:to>
    <xdr:sp macro="" textlink="">
      <xdr:nvSpPr>
        <xdr:cNvPr id="5" name="AutoShape 4"/>
        <xdr:cNvSpPr>
          <a:spLocks noChangeArrowheads="1"/>
        </xdr:cNvSpPr>
      </xdr:nvSpPr>
      <xdr:spPr bwMode="auto">
        <a:xfrm>
          <a:off x="0" y="1485900"/>
          <a:ext cx="6505575" cy="381000"/>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0</xdr:colOff>
      <xdr:row>42</xdr:row>
      <xdr:rowOff>0</xdr:rowOff>
    </xdr:from>
    <xdr:to>
      <xdr:col>8</xdr:col>
      <xdr:colOff>0</xdr:colOff>
      <xdr:row>43</xdr:row>
      <xdr:rowOff>0</xdr:rowOff>
    </xdr:to>
    <xdr:sp macro="" textlink="">
      <xdr:nvSpPr>
        <xdr:cNvPr id="6" name="AutoShape 5"/>
        <xdr:cNvSpPr>
          <a:spLocks noChangeArrowheads="1"/>
        </xdr:cNvSpPr>
      </xdr:nvSpPr>
      <xdr:spPr bwMode="auto">
        <a:xfrm>
          <a:off x="0" y="6448425"/>
          <a:ext cx="6505575" cy="16192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0</xdr:colOff>
      <xdr:row>60</xdr:row>
      <xdr:rowOff>0</xdr:rowOff>
    </xdr:from>
    <xdr:to>
      <xdr:col>8</xdr:col>
      <xdr:colOff>0</xdr:colOff>
      <xdr:row>61</xdr:row>
      <xdr:rowOff>0</xdr:rowOff>
    </xdr:to>
    <xdr:sp macro="" textlink="">
      <xdr:nvSpPr>
        <xdr:cNvPr id="7" name="AutoShape 6"/>
        <xdr:cNvSpPr>
          <a:spLocks noChangeArrowheads="1"/>
        </xdr:cNvSpPr>
      </xdr:nvSpPr>
      <xdr:spPr bwMode="auto">
        <a:xfrm>
          <a:off x="0" y="9372600"/>
          <a:ext cx="6505575" cy="190500"/>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9525</xdr:colOff>
      <xdr:row>62</xdr:row>
      <xdr:rowOff>0</xdr:rowOff>
    </xdr:from>
    <xdr:to>
      <xdr:col>8</xdr:col>
      <xdr:colOff>0</xdr:colOff>
      <xdr:row>63</xdr:row>
      <xdr:rowOff>0</xdr:rowOff>
    </xdr:to>
    <xdr:sp macro="" textlink="">
      <xdr:nvSpPr>
        <xdr:cNvPr id="8" name="AutoShape 7"/>
        <xdr:cNvSpPr>
          <a:spLocks noChangeArrowheads="1"/>
        </xdr:cNvSpPr>
      </xdr:nvSpPr>
      <xdr:spPr bwMode="auto">
        <a:xfrm>
          <a:off x="9525" y="9639300"/>
          <a:ext cx="6496050" cy="16192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0</xdr:colOff>
      <xdr:row>49</xdr:row>
      <xdr:rowOff>0</xdr:rowOff>
    </xdr:from>
    <xdr:to>
      <xdr:col>8</xdr:col>
      <xdr:colOff>0</xdr:colOff>
      <xdr:row>50</xdr:row>
      <xdr:rowOff>0</xdr:rowOff>
    </xdr:to>
    <xdr:sp macro="" textlink="">
      <xdr:nvSpPr>
        <xdr:cNvPr id="9" name="AutoShape 8"/>
        <xdr:cNvSpPr>
          <a:spLocks noChangeArrowheads="1"/>
        </xdr:cNvSpPr>
      </xdr:nvSpPr>
      <xdr:spPr bwMode="auto">
        <a:xfrm>
          <a:off x="0" y="7400925"/>
          <a:ext cx="6505575" cy="16192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0</xdr:col>
      <xdr:colOff>0</xdr:colOff>
      <xdr:row>49</xdr:row>
      <xdr:rowOff>0</xdr:rowOff>
    </xdr:from>
    <xdr:to>
      <xdr:col>8</xdr:col>
      <xdr:colOff>0</xdr:colOff>
      <xdr:row>50</xdr:row>
      <xdr:rowOff>0</xdr:rowOff>
    </xdr:to>
    <xdr:sp macro="" textlink="">
      <xdr:nvSpPr>
        <xdr:cNvPr id="10" name="AutoShape 9"/>
        <xdr:cNvSpPr>
          <a:spLocks noChangeArrowheads="1"/>
        </xdr:cNvSpPr>
      </xdr:nvSpPr>
      <xdr:spPr bwMode="auto">
        <a:xfrm>
          <a:off x="0" y="7400925"/>
          <a:ext cx="6505575" cy="16192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1</xdr:col>
      <xdr:colOff>310350</xdr:colOff>
      <xdr:row>17</xdr:row>
      <xdr:rowOff>14713</xdr:rowOff>
    </xdr:from>
    <xdr:to>
      <xdr:col>5</xdr:col>
      <xdr:colOff>516764</xdr:colOff>
      <xdr:row>24</xdr:row>
      <xdr:rowOff>54991</xdr:rowOff>
    </xdr:to>
    <xdr:sp macro="" textlink="">
      <xdr:nvSpPr>
        <xdr:cNvPr id="12" name="WordArt 11"/>
        <xdr:cNvSpPr>
          <a:spLocks noChangeArrowheads="1" noChangeShapeType="1"/>
        </xdr:cNvSpPr>
      </xdr:nvSpPr>
      <xdr:spPr bwMode="auto">
        <a:xfrm rot="-2066334">
          <a:off x="1024725" y="2957938"/>
          <a:ext cx="3721139" cy="1078503"/>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3175">
                <a:solidFill>
                  <a:srgbClr val="333333"/>
                </a:solidFill>
                <a:round/>
                <a:headEnd/>
                <a:tailEnd/>
              </a:ln>
              <a:noFill/>
              <a:effectLst/>
              <a:latin typeface="Arial Black"/>
            </a:rPr>
            <a:t>Formato</a:t>
          </a:r>
        </a:p>
      </xdr:txBody>
    </xdr:sp>
    <xdr:clientData/>
  </xdr:twoCellAnchor>
  <xdr:twoCellAnchor>
    <xdr:from>
      <xdr:col>0</xdr:col>
      <xdr:colOff>114300</xdr:colOff>
      <xdr:row>0</xdr:row>
      <xdr:rowOff>142875</xdr:rowOff>
    </xdr:from>
    <xdr:to>
      <xdr:col>1</xdr:col>
      <xdr:colOff>19050</xdr:colOff>
      <xdr:row>0</xdr:row>
      <xdr:rowOff>554013</xdr:rowOff>
    </xdr:to>
    <xdr:pic>
      <xdr:nvPicPr>
        <xdr:cNvPr id="14" name="13 Imagen" descr="Logo API Veracruz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42875"/>
          <a:ext cx="619125" cy="4111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457200</xdr:colOff>
      <xdr:row>0</xdr:row>
      <xdr:rowOff>180975</xdr:rowOff>
    </xdr:from>
    <xdr:to>
      <xdr:col>7</xdr:col>
      <xdr:colOff>709613</xdr:colOff>
      <xdr:row>0</xdr:row>
      <xdr:rowOff>533400</xdr:rowOff>
    </xdr:to>
    <xdr:pic>
      <xdr:nvPicPr>
        <xdr:cNvPr id="15" name="14 Imagen" descr="ENCABEZAD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7350" y="180975"/>
          <a:ext cx="966788"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510839</xdr:colOff>
      <xdr:row>17</xdr:row>
      <xdr:rowOff>157443</xdr:rowOff>
    </xdr:from>
    <xdr:to>
      <xdr:col>13</xdr:col>
      <xdr:colOff>522495</xdr:colOff>
      <xdr:row>24</xdr:row>
      <xdr:rowOff>109419</xdr:rowOff>
    </xdr:to>
    <xdr:sp macro="" textlink="">
      <xdr:nvSpPr>
        <xdr:cNvPr id="3" name="WordArt 2"/>
        <xdr:cNvSpPr>
          <a:spLocks noChangeArrowheads="1" noChangeShapeType="1"/>
        </xdr:cNvSpPr>
      </xdr:nvSpPr>
      <xdr:spPr bwMode="auto">
        <a:xfrm rot="-2066334">
          <a:off x="1025189" y="2633943"/>
          <a:ext cx="3716881" cy="1066401"/>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6350">
                <a:solidFill>
                  <a:srgbClr val="333333"/>
                </a:solidFill>
                <a:round/>
                <a:headEnd/>
                <a:tailEnd/>
              </a:ln>
              <a:noFill/>
              <a:effectLst/>
              <a:latin typeface="Arial Black"/>
            </a:rPr>
            <a:t>Formato</a:t>
          </a:r>
        </a:p>
      </xdr:txBody>
    </xdr:sp>
    <xdr:clientData/>
  </xdr:twoCellAnchor>
  <xdr:twoCellAnchor>
    <xdr:from>
      <xdr:col>0</xdr:col>
      <xdr:colOff>142875</xdr:colOff>
      <xdr:row>0</xdr:row>
      <xdr:rowOff>95250</xdr:rowOff>
    </xdr:from>
    <xdr:to>
      <xdr:col>1</xdr:col>
      <xdr:colOff>247650</xdr:colOff>
      <xdr:row>2</xdr:row>
      <xdr:rowOff>192063</xdr:rowOff>
    </xdr:to>
    <xdr:pic>
      <xdr:nvPicPr>
        <xdr:cNvPr id="5" name="4 Imagen" descr="Logo API Veracruz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95250"/>
          <a:ext cx="619125" cy="4111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123825</xdr:colOff>
      <xdr:row>0</xdr:row>
      <xdr:rowOff>133350</xdr:rowOff>
    </xdr:from>
    <xdr:to>
      <xdr:col>24</xdr:col>
      <xdr:colOff>442913</xdr:colOff>
      <xdr:row>2</xdr:row>
      <xdr:rowOff>171450</xdr:rowOff>
    </xdr:to>
    <xdr:pic>
      <xdr:nvPicPr>
        <xdr:cNvPr id="6" name="5 Imagen" descr="ENCABEZAD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86650" y="133350"/>
          <a:ext cx="966788"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621475</xdr:colOff>
      <xdr:row>21</xdr:row>
      <xdr:rowOff>108692</xdr:rowOff>
    </xdr:from>
    <xdr:to>
      <xdr:col>12</xdr:col>
      <xdr:colOff>241453</xdr:colOff>
      <xdr:row>27</xdr:row>
      <xdr:rowOff>94531</xdr:rowOff>
    </xdr:to>
    <xdr:sp macro="" textlink="">
      <xdr:nvSpPr>
        <xdr:cNvPr id="2" name="WordArt 1"/>
        <xdr:cNvSpPr>
          <a:spLocks noChangeArrowheads="1" noChangeShapeType="1"/>
        </xdr:cNvSpPr>
      </xdr:nvSpPr>
      <xdr:spPr bwMode="auto">
        <a:xfrm rot="19500341">
          <a:off x="6948796" y="4803156"/>
          <a:ext cx="4355264" cy="1047196"/>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9525">
                <a:solidFill>
                  <a:srgbClr xmlns:mc="http://schemas.openxmlformats.org/markup-compatibility/2006" xmlns:a14="http://schemas.microsoft.com/office/drawing/2010/main" val="000000" mc:Ignorable="a14" a14:legacySpreadsheetColorIndex="64"/>
                </a:solidFill>
                <a:round/>
                <a:headEnd/>
                <a:tailEnd/>
              </a:ln>
              <a:noFill/>
              <a:effectLst/>
              <a:latin typeface="Arial Black"/>
            </a:rPr>
            <a:t>Formato</a:t>
          </a:r>
        </a:p>
      </xdr:txBody>
    </xdr:sp>
    <xdr:clientData/>
  </xdr:twoCellAnchor>
  <xdr:twoCellAnchor editAs="oneCell">
    <xdr:from>
      <xdr:col>17</xdr:col>
      <xdr:colOff>1200150</xdr:colOff>
      <xdr:row>0</xdr:row>
      <xdr:rowOff>19050</xdr:rowOff>
    </xdr:from>
    <xdr:to>
      <xdr:col>18</xdr:col>
      <xdr:colOff>1028700</xdr:colOff>
      <xdr:row>0</xdr:row>
      <xdr:rowOff>800100</xdr:rowOff>
    </xdr:to>
    <xdr:pic>
      <xdr:nvPicPr>
        <xdr:cNvPr id="3" name="Picture 2" descr="SCT-200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68875" y="19050"/>
          <a:ext cx="11620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1000125</xdr:colOff>
      <xdr:row>143</xdr:row>
      <xdr:rowOff>9525</xdr:rowOff>
    </xdr:from>
    <xdr:to>
      <xdr:col>5</xdr:col>
      <xdr:colOff>314325</xdr:colOff>
      <xdr:row>152</xdr:row>
      <xdr:rowOff>104775</xdr:rowOff>
    </xdr:to>
    <xdr:sp macro="" textlink="">
      <xdr:nvSpPr>
        <xdr:cNvPr id="2" name="WordArt 1"/>
        <xdr:cNvSpPr>
          <a:spLocks noChangeArrowheads="1" noChangeShapeType="1"/>
        </xdr:cNvSpPr>
      </xdr:nvSpPr>
      <xdr:spPr bwMode="auto">
        <a:xfrm rot="-2066334">
          <a:off x="1847850" y="23193375"/>
          <a:ext cx="4914900" cy="1552575"/>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9525">
                <a:solidFill>
                  <a:srgbClr xmlns:mc="http://schemas.openxmlformats.org/markup-compatibility/2006" xmlns:a14="http://schemas.microsoft.com/office/drawing/2010/main" val="000000" mc:Ignorable="a14" a14:legacySpreadsheetColorIndex="64"/>
                </a:solidFill>
                <a:round/>
                <a:headEnd/>
                <a:tailEnd/>
              </a:ln>
              <a:noFill/>
              <a:effectLst/>
              <a:latin typeface="Arial Black"/>
            </a:rPr>
            <a:t>Formato</a:t>
          </a:r>
        </a:p>
      </xdr:txBody>
    </xdr:sp>
    <xdr:clientData/>
  </xdr:twoCellAnchor>
  <xdr:twoCellAnchor>
    <xdr:from>
      <xdr:col>1</xdr:col>
      <xdr:colOff>1940710</xdr:colOff>
      <xdr:row>17</xdr:row>
      <xdr:rowOff>105181</xdr:rowOff>
    </xdr:from>
    <xdr:to>
      <xdr:col>5</xdr:col>
      <xdr:colOff>186319</xdr:colOff>
      <xdr:row>25</xdr:row>
      <xdr:rowOff>129338</xdr:rowOff>
    </xdr:to>
    <xdr:sp macro="" textlink="">
      <xdr:nvSpPr>
        <xdr:cNvPr id="3" name="WordArt 2"/>
        <xdr:cNvSpPr>
          <a:spLocks noChangeArrowheads="1" noChangeShapeType="1"/>
        </xdr:cNvSpPr>
      </xdr:nvSpPr>
      <xdr:spPr bwMode="auto">
        <a:xfrm rot="-2066334">
          <a:off x="2788435" y="2886481"/>
          <a:ext cx="3846309" cy="1319557"/>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9525">
                <a:solidFill>
                  <a:srgbClr xmlns:mc="http://schemas.openxmlformats.org/markup-compatibility/2006" xmlns:a14="http://schemas.microsoft.com/office/drawing/2010/main" val="000000" mc:Ignorable="a14" a14:legacySpreadsheetColorIndex="64"/>
                </a:solidFill>
                <a:round/>
                <a:headEnd/>
                <a:tailEnd/>
              </a:ln>
              <a:noFill/>
              <a:effectLst/>
              <a:latin typeface="Arial Black"/>
            </a:rPr>
            <a:t>Formato</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342481</xdr:colOff>
      <xdr:row>21</xdr:row>
      <xdr:rowOff>159554</xdr:rowOff>
    </xdr:from>
    <xdr:to>
      <xdr:col>11</xdr:col>
      <xdr:colOff>481738</xdr:colOff>
      <xdr:row>27</xdr:row>
      <xdr:rowOff>83586</xdr:rowOff>
    </xdr:to>
    <xdr:sp macro="" textlink="">
      <xdr:nvSpPr>
        <xdr:cNvPr id="4" name="WordArt 3"/>
        <xdr:cNvSpPr>
          <a:spLocks noChangeArrowheads="1" noChangeShapeType="1"/>
        </xdr:cNvSpPr>
      </xdr:nvSpPr>
      <xdr:spPr bwMode="auto">
        <a:xfrm rot="-2066334">
          <a:off x="2104606" y="3721904"/>
          <a:ext cx="3368232" cy="895582"/>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9525">
                <a:solidFill>
                  <a:srgbClr xmlns:mc="http://schemas.openxmlformats.org/markup-compatibility/2006" xmlns:a14="http://schemas.microsoft.com/office/drawing/2010/main" val="000000" mc:Ignorable="a14" a14:legacySpreadsheetColorIndex="64"/>
                </a:solidFill>
                <a:round/>
                <a:headEnd/>
                <a:tailEnd/>
              </a:ln>
              <a:noFill/>
              <a:effectLst/>
              <a:latin typeface="Arial Black"/>
            </a:rPr>
            <a:t>Formato</a:t>
          </a:r>
        </a:p>
      </xdr:txBody>
    </xdr:sp>
    <xdr:clientData/>
  </xdr:twoCellAnchor>
  <xdr:twoCellAnchor>
    <xdr:from>
      <xdr:col>0</xdr:col>
      <xdr:colOff>171450</xdr:colOff>
      <xdr:row>0</xdr:row>
      <xdr:rowOff>104775</xdr:rowOff>
    </xdr:from>
    <xdr:to>
      <xdr:col>0</xdr:col>
      <xdr:colOff>790575</xdr:colOff>
      <xdr:row>2</xdr:row>
      <xdr:rowOff>39663</xdr:rowOff>
    </xdr:to>
    <xdr:pic>
      <xdr:nvPicPr>
        <xdr:cNvPr id="5" name="4 Imagen" descr="Logo API Veracruz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04775"/>
          <a:ext cx="619125" cy="4111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609600</xdr:colOff>
      <xdr:row>0</xdr:row>
      <xdr:rowOff>57150</xdr:rowOff>
    </xdr:from>
    <xdr:to>
      <xdr:col>18</xdr:col>
      <xdr:colOff>528638</xdr:colOff>
      <xdr:row>1</xdr:row>
      <xdr:rowOff>152400</xdr:rowOff>
    </xdr:to>
    <xdr:pic>
      <xdr:nvPicPr>
        <xdr:cNvPr id="6" name="5 Imagen" descr="ENCABEZAD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24875" y="57150"/>
          <a:ext cx="966788"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190500</xdr:rowOff>
    </xdr:from>
    <xdr:to>
      <xdr:col>1</xdr:col>
      <xdr:colOff>619125</xdr:colOff>
      <xdr:row>1</xdr:row>
      <xdr:rowOff>87288</xdr:rowOff>
    </xdr:to>
    <xdr:pic>
      <xdr:nvPicPr>
        <xdr:cNvPr id="5" name="4 Imagen" descr="Logo API Veracruz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90500"/>
          <a:ext cx="619125" cy="4111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495300</xdr:colOff>
      <xdr:row>0</xdr:row>
      <xdr:rowOff>247650</xdr:rowOff>
    </xdr:from>
    <xdr:to>
      <xdr:col>14</xdr:col>
      <xdr:colOff>33338</xdr:colOff>
      <xdr:row>1</xdr:row>
      <xdr:rowOff>85725</xdr:rowOff>
    </xdr:to>
    <xdr:pic>
      <xdr:nvPicPr>
        <xdr:cNvPr id="6" name="5 Imagen" descr="ENCABEZAD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201150" y="247650"/>
          <a:ext cx="966788"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753814</xdr:colOff>
      <xdr:row>22</xdr:row>
      <xdr:rowOff>79374</xdr:rowOff>
    </xdr:from>
    <xdr:to>
      <xdr:col>9</xdr:col>
      <xdr:colOff>29644</xdr:colOff>
      <xdr:row>27</xdr:row>
      <xdr:rowOff>153118</xdr:rowOff>
    </xdr:to>
    <xdr:sp macro="" textlink="">
      <xdr:nvSpPr>
        <xdr:cNvPr id="7" name="WordArt 1"/>
        <xdr:cNvSpPr>
          <a:spLocks noChangeArrowheads="1" noChangeShapeType="1"/>
        </xdr:cNvSpPr>
      </xdr:nvSpPr>
      <xdr:spPr bwMode="auto">
        <a:xfrm rot="19428462">
          <a:off x="2763589" y="4441824"/>
          <a:ext cx="3428730" cy="883369"/>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9525">
                <a:solidFill>
                  <a:srgbClr xmlns:mc="http://schemas.openxmlformats.org/markup-compatibility/2006" xmlns:a14="http://schemas.microsoft.com/office/drawing/2010/main" val="000000" mc:Ignorable="a14" a14:legacySpreadsheetColorIndex="64"/>
                </a:solidFill>
                <a:round/>
                <a:headEnd/>
                <a:tailEnd/>
              </a:ln>
              <a:noFill/>
              <a:effectLst/>
              <a:latin typeface="Arial Black"/>
            </a:rPr>
            <a:t>Formato</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371475</xdr:colOff>
      <xdr:row>3</xdr:row>
      <xdr:rowOff>57150</xdr:rowOff>
    </xdr:to>
    <xdr:pic>
      <xdr:nvPicPr>
        <xdr:cNvPr id="3" name="Picture 2" descr="API-PM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24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409575</xdr:colOff>
      <xdr:row>0</xdr:row>
      <xdr:rowOff>66675</xdr:rowOff>
    </xdr:from>
    <xdr:to>
      <xdr:col>23</xdr:col>
      <xdr:colOff>590550</xdr:colOff>
      <xdr:row>1</xdr:row>
      <xdr:rowOff>163488</xdr:rowOff>
    </xdr:to>
    <xdr:pic>
      <xdr:nvPicPr>
        <xdr:cNvPr id="5" name="4 Imagen" descr="Logo API Veracruz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68275" y="66675"/>
          <a:ext cx="619125" cy="4111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228600</xdr:colOff>
      <xdr:row>25</xdr:row>
      <xdr:rowOff>104775</xdr:rowOff>
    </xdr:from>
    <xdr:to>
      <xdr:col>16</xdr:col>
      <xdr:colOff>95250</xdr:colOff>
      <xdr:row>30</xdr:row>
      <xdr:rowOff>95250</xdr:rowOff>
    </xdr:to>
    <xdr:sp macro="" textlink="">
      <xdr:nvSpPr>
        <xdr:cNvPr id="6" name="WordArt 1"/>
        <xdr:cNvSpPr>
          <a:spLocks noChangeArrowheads="1" noChangeShapeType="1"/>
        </xdr:cNvSpPr>
      </xdr:nvSpPr>
      <xdr:spPr bwMode="auto">
        <a:xfrm rot="19324415">
          <a:off x="5934075" y="5324475"/>
          <a:ext cx="3676650" cy="752475"/>
        </a:xfrm>
        <a:prstGeom prst="rect">
          <a:avLst/>
        </a:prstGeom>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MX" sz="3600" kern="10" spc="0">
              <a:ln w="9525">
                <a:solidFill>
                  <a:srgbClr xmlns:mc="http://schemas.openxmlformats.org/markup-compatibility/2006" xmlns:a14="http://schemas.microsoft.com/office/drawing/2010/main" val="000000" mc:Ignorable="a14" a14:legacySpreadsheetColorIndex="64"/>
                </a:solidFill>
                <a:round/>
                <a:headEnd/>
                <a:tailEnd/>
              </a:ln>
              <a:noFill/>
              <a:effectLst/>
              <a:latin typeface="Arial Black"/>
            </a:rPr>
            <a:t>Formato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jramirez\Configuraci&#243;n%20local\Archivos%20temporales%20de%20Internet\OLK24\Calc-Cargo-Adic-Finan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osion Isumos"/>
      <sheetName val="Cargo Adicional"/>
      <sheetName val="Costo Financ Flujo"/>
    </sheetNames>
    <sheetDataSet>
      <sheetData sheetId="0">
        <row r="201">
          <cell r="F201">
            <v>2244595.4699999997</v>
          </cell>
        </row>
        <row r="202">
          <cell r="A202" t="str">
            <v>TEC LABORATORIO</v>
          </cell>
          <cell r="B202" t="str">
            <v>TECNICO LABORATRISTAS PARA PRUEBAS DE LABORATORIO DE RERSISTENCIA DE MATERIALES</v>
          </cell>
          <cell r="D202">
            <v>1.3225</v>
          </cell>
          <cell r="E202">
            <v>219.99774853506659</v>
          </cell>
          <cell r="I202">
            <v>1.6877899999999999</v>
          </cell>
        </row>
        <row r="203">
          <cell r="A203" t="str">
            <v>OF PLOMERO</v>
          </cell>
          <cell r="B203" t="str">
            <v>OFICIAL DE PLOMERIA</v>
          </cell>
          <cell r="D203">
            <v>2.6293000000000002</v>
          </cell>
          <cell r="E203">
            <v>219.99774853506659</v>
          </cell>
          <cell r="I203">
            <v>1.6877899999999999</v>
          </cell>
        </row>
        <row r="204">
          <cell r="A204" t="str">
            <v>OF ALUMINIO</v>
          </cell>
          <cell r="B204" t="str">
            <v>OFICIAL ALUMINERO</v>
          </cell>
          <cell r="D204">
            <v>5</v>
          </cell>
          <cell r="E204">
            <v>219.99774853506659</v>
          </cell>
          <cell r="I204">
            <v>1.6877899999999999</v>
          </cell>
        </row>
        <row r="205">
          <cell r="A205" t="str">
            <v>OPER LIGERO</v>
          </cell>
          <cell r="B205" t="str">
            <v>OPERADOR DE EQUIPO LIGERO</v>
          </cell>
          <cell r="D205">
            <v>21.03172</v>
          </cell>
          <cell r="E205">
            <v>135.0025229238077</v>
          </cell>
          <cell r="I205">
            <v>1.7241899999999999</v>
          </cell>
        </row>
        <row r="206">
          <cell r="A206" t="str">
            <v>TECNICO</v>
          </cell>
          <cell r="B206" t="str">
            <v>TECNICO PARA CALIBRACION</v>
          </cell>
          <cell r="D206">
            <v>6</v>
          </cell>
          <cell r="E206">
            <v>500</v>
          </cell>
          <cell r="I206">
            <v>1.6575599999999999</v>
          </cell>
        </row>
        <row r="207">
          <cell r="A207" t="str">
            <v>OF CIMBRADOR</v>
          </cell>
          <cell r="B207" t="str">
            <v>OFICIAL CIMBRADOR.</v>
          </cell>
          <cell r="D207">
            <v>17.43066</v>
          </cell>
          <cell r="E207">
            <v>219.99774853506659</v>
          </cell>
          <cell r="I207">
            <v>1.6877899999999999</v>
          </cell>
        </row>
        <row r="208">
          <cell r="A208" t="str">
            <v>OF ANCLAJE</v>
          </cell>
          <cell r="B208" t="str">
            <v>OFICIAL DE ANCLAJE</v>
          </cell>
          <cell r="D208">
            <v>20.500959999999999</v>
          </cell>
          <cell r="E208">
            <v>219.99774853506659</v>
          </cell>
          <cell r="I208">
            <v>1.6877899999999999</v>
          </cell>
        </row>
        <row r="209">
          <cell r="A209" t="str">
            <v>CHOFER</v>
          </cell>
          <cell r="B209" t="str">
            <v>CHOFER DE CAMION ESTACAS, PICK UP, 3TON Y VOLTEO.</v>
          </cell>
          <cell r="D209">
            <v>27.321069999999999</v>
          </cell>
          <cell r="E209">
            <v>219.99774853506659</v>
          </cell>
          <cell r="I209">
            <v>1.6877899999999999</v>
          </cell>
        </row>
        <row r="210">
          <cell r="A210" t="str">
            <v>OF PINTOR</v>
          </cell>
          <cell r="B210" t="str">
            <v>OFICIAL PINTOR</v>
          </cell>
          <cell r="D210">
            <v>40.496650000000002</v>
          </cell>
          <cell r="E210">
            <v>219.99774853506659</v>
          </cell>
          <cell r="I210">
            <v>1.6877899999999999</v>
          </cell>
        </row>
        <row r="211">
          <cell r="A211" t="str">
            <v>MAESTRO</v>
          </cell>
          <cell r="B211" t="str">
            <v>MAESTRO DE OBRA</v>
          </cell>
          <cell r="D211">
            <v>46.950560000000003</v>
          </cell>
          <cell r="E211">
            <v>240.00023762987959</v>
          </cell>
          <cell r="I211">
            <v>1.68329</v>
          </cell>
        </row>
        <row r="212">
          <cell r="A212" t="str">
            <v>OPER PESADO</v>
          </cell>
          <cell r="B212" t="str">
            <v>OPERADOR DE EQUIPO PESADO</v>
          </cell>
          <cell r="D212">
            <v>54.630139999999997</v>
          </cell>
          <cell r="E212">
            <v>240.00023762987959</v>
          </cell>
          <cell r="I212">
            <v>1.68329</v>
          </cell>
        </row>
        <row r="213">
          <cell r="A213" t="str">
            <v>OF PAILERO</v>
          </cell>
          <cell r="B213" t="str">
            <v>OFICIAL PAILERO</v>
          </cell>
          <cell r="D213">
            <v>79</v>
          </cell>
          <cell r="E213">
            <v>219.99774853506659</v>
          </cell>
          <cell r="I213">
            <v>1.6877899999999999</v>
          </cell>
        </row>
        <row r="214">
          <cell r="A214" t="str">
            <v>OF FIERRO</v>
          </cell>
          <cell r="B214" t="str">
            <v>OFICIAL FIERRERO</v>
          </cell>
          <cell r="D214">
            <v>199.36001999999999</v>
          </cell>
          <cell r="E214">
            <v>179.99976467542857</v>
          </cell>
          <cell r="I214">
            <v>1.6997800000000001</v>
          </cell>
        </row>
        <row r="215">
          <cell r="A215" t="str">
            <v>OF ALBAÑIL</v>
          </cell>
          <cell r="B215" t="str">
            <v>OFICAL DE ALBAÑILERIA</v>
          </cell>
          <cell r="D215">
            <v>274.71023000000002</v>
          </cell>
          <cell r="E215">
            <v>219.99774853506659</v>
          </cell>
          <cell r="I215">
            <v>1.6877899999999999</v>
          </cell>
        </row>
        <row r="216">
          <cell r="A216" t="str">
            <v>AYUDANTE</v>
          </cell>
          <cell r="B216" t="str">
            <v>AYUDANTE GENERAL</v>
          </cell>
          <cell r="D216">
            <v>642.35253</v>
          </cell>
          <cell r="E216">
            <v>135.0025229238077</v>
          </cell>
          <cell r="I216">
            <v>1.7241899999999999</v>
          </cell>
        </row>
        <row r="217">
          <cell r="A217" t="str">
            <v>AYUD ELEC</v>
          </cell>
          <cell r="B217" t="str">
            <v>AYUDANTE ELECTRICO</v>
          </cell>
          <cell r="D217">
            <v>963.02369999999996</v>
          </cell>
          <cell r="E217">
            <v>135.0025229238077</v>
          </cell>
          <cell r="I217">
            <v>1.7241899999999999</v>
          </cell>
        </row>
        <row r="218">
          <cell r="A218" t="str">
            <v>PEON</v>
          </cell>
          <cell r="B218" t="str">
            <v>PEON</v>
          </cell>
          <cell r="D218">
            <v>1270.8915</v>
          </cell>
          <cell r="E218">
            <v>135.0025229238077</v>
          </cell>
          <cell r="I218">
            <v>1.7241899999999999</v>
          </cell>
        </row>
        <row r="219">
          <cell r="A219" t="str">
            <v>OFICIAL ELEC</v>
          </cell>
          <cell r="B219" t="str">
            <v>OFICIAL ELECTRICO</v>
          </cell>
          <cell r="D219">
            <v>963.02369999999996</v>
          </cell>
          <cell r="E219">
            <v>219.99774853506659</v>
          </cell>
          <cell r="I219">
            <v>1.6877899999999999</v>
          </cell>
        </row>
        <row r="251">
          <cell r="F251">
            <v>66374.899999999994</v>
          </cell>
        </row>
        <row r="291">
          <cell r="F291">
            <v>53699.828133200004</v>
          </cell>
        </row>
      </sheetData>
      <sheetData sheetId="1">
        <row r="48">
          <cell r="R48">
            <v>3677587.2056635995</v>
          </cell>
        </row>
        <row r="49">
          <cell r="O49">
            <v>0.09</v>
          </cell>
        </row>
        <row r="69">
          <cell r="R69">
            <v>4176555.3311260571</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tabSelected="1" zoomScale="80" zoomScaleNormal="80" workbookViewId="0">
      <pane xSplit="1" ySplit="6" topLeftCell="B7" activePane="bottomRight" state="frozen"/>
      <selection pane="topRight" activeCell="B1" sqref="B1"/>
      <selection pane="bottomLeft" activeCell="A7" sqref="A7"/>
      <selection pane="bottomRight" activeCell="F10" sqref="F10"/>
    </sheetView>
  </sheetViews>
  <sheetFormatPr baseColWidth="10" defaultRowHeight="12.75"/>
  <cols>
    <col min="1" max="1" width="11" style="1448" customWidth="1"/>
    <col min="2" max="2" width="13.42578125" style="1449" customWidth="1"/>
    <col min="3" max="3" width="69.42578125" style="1450" customWidth="1"/>
    <col min="4" max="4" width="10.28515625" style="1451" customWidth="1"/>
    <col min="5" max="5" width="12.42578125" style="1452" customWidth="1"/>
    <col min="6" max="6" width="31.85546875" style="1448" customWidth="1"/>
    <col min="7" max="7" width="13.5703125" style="1448" customWidth="1"/>
    <col min="8" max="8" width="16.7109375" style="1448" customWidth="1"/>
    <col min="9" max="9" width="12.85546875" style="1448" customWidth="1"/>
    <col min="10" max="256" width="11.42578125" style="1448"/>
    <col min="257" max="257" width="11" style="1448" customWidth="1"/>
    <col min="258" max="258" width="10" style="1448" customWidth="1"/>
    <col min="259" max="259" width="69.42578125" style="1448" customWidth="1"/>
    <col min="260" max="260" width="10.28515625" style="1448" customWidth="1"/>
    <col min="261" max="261" width="12.42578125" style="1448" customWidth="1"/>
    <col min="262" max="262" width="31.85546875" style="1448" customWidth="1"/>
    <col min="263" max="263" width="13.5703125" style="1448" customWidth="1"/>
    <col min="264" max="264" width="16.7109375" style="1448" customWidth="1"/>
    <col min="265" max="265" width="12.85546875" style="1448" customWidth="1"/>
    <col min="266" max="512" width="11.42578125" style="1448"/>
    <col min="513" max="513" width="11" style="1448" customWidth="1"/>
    <col min="514" max="514" width="10" style="1448" customWidth="1"/>
    <col min="515" max="515" width="69.42578125" style="1448" customWidth="1"/>
    <col min="516" max="516" width="10.28515625" style="1448" customWidth="1"/>
    <col min="517" max="517" width="12.42578125" style="1448" customWidth="1"/>
    <col min="518" max="518" width="31.85546875" style="1448" customWidth="1"/>
    <col min="519" max="519" width="13.5703125" style="1448" customWidth="1"/>
    <col min="520" max="520" width="16.7109375" style="1448" customWidth="1"/>
    <col min="521" max="521" width="12.85546875" style="1448" customWidth="1"/>
    <col min="522" max="768" width="11.42578125" style="1448"/>
    <col min="769" max="769" width="11" style="1448" customWidth="1"/>
    <col min="770" max="770" width="10" style="1448" customWidth="1"/>
    <col min="771" max="771" width="69.42578125" style="1448" customWidth="1"/>
    <col min="772" max="772" width="10.28515625" style="1448" customWidth="1"/>
    <col min="773" max="773" width="12.42578125" style="1448" customWidth="1"/>
    <col min="774" max="774" width="31.85546875" style="1448" customWidth="1"/>
    <col min="775" max="775" width="13.5703125" style="1448" customWidth="1"/>
    <col min="776" max="776" width="16.7109375" style="1448" customWidth="1"/>
    <col min="777" max="777" width="12.85546875" style="1448" customWidth="1"/>
    <col min="778" max="1024" width="11.42578125" style="1448"/>
    <col min="1025" max="1025" width="11" style="1448" customWidth="1"/>
    <col min="1026" max="1026" width="10" style="1448" customWidth="1"/>
    <col min="1027" max="1027" width="69.42578125" style="1448" customWidth="1"/>
    <col min="1028" max="1028" width="10.28515625" style="1448" customWidth="1"/>
    <col min="1029" max="1029" width="12.42578125" style="1448" customWidth="1"/>
    <col min="1030" max="1030" width="31.85546875" style="1448" customWidth="1"/>
    <col min="1031" max="1031" width="13.5703125" style="1448" customWidth="1"/>
    <col min="1032" max="1032" width="16.7109375" style="1448" customWidth="1"/>
    <col min="1033" max="1033" width="12.85546875" style="1448" customWidth="1"/>
    <col min="1034" max="1280" width="11.42578125" style="1448"/>
    <col min="1281" max="1281" width="11" style="1448" customWidth="1"/>
    <col min="1282" max="1282" width="10" style="1448" customWidth="1"/>
    <col min="1283" max="1283" width="69.42578125" style="1448" customWidth="1"/>
    <col min="1284" max="1284" width="10.28515625" style="1448" customWidth="1"/>
    <col min="1285" max="1285" width="12.42578125" style="1448" customWidth="1"/>
    <col min="1286" max="1286" width="31.85546875" style="1448" customWidth="1"/>
    <col min="1287" max="1287" width="13.5703125" style="1448" customWidth="1"/>
    <col min="1288" max="1288" width="16.7109375" style="1448" customWidth="1"/>
    <col min="1289" max="1289" width="12.85546875" style="1448" customWidth="1"/>
    <col min="1290" max="1536" width="11.42578125" style="1448"/>
    <col min="1537" max="1537" width="11" style="1448" customWidth="1"/>
    <col min="1538" max="1538" width="10" style="1448" customWidth="1"/>
    <col min="1539" max="1539" width="69.42578125" style="1448" customWidth="1"/>
    <col min="1540" max="1540" width="10.28515625" style="1448" customWidth="1"/>
    <col min="1541" max="1541" width="12.42578125" style="1448" customWidth="1"/>
    <col min="1542" max="1542" width="31.85546875" style="1448" customWidth="1"/>
    <col min="1543" max="1543" width="13.5703125" style="1448" customWidth="1"/>
    <col min="1544" max="1544" width="16.7109375" style="1448" customWidth="1"/>
    <col min="1545" max="1545" width="12.85546875" style="1448" customWidth="1"/>
    <col min="1546" max="1792" width="11.42578125" style="1448"/>
    <col min="1793" max="1793" width="11" style="1448" customWidth="1"/>
    <col min="1794" max="1794" width="10" style="1448" customWidth="1"/>
    <col min="1795" max="1795" width="69.42578125" style="1448" customWidth="1"/>
    <col min="1796" max="1796" width="10.28515625" style="1448" customWidth="1"/>
    <col min="1797" max="1797" width="12.42578125" style="1448" customWidth="1"/>
    <col min="1798" max="1798" width="31.85546875" style="1448" customWidth="1"/>
    <col min="1799" max="1799" width="13.5703125" style="1448" customWidth="1"/>
    <col min="1800" max="1800" width="16.7109375" style="1448" customWidth="1"/>
    <col min="1801" max="1801" width="12.85546875" style="1448" customWidth="1"/>
    <col min="1802" max="2048" width="11.42578125" style="1448"/>
    <col min="2049" max="2049" width="11" style="1448" customWidth="1"/>
    <col min="2050" max="2050" width="10" style="1448" customWidth="1"/>
    <col min="2051" max="2051" width="69.42578125" style="1448" customWidth="1"/>
    <col min="2052" max="2052" width="10.28515625" style="1448" customWidth="1"/>
    <col min="2053" max="2053" width="12.42578125" style="1448" customWidth="1"/>
    <col min="2054" max="2054" width="31.85546875" style="1448" customWidth="1"/>
    <col min="2055" max="2055" width="13.5703125" style="1448" customWidth="1"/>
    <col min="2056" max="2056" width="16.7109375" style="1448" customWidth="1"/>
    <col min="2057" max="2057" width="12.85546875" style="1448" customWidth="1"/>
    <col min="2058" max="2304" width="11.42578125" style="1448"/>
    <col min="2305" max="2305" width="11" style="1448" customWidth="1"/>
    <col min="2306" max="2306" width="10" style="1448" customWidth="1"/>
    <col min="2307" max="2307" width="69.42578125" style="1448" customWidth="1"/>
    <col min="2308" max="2308" width="10.28515625" style="1448" customWidth="1"/>
    <col min="2309" max="2309" width="12.42578125" style="1448" customWidth="1"/>
    <col min="2310" max="2310" width="31.85546875" style="1448" customWidth="1"/>
    <col min="2311" max="2311" width="13.5703125" style="1448" customWidth="1"/>
    <col min="2312" max="2312" width="16.7109375" style="1448" customWidth="1"/>
    <col min="2313" max="2313" width="12.85546875" style="1448" customWidth="1"/>
    <col min="2314" max="2560" width="11.42578125" style="1448"/>
    <col min="2561" max="2561" width="11" style="1448" customWidth="1"/>
    <col min="2562" max="2562" width="10" style="1448" customWidth="1"/>
    <col min="2563" max="2563" width="69.42578125" style="1448" customWidth="1"/>
    <col min="2564" max="2564" width="10.28515625" style="1448" customWidth="1"/>
    <col min="2565" max="2565" width="12.42578125" style="1448" customWidth="1"/>
    <col min="2566" max="2566" width="31.85546875" style="1448" customWidth="1"/>
    <col min="2567" max="2567" width="13.5703125" style="1448" customWidth="1"/>
    <col min="2568" max="2568" width="16.7109375" style="1448" customWidth="1"/>
    <col min="2569" max="2569" width="12.85546875" style="1448" customWidth="1"/>
    <col min="2570" max="2816" width="11.42578125" style="1448"/>
    <col min="2817" max="2817" width="11" style="1448" customWidth="1"/>
    <col min="2818" max="2818" width="10" style="1448" customWidth="1"/>
    <col min="2819" max="2819" width="69.42578125" style="1448" customWidth="1"/>
    <col min="2820" max="2820" width="10.28515625" style="1448" customWidth="1"/>
    <col min="2821" max="2821" width="12.42578125" style="1448" customWidth="1"/>
    <col min="2822" max="2822" width="31.85546875" style="1448" customWidth="1"/>
    <col min="2823" max="2823" width="13.5703125" style="1448" customWidth="1"/>
    <col min="2824" max="2824" width="16.7109375" style="1448" customWidth="1"/>
    <col min="2825" max="2825" width="12.85546875" style="1448" customWidth="1"/>
    <col min="2826" max="3072" width="11.42578125" style="1448"/>
    <col min="3073" max="3073" width="11" style="1448" customWidth="1"/>
    <col min="3074" max="3074" width="10" style="1448" customWidth="1"/>
    <col min="3075" max="3075" width="69.42578125" style="1448" customWidth="1"/>
    <col min="3076" max="3076" width="10.28515625" style="1448" customWidth="1"/>
    <col min="3077" max="3077" width="12.42578125" style="1448" customWidth="1"/>
    <col min="3078" max="3078" width="31.85546875" style="1448" customWidth="1"/>
    <col min="3079" max="3079" width="13.5703125" style="1448" customWidth="1"/>
    <col min="3080" max="3080" width="16.7109375" style="1448" customWidth="1"/>
    <col min="3081" max="3081" width="12.85546875" style="1448" customWidth="1"/>
    <col min="3082" max="3328" width="11.42578125" style="1448"/>
    <col min="3329" max="3329" width="11" style="1448" customWidth="1"/>
    <col min="3330" max="3330" width="10" style="1448" customWidth="1"/>
    <col min="3331" max="3331" width="69.42578125" style="1448" customWidth="1"/>
    <col min="3332" max="3332" width="10.28515625" style="1448" customWidth="1"/>
    <col min="3333" max="3333" width="12.42578125" style="1448" customWidth="1"/>
    <col min="3334" max="3334" width="31.85546875" style="1448" customWidth="1"/>
    <col min="3335" max="3335" width="13.5703125" style="1448" customWidth="1"/>
    <col min="3336" max="3336" width="16.7109375" style="1448" customWidth="1"/>
    <col min="3337" max="3337" width="12.85546875" style="1448" customWidth="1"/>
    <col min="3338" max="3584" width="11.42578125" style="1448"/>
    <col min="3585" max="3585" width="11" style="1448" customWidth="1"/>
    <col min="3586" max="3586" width="10" style="1448" customWidth="1"/>
    <col min="3587" max="3587" width="69.42578125" style="1448" customWidth="1"/>
    <col min="3588" max="3588" width="10.28515625" style="1448" customWidth="1"/>
    <col min="3589" max="3589" width="12.42578125" style="1448" customWidth="1"/>
    <col min="3590" max="3590" width="31.85546875" style="1448" customWidth="1"/>
    <col min="3591" max="3591" width="13.5703125" style="1448" customWidth="1"/>
    <col min="3592" max="3592" width="16.7109375" style="1448" customWidth="1"/>
    <col min="3593" max="3593" width="12.85546875" style="1448" customWidth="1"/>
    <col min="3594" max="3840" width="11.42578125" style="1448"/>
    <col min="3841" max="3841" width="11" style="1448" customWidth="1"/>
    <col min="3842" max="3842" width="10" style="1448" customWidth="1"/>
    <col min="3843" max="3843" width="69.42578125" style="1448" customWidth="1"/>
    <col min="3844" max="3844" width="10.28515625" style="1448" customWidth="1"/>
    <col min="3845" max="3845" width="12.42578125" style="1448" customWidth="1"/>
    <col min="3846" max="3846" width="31.85546875" style="1448" customWidth="1"/>
    <col min="3847" max="3847" width="13.5703125" style="1448" customWidth="1"/>
    <col min="3848" max="3848" width="16.7109375" style="1448" customWidth="1"/>
    <col min="3849" max="3849" width="12.85546875" style="1448" customWidth="1"/>
    <col min="3850" max="4096" width="11.42578125" style="1448"/>
    <col min="4097" max="4097" width="11" style="1448" customWidth="1"/>
    <col min="4098" max="4098" width="10" style="1448" customWidth="1"/>
    <col min="4099" max="4099" width="69.42578125" style="1448" customWidth="1"/>
    <col min="4100" max="4100" width="10.28515625" style="1448" customWidth="1"/>
    <col min="4101" max="4101" width="12.42578125" style="1448" customWidth="1"/>
    <col min="4102" max="4102" width="31.85546875" style="1448" customWidth="1"/>
    <col min="4103" max="4103" width="13.5703125" style="1448" customWidth="1"/>
    <col min="4104" max="4104" width="16.7109375" style="1448" customWidth="1"/>
    <col min="4105" max="4105" width="12.85546875" style="1448" customWidth="1"/>
    <col min="4106" max="4352" width="11.42578125" style="1448"/>
    <col min="4353" max="4353" width="11" style="1448" customWidth="1"/>
    <col min="4354" max="4354" width="10" style="1448" customWidth="1"/>
    <col min="4355" max="4355" width="69.42578125" style="1448" customWidth="1"/>
    <col min="4356" max="4356" width="10.28515625" style="1448" customWidth="1"/>
    <col min="4357" max="4357" width="12.42578125" style="1448" customWidth="1"/>
    <col min="4358" max="4358" width="31.85546875" style="1448" customWidth="1"/>
    <col min="4359" max="4359" width="13.5703125" style="1448" customWidth="1"/>
    <col min="4360" max="4360" width="16.7109375" style="1448" customWidth="1"/>
    <col min="4361" max="4361" width="12.85546875" style="1448" customWidth="1"/>
    <col min="4362" max="4608" width="11.42578125" style="1448"/>
    <col min="4609" max="4609" width="11" style="1448" customWidth="1"/>
    <col min="4610" max="4610" width="10" style="1448" customWidth="1"/>
    <col min="4611" max="4611" width="69.42578125" style="1448" customWidth="1"/>
    <col min="4612" max="4612" width="10.28515625" style="1448" customWidth="1"/>
    <col min="4613" max="4613" width="12.42578125" style="1448" customWidth="1"/>
    <col min="4614" max="4614" width="31.85546875" style="1448" customWidth="1"/>
    <col min="4615" max="4615" width="13.5703125" style="1448" customWidth="1"/>
    <col min="4616" max="4616" width="16.7109375" style="1448" customWidth="1"/>
    <col min="4617" max="4617" width="12.85546875" style="1448" customWidth="1"/>
    <col min="4618" max="4864" width="11.42578125" style="1448"/>
    <col min="4865" max="4865" width="11" style="1448" customWidth="1"/>
    <col min="4866" max="4866" width="10" style="1448" customWidth="1"/>
    <col min="4867" max="4867" width="69.42578125" style="1448" customWidth="1"/>
    <col min="4868" max="4868" width="10.28515625" style="1448" customWidth="1"/>
    <col min="4869" max="4869" width="12.42578125" style="1448" customWidth="1"/>
    <col min="4870" max="4870" width="31.85546875" style="1448" customWidth="1"/>
    <col min="4871" max="4871" width="13.5703125" style="1448" customWidth="1"/>
    <col min="4872" max="4872" width="16.7109375" style="1448" customWidth="1"/>
    <col min="4873" max="4873" width="12.85546875" style="1448" customWidth="1"/>
    <col min="4874" max="5120" width="11.42578125" style="1448"/>
    <col min="5121" max="5121" width="11" style="1448" customWidth="1"/>
    <col min="5122" max="5122" width="10" style="1448" customWidth="1"/>
    <col min="5123" max="5123" width="69.42578125" style="1448" customWidth="1"/>
    <col min="5124" max="5124" width="10.28515625" style="1448" customWidth="1"/>
    <col min="5125" max="5125" width="12.42578125" style="1448" customWidth="1"/>
    <col min="5126" max="5126" width="31.85546875" style="1448" customWidth="1"/>
    <col min="5127" max="5127" width="13.5703125" style="1448" customWidth="1"/>
    <col min="5128" max="5128" width="16.7109375" style="1448" customWidth="1"/>
    <col min="5129" max="5129" width="12.85546875" style="1448" customWidth="1"/>
    <col min="5130" max="5376" width="11.42578125" style="1448"/>
    <col min="5377" max="5377" width="11" style="1448" customWidth="1"/>
    <col min="5378" max="5378" width="10" style="1448" customWidth="1"/>
    <col min="5379" max="5379" width="69.42578125" style="1448" customWidth="1"/>
    <col min="5380" max="5380" width="10.28515625" style="1448" customWidth="1"/>
    <col min="5381" max="5381" width="12.42578125" style="1448" customWidth="1"/>
    <col min="5382" max="5382" width="31.85546875" style="1448" customWidth="1"/>
    <col min="5383" max="5383" width="13.5703125" style="1448" customWidth="1"/>
    <col min="5384" max="5384" width="16.7109375" style="1448" customWidth="1"/>
    <col min="5385" max="5385" width="12.85546875" style="1448" customWidth="1"/>
    <col min="5386" max="5632" width="11.42578125" style="1448"/>
    <col min="5633" max="5633" width="11" style="1448" customWidth="1"/>
    <col min="5634" max="5634" width="10" style="1448" customWidth="1"/>
    <col min="5635" max="5635" width="69.42578125" style="1448" customWidth="1"/>
    <col min="5636" max="5636" width="10.28515625" style="1448" customWidth="1"/>
    <col min="5637" max="5637" width="12.42578125" style="1448" customWidth="1"/>
    <col min="5638" max="5638" width="31.85546875" style="1448" customWidth="1"/>
    <col min="5639" max="5639" width="13.5703125" style="1448" customWidth="1"/>
    <col min="5640" max="5640" width="16.7109375" style="1448" customWidth="1"/>
    <col min="5641" max="5641" width="12.85546875" style="1448" customWidth="1"/>
    <col min="5642" max="5888" width="11.42578125" style="1448"/>
    <col min="5889" max="5889" width="11" style="1448" customWidth="1"/>
    <col min="5890" max="5890" width="10" style="1448" customWidth="1"/>
    <col min="5891" max="5891" width="69.42578125" style="1448" customWidth="1"/>
    <col min="5892" max="5892" width="10.28515625" style="1448" customWidth="1"/>
    <col min="5893" max="5893" width="12.42578125" style="1448" customWidth="1"/>
    <col min="5894" max="5894" width="31.85546875" style="1448" customWidth="1"/>
    <col min="5895" max="5895" width="13.5703125" style="1448" customWidth="1"/>
    <col min="5896" max="5896" width="16.7109375" style="1448" customWidth="1"/>
    <col min="5897" max="5897" width="12.85546875" style="1448" customWidth="1"/>
    <col min="5898" max="6144" width="11.42578125" style="1448"/>
    <col min="6145" max="6145" width="11" style="1448" customWidth="1"/>
    <col min="6146" max="6146" width="10" style="1448" customWidth="1"/>
    <col min="6147" max="6147" width="69.42578125" style="1448" customWidth="1"/>
    <col min="6148" max="6148" width="10.28515625" style="1448" customWidth="1"/>
    <col min="6149" max="6149" width="12.42578125" style="1448" customWidth="1"/>
    <col min="6150" max="6150" width="31.85546875" style="1448" customWidth="1"/>
    <col min="6151" max="6151" width="13.5703125" style="1448" customWidth="1"/>
    <col min="6152" max="6152" width="16.7109375" style="1448" customWidth="1"/>
    <col min="6153" max="6153" width="12.85546875" style="1448" customWidth="1"/>
    <col min="6154" max="6400" width="11.42578125" style="1448"/>
    <col min="6401" max="6401" width="11" style="1448" customWidth="1"/>
    <col min="6402" max="6402" width="10" style="1448" customWidth="1"/>
    <col min="6403" max="6403" width="69.42578125" style="1448" customWidth="1"/>
    <col min="6404" max="6404" width="10.28515625" style="1448" customWidth="1"/>
    <col min="6405" max="6405" width="12.42578125" style="1448" customWidth="1"/>
    <col min="6406" max="6406" width="31.85546875" style="1448" customWidth="1"/>
    <col min="6407" max="6407" width="13.5703125" style="1448" customWidth="1"/>
    <col min="6408" max="6408" width="16.7109375" style="1448" customWidth="1"/>
    <col min="6409" max="6409" width="12.85546875" style="1448" customWidth="1"/>
    <col min="6410" max="6656" width="11.42578125" style="1448"/>
    <col min="6657" max="6657" width="11" style="1448" customWidth="1"/>
    <col min="6658" max="6658" width="10" style="1448" customWidth="1"/>
    <col min="6659" max="6659" width="69.42578125" style="1448" customWidth="1"/>
    <col min="6660" max="6660" width="10.28515625" style="1448" customWidth="1"/>
    <col min="6661" max="6661" width="12.42578125" style="1448" customWidth="1"/>
    <col min="6662" max="6662" width="31.85546875" style="1448" customWidth="1"/>
    <col min="6663" max="6663" width="13.5703125" style="1448" customWidth="1"/>
    <col min="6664" max="6664" width="16.7109375" style="1448" customWidth="1"/>
    <col min="6665" max="6665" width="12.85546875" style="1448" customWidth="1"/>
    <col min="6666" max="6912" width="11.42578125" style="1448"/>
    <col min="6913" max="6913" width="11" style="1448" customWidth="1"/>
    <col min="6914" max="6914" width="10" style="1448" customWidth="1"/>
    <col min="6915" max="6915" width="69.42578125" style="1448" customWidth="1"/>
    <col min="6916" max="6916" width="10.28515625" style="1448" customWidth="1"/>
    <col min="6917" max="6917" width="12.42578125" style="1448" customWidth="1"/>
    <col min="6918" max="6918" width="31.85546875" style="1448" customWidth="1"/>
    <col min="6919" max="6919" width="13.5703125" style="1448" customWidth="1"/>
    <col min="6920" max="6920" width="16.7109375" style="1448" customWidth="1"/>
    <col min="6921" max="6921" width="12.85546875" style="1448" customWidth="1"/>
    <col min="6922" max="7168" width="11.42578125" style="1448"/>
    <col min="7169" max="7169" width="11" style="1448" customWidth="1"/>
    <col min="7170" max="7170" width="10" style="1448" customWidth="1"/>
    <col min="7171" max="7171" width="69.42578125" style="1448" customWidth="1"/>
    <col min="7172" max="7172" width="10.28515625" style="1448" customWidth="1"/>
    <col min="7173" max="7173" width="12.42578125" style="1448" customWidth="1"/>
    <col min="7174" max="7174" width="31.85546875" style="1448" customWidth="1"/>
    <col min="7175" max="7175" width="13.5703125" style="1448" customWidth="1"/>
    <col min="7176" max="7176" width="16.7109375" style="1448" customWidth="1"/>
    <col min="7177" max="7177" width="12.85546875" style="1448" customWidth="1"/>
    <col min="7178" max="7424" width="11.42578125" style="1448"/>
    <col min="7425" max="7425" width="11" style="1448" customWidth="1"/>
    <col min="7426" max="7426" width="10" style="1448" customWidth="1"/>
    <col min="7427" max="7427" width="69.42578125" style="1448" customWidth="1"/>
    <col min="7428" max="7428" width="10.28515625" style="1448" customWidth="1"/>
    <col min="7429" max="7429" width="12.42578125" style="1448" customWidth="1"/>
    <col min="7430" max="7430" width="31.85546875" style="1448" customWidth="1"/>
    <col min="7431" max="7431" width="13.5703125" style="1448" customWidth="1"/>
    <col min="7432" max="7432" width="16.7109375" style="1448" customWidth="1"/>
    <col min="7433" max="7433" width="12.85546875" style="1448" customWidth="1"/>
    <col min="7434" max="7680" width="11.42578125" style="1448"/>
    <col min="7681" max="7681" width="11" style="1448" customWidth="1"/>
    <col min="7682" max="7682" width="10" style="1448" customWidth="1"/>
    <col min="7683" max="7683" width="69.42578125" style="1448" customWidth="1"/>
    <col min="7684" max="7684" width="10.28515625" style="1448" customWidth="1"/>
    <col min="7685" max="7685" width="12.42578125" style="1448" customWidth="1"/>
    <col min="7686" max="7686" width="31.85546875" style="1448" customWidth="1"/>
    <col min="7687" max="7687" width="13.5703125" style="1448" customWidth="1"/>
    <col min="7688" max="7688" width="16.7109375" style="1448" customWidth="1"/>
    <col min="7689" max="7689" width="12.85546875" style="1448" customWidth="1"/>
    <col min="7690" max="7936" width="11.42578125" style="1448"/>
    <col min="7937" max="7937" width="11" style="1448" customWidth="1"/>
    <col min="7938" max="7938" width="10" style="1448" customWidth="1"/>
    <col min="7939" max="7939" width="69.42578125" style="1448" customWidth="1"/>
    <col min="7940" max="7940" width="10.28515625" style="1448" customWidth="1"/>
    <col min="7941" max="7941" width="12.42578125" style="1448" customWidth="1"/>
    <col min="7942" max="7942" width="31.85546875" style="1448" customWidth="1"/>
    <col min="7943" max="7943" width="13.5703125" style="1448" customWidth="1"/>
    <col min="7944" max="7944" width="16.7109375" style="1448" customWidth="1"/>
    <col min="7945" max="7945" width="12.85546875" style="1448" customWidth="1"/>
    <col min="7946" max="8192" width="11.42578125" style="1448"/>
    <col min="8193" max="8193" width="11" style="1448" customWidth="1"/>
    <col min="8194" max="8194" width="10" style="1448" customWidth="1"/>
    <col min="8195" max="8195" width="69.42578125" style="1448" customWidth="1"/>
    <col min="8196" max="8196" width="10.28515625" style="1448" customWidth="1"/>
    <col min="8197" max="8197" width="12.42578125" style="1448" customWidth="1"/>
    <col min="8198" max="8198" width="31.85546875" style="1448" customWidth="1"/>
    <col min="8199" max="8199" width="13.5703125" style="1448" customWidth="1"/>
    <col min="8200" max="8200" width="16.7109375" style="1448" customWidth="1"/>
    <col min="8201" max="8201" width="12.85546875" style="1448" customWidth="1"/>
    <col min="8202" max="8448" width="11.42578125" style="1448"/>
    <col min="8449" max="8449" width="11" style="1448" customWidth="1"/>
    <col min="8450" max="8450" width="10" style="1448" customWidth="1"/>
    <col min="8451" max="8451" width="69.42578125" style="1448" customWidth="1"/>
    <col min="8452" max="8452" width="10.28515625" style="1448" customWidth="1"/>
    <col min="8453" max="8453" width="12.42578125" style="1448" customWidth="1"/>
    <col min="8454" max="8454" width="31.85546875" style="1448" customWidth="1"/>
    <col min="8455" max="8455" width="13.5703125" style="1448" customWidth="1"/>
    <col min="8456" max="8456" width="16.7109375" style="1448" customWidth="1"/>
    <col min="8457" max="8457" width="12.85546875" style="1448" customWidth="1"/>
    <col min="8458" max="8704" width="11.42578125" style="1448"/>
    <col min="8705" max="8705" width="11" style="1448" customWidth="1"/>
    <col min="8706" max="8706" width="10" style="1448" customWidth="1"/>
    <col min="8707" max="8707" width="69.42578125" style="1448" customWidth="1"/>
    <col min="8708" max="8708" width="10.28515625" style="1448" customWidth="1"/>
    <col min="8709" max="8709" width="12.42578125" style="1448" customWidth="1"/>
    <col min="8710" max="8710" width="31.85546875" style="1448" customWidth="1"/>
    <col min="8711" max="8711" width="13.5703125" style="1448" customWidth="1"/>
    <col min="8712" max="8712" width="16.7109375" style="1448" customWidth="1"/>
    <col min="8713" max="8713" width="12.85546875" style="1448" customWidth="1"/>
    <col min="8714" max="8960" width="11.42578125" style="1448"/>
    <col min="8961" max="8961" width="11" style="1448" customWidth="1"/>
    <col min="8962" max="8962" width="10" style="1448" customWidth="1"/>
    <col min="8963" max="8963" width="69.42578125" style="1448" customWidth="1"/>
    <col min="8964" max="8964" width="10.28515625" style="1448" customWidth="1"/>
    <col min="8965" max="8965" width="12.42578125" style="1448" customWidth="1"/>
    <col min="8966" max="8966" width="31.85546875" style="1448" customWidth="1"/>
    <col min="8967" max="8967" width="13.5703125" style="1448" customWidth="1"/>
    <col min="8968" max="8968" width="16.7109375" style="1448" customWidth="1"/>
    <col min="8969" max="8969" width="12.85546875" style="1448" customWidth="1"/>
    <col min="8970" max="9216" width="11.42578125" style="1448"/>
    <col min="9217" max="9217" width="11" style="1448" customWidth="1"/>
    <col min="9218" max="9218" width="10" style="1448" customWidth="1"/>
    <col min="9219" max="9219" width="69.42578125" style="1448" customWidth="1"/>
    <col min="9220" max="9220" width="10.28515625" style="1448" customWidth="1"/>
    <col min="9221" max="9221" width="12.42578125" style="1448" customWidth="1"/>
    <col min="9222" max="9222" width="31.85546875" style="1448" customWidth="1"/>
    <col min="9223" max="9223" width="13.5703125" style="1448" customWidth="1"/>
    <col min="9224" max="9224" width="16.7109375" style="1448" customWidth="1"/>
    <col min="9225" max="9225" width="12.85546875" style="1448" customWidth="1"/>
    <col min="9226" max="9472" width="11.42578125" style="1448"/>
    <col min="9473" max="9473" width="11" style="1448" customWidth="1"/>
    <col min="9474" max="9474" width="10" style="1448" customWidth="1"/>
    <col min="9475" max="9475" width="69.42578125" style="1448" customWidth="1"/>
    <col min="9476" max="9476" width="10.28515625" style="1448" customWidth="1"/>
    <col min="9477" max="9477" width="12.42578125" style="1448" customWidth="1"/>
    <col min="9478" max="9478" width="31.85546875" style="1448" customWidth="1"/>
    <col min="9479" max="9479" width="13.5703125" style="1448" customWidth="1"/>
    <col min="9480" max="9480" width="16.7109375" style="1448" customWidth="1"/>
    <col min="9481" max="9481" width="12.85546875" style="1448" customWidth="1"/>
    <col min="9482" max="9728" width="11.42578125" style="1448"/>
    <col min="9729" max="9729" width="11" style="1448" customWidth="1"/>
    <col min="9730" max="9730" width="10" style="1448" customWidth="1"/>
    <col min="9731" max="9731" width="69.42578125" style="1448" customWidth="1"/>
    <col min="9732" max="9732" width="10.28515625" style="1448" customWidth="1"/>
    <col min="9733" max="9733" width="12.42578125" style="1448" customWidth="1"/>
    <col min="9734" max="9734" width="31.85546875" style="1448" customWidth="1"/>
    <col min="9735" max="9735" width="13.5703125" style="1448" customWidth="1"/>
    <col min="9736" max="9736" width="16.7109375" style="1448" customWidth="1"/>
    <col min="9737" max="9737" width="12.85546875" style="1448" customWidth="1"/>
    <col min="9738" max="9984" width="11.42578125" style="1448"/>
    <col min="9985" max="9985" width="11" style="1448" customWidth="1"/>
    <col min="9986" max="9986" width="10" style="1448" customWidth="1"/>
    <col min="9987" max="9987" width="69.42578125" style="1448" customWidth="1"/>
    <col min="9988" max="9988" width="10.28515625" style="1448" customWidth="1"/>
    <col min="9989" max="9989" width="12.42578125" style="1448" customWidth="1"/>
    <col min="9990" max="9990" width="31.85546875" style="1448" customWidth="1"/>
    <col min="9991" max="9991" width="13.5703125" style="1448" customWidth="1"/>
    <col min="9992" max="9992" width="16.7109375" style="1448" customWidth="1"/>
    <col min="9993" max="9993" width="12.85546875" style="1448" customWidth="1"/>
    <col min="9994" max="10240" width="11.42578125" style="1448"/>
    <col min="10241" max="10241" width="11" style="1448" customWidth="1"/>
    <col min="10242" max="10242" width="10" style="1448" customWidth="1"/>
    <col min="10243" max="10243" width="69.42578125" style="1448" customWidth="1"/>
    <col min="10244" max="10244" width="10.28515625" style="1448" customWidth="1"/>
    <col min="10245" max="10245" width="12.42578125" style="1448" customWidth="1"/>
    <col min="10246" max="10246" width="31.85546875" style="1448" customWidth="1"/>
    <col min="10247" max="10247" width="13.5703125" style="1448" customWidth="1"/>
    <col min="10248" max="10248" width="16.7109375" style="1448" customWidth="1"/>
    <col min="10249" max="10249" width="12.85546875" style="1448" customWidth="1"/>
    <col min="10250" max="10496" width="11.42578125" style="1448"/>
    <col min="10497" max="10497" width="11" style="1448" customWidth="1"/>
    <col min="10498" max="10498" width="10" style="1448" customWidth="1"/>
    <col min="10499" max="10499" width="69.42578125" style="1448" customWidth="1"/>
    <col min="10500" max="10500" width="10.28515625" style="1448" customWidth="1"/>
    <col min="10501" max="10501" width="12.42578125" style="1448" customWidth="1"/>
    <col min="10502" max="10502" width="31.85546875" style="1448" customWidth="1"/>
    <col min="10503" max="10503" width="13.5703125" style="1448" customWidth="1"/>
    <col min="10504" max="10504" width="16.7109375" style="1448" customWidth="1"/>
    <col min="10505" max="10505" width="12.85546875" style="1448" customWidth="1"/>
    <col min="10506" max="10752" width="11.42578125" style="1448"/>
    <col min="10753" max="10753" width="11" style="1448" customWidth="1"/>
    <col min="10754" max="10754" width="10" style="1448" customWidth="1"/>
    <col min="10755" max="10755" width="69.42578125" style="1448" customWidth="1"/>
    <col min="10756" max="10756" width="10.28515625" style="1448" customWidth="1"/>
    <col min="10757" max="10757" width="12.42578125" style="1448" customWidth="1"/>
    <col min="10758" max="10758" width="31.85546875" style="1448" customWidth="1"/>
    <col min="10759" max="10759" width="13.5703125" style="1448" customWidth="1"/>
    <col min="10760" max="10760" width="16.7109375" style="1448" customWidth="1"/>
    <col min="10761" max="10761" width="12.85546875" style="1448" customWidth="1"/>
    <col min="10762" max="11008" width="11.42578125" style="1448"/>
    <col min="11009" max="11009" width="11" style="1448" customWidth="1"/>
    <col min="11010" max="11010" width="10" style="1448" customWidth="1"/>
    <col min="11011" max="11011" width="69.42578125" style="1448" customWidth="1"/>
    <col min="11012" max="11012" width="10.28515625" style="1448" customWidth="1"/>
    <col min="11013" max="11013" width="12.42578125" style="1448" customWidth="1"/>
    <col min="11014" max="11014" width="31.85546875" style="1448" customWidth="1"/>
    <col min="11015" max="11015" width="13.5703125" style="1448" customWidth="1"/>
    <col min="11016" max="11016" width="16.7109375" style="1448" customWidth="1"/>
    <col min="11017" max="11017" width="12.85546875" style="1448" customWidth="1"/>
    <col min="11018" max="11264" width="11.42578125" style="1448"/>
    <col min="11265" max="11265" width="11" style="1448" customWidth="1"/>
    <col min="11266" max="11266" width="10" style="1448" customWidth="1"/>
    <col min="11267" max="11267" width="69.42578125" style="1448" customWidth="1"/>
    <col min="11268" max="11268" width="10.28515625" style="1448" customWidth="1"/>
    <col min="11269" max="11269" width="12.42578125" style="1448" customWidth="1"/>
    <col min="11270" max="11270" width="31.85546875" style="1448" customWidth="1"/>
    <col min="11271" max="11271" width="13.5703125" style="1448" customWidth="1"/>
    <col min="11272" max="11272" width="16.7109375" style="1448" customWidth="1"/>
    <col min="11273" max="11273" width="12.85546875" style="1448" customWidth="1"/>
    <col min="11274" max="11520" width="11.42578125" style="1448"/>
    <col min="11521" max="11521" width="11" style="1448" customWidth="1"/>
    <col min="11522" max="11522" width="10" style="1448" customWidth="1"/>
    <col min="11523" max="11523" width="69.42578125" style="1448" customWidth="1"/>
    <col min="11524" max="11524" width="10.28515625" style="1448" customWidth="1"/>
    <col min="11525" max="11525" width="12.42578125" style="1448" customWidth="1"/>
    <col min="11526" max="11526" width="31.85546875" style="1448" customWidth="1"/>
    <col min="11527" max="11527" width="13.5703125" style="1448" customWidth="1"/>
    <col min="11528" max="11528" width="16.7109375" style="1448" customWidth="1"/>
    <col min="11529" max="11529" width="12.85546875" style="1448" customWidth="1"/>
    <col min="11530" max="11776" width="11.42578125" style="1448"/>
    <col min="11777" max="11777" width="11" style="1448" customWidth="1"/>
    <col min="11778" max="11778" width="10" style="1448" customWidth="1"/>
    <col min="11779" max="11779" width="69.42578125" style="1448" customWidth="1"/>
    <col min="11780" max="11780" width="10.28515625" style="1448" customWidth="1"/>
    <col min="11781" max="11781" width="12.42578125" style="1448" customWidth="1"/>
    <col min="11782" max="11782" width="31.85546875" style="1448" customWidth="1"/>
    <col min="11783" max="11783" width="13.5703125" style="1448" customWidth="1"/>
    <col min="11784" max="11784" width="16.7109375" style="1448" customWidth="1"/>
    <col min="11785" max="11785" width="12.85546875" style="1448" customWidth="1"/>
    <col min="11786" max="12032" width="11.42578125" style="1448"/>
    <col min="12033" max="12033" width="11" style="1448" customWidth="1"/>
    <col min="12034" max="12034" width="10" style="1448" customWidth="1"/>
    <col min="12035" max="12035" width="69.42578125" style="1448" customWidth="1"/>
    <col min="12036" max="12036" width="10.28515625" style="1448" customWidth="1"/>
    <col min="12037" max="12037" width="12.42578125" style="1448" customWidth="1"/>
    <col min="12038" max="12038" width="31.85546875" style="1448" customWidth="1"/>
    <col min="12039" max="12039" width="13.5703125" style="1448" customWidth="1"/>
    <col min="12040" max="12040" width="16.7109375" style="1448" customWidth="1"/>
    <col min="12041" max="12041" width="12.85546875" style="1448" customWidth="1"/>
    <col min="12042" max="12288" width="11.42578125" style="1448"/>
    <col min="12289" max="12289" width="11" style="1448" customWidth="1"/>
    <col min="12290" max="12290" width="10" style="1448" customWidth="1"/>
    <col min="12291" max="12291" width="69.42578125" style="1448" customWidth="1"/>
    <col min="12292" max="12292" width="10.28515625" style="1448" customWidth="1"/>
    <col min="12293" max="12293" width="12.42578125" style="1448" customWidth="1"/>
    <col min="12294" max="12294" width="31.85546875" style="1448" customWidth="1"/>
    <col min="12295" max="12295" width="13.5703125" style="1448" customWidth="1"/>
    <col min="12296" max="12296" width="16.7109375" style="1448" customWidth="1"/>
    <col min="12297" max="12297" width="12.85546875" style="1448" customWidth="1"/>
    <col min="12298" max="12544" width="11.42578125" style="1448"/>
    <col min="12545" max="12545" width="11" style="1448" customWidth="1"/>
    <col min="12546" max="12546" width="10" style="1448" customWidth="1"/>
    <col min="12547" max="12547" width="69.42578125" style="1448" customWidth="1"/>
    <col min="12548" max="12548" width="10.28515625" style="1448" customWidth="1"/>
    <col min="12549" max="12549" width="12.42578125" style="1448" customWidth="1"/>
    <col min="12550" max="12550" width="31.85546875" style="1448" customWidth="1"/>
    <col min="12551" max="12551" width="13.5703125" style="1448" customWidth="1"/>
    <col min="12552" max="12552" width="16.7109375" style="1448" customWidth="1"/>
    <col min="12553" max="12553" width="12.85546875" style="1448" customWidth="1"/>
    <col min="12554" max="12800" width="11.42578125" style="1448"/>
    <col min="12801" max="12801" width="11" style="1448" customWidth="1"/>
    <col min="12802" max="12802" width="10" style="1448" customWidth="1"/>
    <col min="12803" max="12803" width="69.42578125" style="1448" customWidth="1"/>
    <col min="12804" max="12804" width="10.28515625" style="1448" customWidth="1"/>
    <col min="12805" max="12805" width="12.42578125" style="1448" customWidth="1"/>
    <col min="12806" max="12806" width="31.85546875" style="1448" customWidth="1"/>
    <col min="12807" max="12807" width="13.5703125" style="1448" customWidth="1"/>
    <col min="12808" max="12808" width="16.7109375" style="1448" customWidth="1"/>
    <col min="12809" max="12809" width="12.85546875" style="1448" customWidth="1"/>
    <col min="12810" max="13056" width="11.42578125" style="1448"/>
    <col min="13057" max="13057" width="11" style="1448" customWidth="1"/>
    <col min="13058" max="13058" width="10" style="1448" customWidth="1"/>
    <col min="13059" max="13059" width="69.42578125" style="1448" customWidth="1"/>
    <col min="13060" max="13060" width="10.28515625" style="1448" customWidth="1"/>
    <col min="13061" max="13061" width="12.42578125" style="1448" customWidth="1"/>
    <col min="13062" max="13062" width="31.85546875" style="1448" customWidth="1"/>
    <col min="13063" max="13063" width="13.5703125" style="1448" customWidth="1"/>
    <col min="13064" max="13064" width="16.7109375" style="1448" customWidth="1"/>
    <col min="13065" max="13065" width="12.85546875" style="1448" customWidth="1"/>
    <col min="13066" max="13312" width="11.42578125" style="1448"/>
    <col min="13313" max="13313" width="11" style="1448" customWidth="1"/>
    <col min="13314" max="13314" width="10" style="1448" customWidth="1"/>
    <col min="13315" max="13315" width="69.42578125" style="1448" customWidth="1"/>
    <col min="13316" max="13316" width="10.28515625" style="1448" customWidth="1"/>
    <col min="13317" max="13317" width="12.42578125" style="1448" customWidth="1"/>
    <col min="13318" max="13318" width="31.85546875" style="1448" customWidth="1"/>
    <col min="13319" max="13319" width="13.5703125" style="1448" customWidth="1"/>
    <col min="13320" max="13320" width="16.7109375" style="1448" customWidth="1"/>
    <col min="13321" max="13321" width="12.85546875" style="1448" customWidth="1"/>
    <col min="13322" max="13568" width="11.42578125" style="1448"/>
    <col min="13569" max="13569" width="11" style="1448" customWidth="1"/>
    <col min="13570" max="13570" width="10" style="1448" customWidth="1"/>
    <col min="13571" max="13571" width="69.42578125" style="1448" customWidth="1"/>
    <col min="13572" max="13572" width="10.28515625" style="1448" customWidth="1"/>
    <col min="13573" max="13573" width="12.42578125" style="1448" customWidth="1"/>
    <col min="13574" max="13574" width="31.85546875" style="1448" customWidth="1"/>
    <col min="13575" max="13575" width="13.5703125" style="1448" customWidth="1"/>
    <col min="13576" max="13576" width="16.7109375" style="1448" customWidth="1"/>
    <col min="13577" max="13577" width="12.85546875" style="1448" customWidth="1"/>
    <col min="13578" max="13824" width="11.42578125" style="1448"/>
    <col min="13825" max="13825" width="11" style="1448" customWidth="1"/>
    <col min="13826" max="13826" width="10" style="1448" customWidth="1"/>
    <col min="13827" max="13827" width="69.42578125" style="1448" customWidth="1"/>
    <col min="13828" max="13828" width="10.28515625" style="1448" customWidth="1"/>
    <col min="13829" max="13829" width="12.42578125" style="1448" customWidth="1"/>
    <col min="13830" max="13830" width="31.85546875" style="1448" customWidth="1"/>
    <col min="13831" max="13831" width="13.5703125" style="1448" customWidth="1"/>
    <col min="13832" max="13832" width="16.7109375" style="1448" customWidth="1"/>
    <col min="13833" max="13833" width="12.85546875" style="1448" customWidth="1"/>
    <col min="13834" max="14080" width="11.42578125" style="1448"/>
    <col min="14081" max="14081" width="11" style="1448" customWidth="1"/>
    <col min="14082" max="14082" width="10" style="1448" customWidth="1"/>
    <col min="14083" max="14083" width="69.42578125" style="1448" customWidth="1"/>
    <col min="14084" max="14084" width="10.28515625" style="1448" customWidth="1"/>
    <col min="14085" max="14085" width="12.42578125" style="1448" customWidth="1"/>
    <col min="14086" max="14086" width="31.85546875" style="1448" customWidth="1"/>
    <col min="14087" max="14087" width="13.5703125" style="1448" customWidth="1"/>
    <col min="14088" max="14088" width="16.7109375" style="1448" customWidth="1"/>
    <col min="14089" max="14089" width="12.85546875" style="1448" customWidth="1"/>
    <col min="14090" max="14336" width="11.42578125" style="1448"/>
    <col min="14337" max="14337" width="11" style="1448" customWidth="1"/>
    <col min="14338" max="14338" width="10" style="1448" customWidth="1"/>
    <col min="14339" max="14339" width="69.42578125" style="1448" customWidth="1"/>
    <col min="14340" max="14340" width="10.28515625" style="1448" customWidth="1"/>
    <col min="14341" max="14341" width="12.42578125" style="1448" customWidth="1"/>
    <col min="14342" max="14342" width="31.85546875" style="1448" customWidth="1"/>
    <col min="14343" max="14343" width="13.5703125" style="1448" customWidth="1"/>
    <col min="14344" max="14344" width="16.7109375" style="1448" customWidth="1"/>
    <col min="14345" max="14345" width="12.85546875" style="1448" customWidth="1"/>
    <col min="14346" max="14592" width="11.42578125" style="1448"/>
    <col min="14593" max="14593" width="11" style="1448" customWidth="1"/>
    <col min="14594" max="14594" width="10" style="1448" customWidth="1"/>
    <col min="14595" max="14595" width="69.42578125" style="1448" customWidth="1"/>
    <col min="14596" max="14596" width="10.28515625" style="1448" customWidth="1"/>
    <col min="14597" max="14597" width="12.42578125" style="1448" customWidth="1"/>
    <col min="14598" max="14598" width="31.85546875" style="1448" customWidth="1"/>
    <col min="14599" max="14599" width="13.5703125" style="1448" customWidth="1"/>
    <col min="14600" max="14600" width="16.7109375" style="1448" customWidth="1"/>
    <col min="14601" max="14601" width="12.85546875" style="1448" customWidth="1"/>
    <col min="14602" max="14848" width="11.42578125" style="1448"/>
    <col min="14849" max="14849" width="11" style="1448" customWidth="1"/>
    <col min="14850" max="14850" width="10" style="1448" customWidth="1"/>
    <col min="14851" max="14851" width="69.42578125" style="1448" customWidth="1"/>
    <col min="14852" max="14852" width="10.28515625" style="1448" customWidth="1"/>
    <col min="14853" max="14853" width="12.42578125" style="1448" customWidth="1"/>
    <col min="14854" max="14854" width="31.85546875" style="1448" customWidth="1"/>
    <col min="14855" max="14855" width="13.5703125" style="1448" customWidth="1"/>
    <col min="14856" max="14856" width="16.7109375" style="1448" customWidth="1"/>
    <col min="14857" max="14857" width="12.85546875" style="1448" customWidth="1"/>
    <col min="14858" max="15104" width="11.42578125" style="1448"/>
    <col min="15105" max="15105" width="11" style="1448" customWidth="1"/>
    <col min="15106" max="15106" width="10" style="1448" customWidth="1"/>
    <col min="15107" max="15107" width="69.42578125" style="1448" customWidth="1"/>
    <col min="15108" max="15108" width="10.28515625" style="1448" customWidth="1"/>
    <col min="15109" max="15109" width="12.42578125" style="1448" customWidth="1"/>
    <col min="15110" max="15110" width="31.85546875" style="1448" customWidth="1"/>
    <col min="15111" max="15111" width="13.5703125" style="1448" customWidth="1"/>
    <col min="15112" max="15112" width="16.7109375" style="1448" customWidth="1"/>
    <col min="15113" max="15113" width="12.85546875" style="1448" customWidth="1"/>
    <col min="15114" max="15360" width="11.42578125" style="1448"/>
    <col min="15361" max="15361" width="11" style="1448" customWidth="1"/>
    <col min="15362" max="15362" width="10" style="1448" customWidth="1"/>
    <col min="15363" max="15363" width="69.42578125" style="1448" customWidth="1"/>
    <col min="15364" max="15364" width="10.28515625" style="1448" customWidth="1"/>
    <col min="15365" max="15365" width="12.42578125" style="1448" customWidth="1"/>
    <col min="15366" max="15366" width="31.85546875" style="1448" customWidth="1"/>
    <col min="15367" max="15367" width="13.5703125" style="1448" customWidth="1"/>
    <col min="15368" max="15368" width="16.7109375" style="1448" customWidth="1"/>
    <col min="15369" max="15369" width="12.85546875" style="1448" customWidth="1"/>
    <col min="15370" max="15616" width="11.42578125" style="1448"/>
    <col min="15617" max="15617" width="11" style="1448" customWidth="1"/>
    <col min="15618" max="15618" width="10" style="1448" customWidth="1"/>
    <col min="15619" max="15619" width="69.42578125" style="1448" customWidth="1"/>
    <col min="15620" max="15620" width="10.28515625" style="1448" customWidth="1"/>
    <col min="15621" max="15621" width="12.42578125" style="1448" customWidth="1"/>
    <col min="15622" max="15622" width="31.85546875" style="1448" customWidth="1"/>
    <col min="15623" max="15623" width="13.5703125" style="1448" customWidth="1"/>
    <col min="15624" max="15624" width="16.7109375" style="1448" customWidth="1"/>
    <col min="15625" max="15625" width="12.85546875" style="1448" customWidth="1"/>
    <col min="15626" max="15872" width="11.42578125" style="1448"/>
    <col min="15873" max="15873" width="11" style="1448" customWidth="1"/>
    <col min="15874" max="15874" width="10" style="1448" customWidth="1"/>
    <col min="15875" max="15875" width="69.42578125" style="1448" customWidth="1"/>
    <col min="15876" max="15876" width="10.28515625" style="1448" customWidth="1"/>
    <col min="15877" max="15877" width="12.42578125" style="1448" customWidth="1"/>
    <col min="15878" max="15878" width="31.85546875" style="1448" customWidth="1"/>
    <col min="15879" max="15879" width="13.5703125" style="1448" customWidth="1"/>
    <col min="15880" max="15880" width="16.7109375" style="1448" customWidth="1"/>
    <col min="15881" max="15881" width="12.85546875" style="1448" customWidth="1"/>
    <col min="15882" max="16128" width="11.42578125" style="1448"/>
    <col min="16129" max="16129" width="11" style="1448" customWidth="1"/>
    <col min="16130" max="16130" width="10" style="1448" customWidth="1"/>
    <col min="16131" max="16131" width="69.42578125" style="1448" customWidth="1"/>
    <col min="16132" max="16132" width="10.28515625" style="1448" customWidth="1"/>
    <col min="16133" max="16133" width="12.42578125" style="1448" customWidth="1"/>
    <col min="16134" max="16134" width="31.85546875" style="1448" customWidth="1"/>
    <col min="16135" max="16135" width="13.5703125" style="1448" customWidth="1"/>
    <col min="16136" max="16136" width="16.7109375" style="1448" customWidth="1"/>
    <col min="16137" max="16137" width="12.85546875" style="1448" customWidth="1"/>
    <col min="16138" max="16384" width="11.42578125" style="1448"/>
  </cols>
  <sheetData>
    <row r="1" spans="1:9" s="1389" customFormat="1" ht="11.25">
      <c r="A1" s="1384"/>
      <c r="B1" s="1385"/>
      <c r="C1" s="1386"/>
      <c r="D1" s="1474" t="s">
        <v>4</v>
      </c>
      <c r="E1" s="1475"/>
      <c r="F1" s="1476"/>
      <c r="G1" s="1387" t="s">
        <v>5</v>
      </c>
      <c r="H1" s="1388"/>
    </row>
    <row r="2" spans="1:9" s="1389" customFormat="1" ht="11.25">
      <c r="A2" s="1390"/>
      <c r="B2" s="1391"/>
      <c r="C2" s="1392"/>
      <c r="D2" s="1477"/>
      <c r="E2" s="1477"/>
      <c r="F2" s="1478"/>
      <c r="G2" s="1393" t="s">
        <v>1382</v>
      </c>
      <c r="H2" s="1394"/>
    </row>
    <row r="3" spans="1:9" s="1389" customFormat="1" ht="18.75">
      <c r="A3" s="1390"/>
      <c r="B3" s="1487" t="s">
        <v>1381</v>
      </c>
      <c r="C3" s="1488"/>
      <c r="D3" s="1395"/>
      <c r="E3" s="1396"/>
      <c r="F3" s="1394"/>
      <c r="G3" s="1393"/>
      <c r="H3" s="1394"/>
    </row>
    <row r="4" spans="1:9" s="1389" customFormat="1" ht="11.25">
      <c r="A4" s="1390"/>
      <c r="B4" s="1391"/>
      <c r="C4" s="1392"/>
      <c r="D4" s="1479" t="s">
        <v>1197</v>
      </c>
      <c r="E4" s="1480"/>
      <c r="F4" s="1481"/>
      <c r="G4" s="1397" t="s">
        <v>6</v>
      </c>
      <c r="H4" s="1388"/>
    </row>
    <row r="5" spans="1:9" s="1389" customFormat="1" ht="24" customHeight="1">
      <c r="A5" s="1398"/>
      <c r="B5" s="1399"/>
      <c r="C5" s="1400"/>
      <c r="D5" s="1482"/>
      <c r="E5" s="1483"/>
      <c r="F5" s="1484"/>
      <c r="G5" s="1485" t="s">
        <v>7</v>
      </c>
      <c r="H5" s="1486"/>
      <c r="I5" s="1401"/>
    </row>
    <row r="6" spans="1:9" s="1410" customFormat="1" ht="17.25" customHeight="1">
      <c r="A6" s="1402"/>
      <c r="B6" s="1403"/>
      <c r="C6" s="1404" t="s">
        <v>1193</v>
      </c>
      <c r="D6" s="1405" t="s">
        <v>8</v>
      </c>
      <c r="E6" s="1405" t="s">
        <v>9</v>
      </c>
      <c r="F6" s="1406" t="s">
        <v>10</v>
      </c>
      <c r="G6" s="1407" t="s">
        <v>11</v>
      </c>
      <c r="H6" s="1408" t="s">
        <v>12</v>
      </c>
      <c r="I6" s="1409"/>
    </row>
    <row r="7" spans="1:9" s="1416" customFormat="1" ht="15.75">
      <c r="A7" s="1459" t="s">
        <v>95</v>
      </c>
      <c r="B7" s="1459" t="s">
        <v>1196</v>
      </c>
      <c r="C7" s="1459" t="s">
        <v>1380</v>
      </c>
      <c r="D7" s="1411"/>
      <c r="E7" s="1411"/>
      <c r="F7" s="1412"/>
      <c r="G7" s="1413"/>
      <c r="H7" s="1414"/>
      <c r="I7" s="1415"/>
    </row>
    <row r="8" spans="1:9" s="1416" customFormat="1" ht="24.95" customHeight="1">
      <c r="A8" s="1453" t="s">
        <v>1198</v>
      </c>
      <c r="B8" s="1454"/>
      <c r="C8" s="1455" t="s">
        <v>1199</v>
      </c>
      <c r="D8" s="1456"/>
      <c r="E8" s="1457"/>
      <c r="F8" s="1412"/>
      <c r="G8" s="1413"/>
      <c r="H8" s="1414"/>
      <c r="I8" s="1415"/>
    </row>
    <row r="9" spans="1:9" s="1416" customFormat="1" ht="105">
      <c r="A9" s="1460" t="s">
        <v>1200</v>
      </c>
      <c r="B9" s="1461" t="s">
        <v>1201</v>
      </c>
      <c r="C9" s="1462" t="s">
        <v>1202</v>
      </c>
      <c r="D9" s="1460" t="s">
        <v>258</v>
      </c>
      <c r="E9" s="1463">
        <v>471595</v>
      </c>
      <c r="F9" s="1412"/>
      <c r="G9" s="1413"/>
      <c r="H9" s="1414"/>
      <c r="I9" s="1415"/>
    </row>
    <row r="10" spans="1:9" s="1416" customFormat="1" ht="60">
      <c r="A10" s="1460" t="s">
        <v>1203</v>
      </c>
      <c r="B10" s="1461" t="s">
        <v>1204</v>
      </c>
      <c r="C10" s="1462" t="s">
        <v>1205</v>
      </c>
      <c r="D10" s="1460" t="s">
        <v>258</v>
      </c>
      <c r="E10" s="1463">
        <v>51875.45</v>
      </c>
      <c r="F10" s="1412"/>
      <c r="G10" s="1413"/>
      <c r="H10" s="1414"/>
      <c r="I10" s="1415"/>
    </row>
    <row r="11" spans="1:9" s="1416" customFormat="1" ht="75">
      <c r="A11" s="1460" t="s">
        <v>1206</v>
      </c>
      <c r="B11" s="1461" t="s">
        <v>1195</v>
      </c>
      <c r="C11" s="1462" t="s">
        <v>1207</v>
      </c>
      <c r="D11" s="1460" t="s">
        <v>1208</v>
      </c>
      <c r="E11" s="1463">
        <v>1</v>
      </c>
      <c r="F11" s="1412"/>
      <c r="G11" s="1413"/>
      <c r="H11" s="1414"/>
      <c r="I11" s="1415"/>
    </row>
    <row r="12" spans="1:9" s="1416" customFormat="1" ht="60">
      <c r="A12" s="1460" t="s">
        <v>1209</v>
      </c>
      <c r="B12" s="1461" t="s">
        <v>1210</v>
      </c>
      <c r="C12" s="1462" t="s">
        <v>1211</v>
      </c>
      <c r="D12" s="1460" t="s">
        <v>427</v>
      </c>
      <c r="E12" s="1463">
        <v>320035.37</v>
      </c>
      <c r="F12" s="1412"/>
      <c r="G12" s="1413"/>
      <c r="H12" s="1414"/>
      <c r="I12" s="1415"/>
    </row>
    <row r="13" spans="1:9" s="1416" customFormat="1" ht="24.95" customHeight="1">
      <c r="A13" s="1453" t="s">
        <v>1212</v>
      </c>
      <c r="B13" s="1454"/>
      <c r="C13" s="1455" t="s">
        <v>1213</v>
      </c>
      <c r="D13" s="1456"/>
      <c r="E13" s="1457"/>
      <c r="F13" s="1412"/>
      <c r="G13" s="1413"/>
      <c r="H13" s="1414"/>
      <c r="I13" s="1415"/>
    </row>
    <row r="14" spans="1:9" s="1416" customFormat="1" ht="90">
      <c r="A14" s="1464" t="s">
        <v>1214</v>
      </c>
      <c r="B14" s="1461" t="s">
        <v>1215</v>
      </c>
      <c r="C14" s="1462" t="s">
        <v>1216</v>
      </c>
      <c r="D14" s="1465"/>
      <c r="E14" s="1466">
        <v>1</v>
      </c>
      <c r="F14" s="1412"/>
      <c r="G14" s="1413"/>
      <c r="H14" s="1414"/>
      <c r="I14" s="1415"/>
    </row>
    <row r="15" spans="1:9" s="1416" customFormat="1" ht="24.95" customHeight="1">
      <c r="A15" s="1464" t="s">
        <v>1217</v>
      </c>
      <c r="B15" s="1467"/>
      <c r="C15" s="1467" t="s">
        <v>1218</v>
      </c>
      <c r="D15" s="1465"/>
      <c r="E15" s="1466">
        <v>1</v>
      </c>
      <c r="F15" s="1412"/>
      <c r="G15" s="1413"/>
      <c r="H15" s="1414"/>
      <c r="I15" s="1415"/>
    </row>
    <row r="16" spans="1:9" s="1416" customFormat="1" ht="24.95" customHeight="1">
      <c r="A16" s="1460" t="s">
        <v>1219</v>
      </c>
      <c r="B16" s="1468"/>
      <c r="C16" s="1468" t="s">
        <v>1220</v>
      </c>
      <c r="D16" s="1460" t="s">
        <v>346</v>
      </c>
      <c r="E16" s="1463">
        <v>152171.97</v>
      </c>
      <c r="F16" s="1412"/>
      <c r="G16" s="1413"/>
      <c r="H16" s="1414"/>
      <c r="I16" s="1415"/>
    </row>
    <row r="17" spans="1:9" s="1416" customFormat="1" ht="24.95" customHeight="1">
      <c r="A17" s="1460" t="s">
        <v>1221</v>
      </c>
      <c r="B17" s="1468"/>
      <c r="C17" s="1468" t="s">
        <v>1222</v>
      </c>
      <c r="D17" s="1460" t="s">
        <v>346</v>
      </c>
      <c r="E17" s="1463">
        <v>26874.21</v>
      </c>
      <c r="F17" s="1412"/>
      <c r="G17" s="1413"/>
      <c r="H17" s="1414"/>
      <c r="I17" s="1415"/>
    </row>
    <row r="18" spans="1:9" s="1416" customFormat="1" ht="24.95" customHeight="1">
      <c r="A18" s="1460" t="s">
        <v>1223</v>
      </c>
      <c r="B18" s="1468"/>
      <c r="C18" s="1468" t="s">
        <v>1224</v>
      </c>
      <c r="D18" s="1460" t="s">
        <v>346</v>
      </c>
      <c r="E18" s="1463">
        <v>44796.9</v>
      </c>
      <c r="F18" s="1412"/>
      <c r="G18" s="1413"/>
      <c r="H18" s="1414"/>
      <c r="I18" s="1415"/>
    </row>
    <row r="19" spans="1:9" s="1416" customFormat="1" ht="24.95" customHeight="1">
      <c r="A19" s="1460" t="s">
        <v>1225</v>
      </c>
      <c r="B19" s="1468"/>
      <c r="C19" s="1468" t="s">
        <v>1226</v>
      </c>
      <c r="D19" s="1460" t="s">
        <v>346</v>
      </c>
      <c r="E19" s="1463">
        <v>24294.560000000001</v>
      </c>
      <c r="F19" s="1412"/>
      <c r="G19" s="1413"/>
      <c r="H19" s="1414"/>
      <c r="I19" s="1415"/>
    </row>
    <row r="20" spans="1:9" s="1416" customFormat="1" ht="24.95" customHeight="1">
      <c r="A20" s="1464" t="s">
        <v>1227</v>
      </c>
      <c r="B20" s="1467"/>
      <c r="C20" s="1467" t="s">
        <v>1228</v>
      </c>
      <c r="D20" s="1465"/>
      <c r="E20" s="1466">
        <v>1</v>
      </c>
      <c r="F20" s="1412"/>
      <c r="G20" s="1413"/>
      <c r="H20" s="1414"/>
      <c r="I20" s="1415"/>
    </row>
    <row r="21" spans="1:9" s="1416" customFormat="1" ht="24.95" customHeight="1">
      <c r="A21" s="1460" t="s">
        <v>1229</v>
      </c>
      <c r="B21" s="1468"/>
      <c r="C21" s="1468" t="s">
        <v>1230</v>
      </c>
      <c r="D21" s="1460" t="s">
        <v>346</v>
      </c>
      <c r="E21" s="1463">
        <v>204374.8</v>
      </c>
      <c r="F21" s="1412"/>
      <c r="G21" s="1413"/>
      <c r="H21" s="1414"/>
      <c r="I21" s="1415"/>
    </row>
    <row r="22" spans="1:9" s="1416" customFormat="1" ht="24.95" customHeight="1">
      <c r="A22" s="1460" t="s">
        <v>1231</v>
      </c>
      <c r="B22" s="1468"/>
      <c r="C22" s="1468" t="s">
        <v>1232</v>
      </c>
      <c r="D22" s="1460" t="s">
        <v>346</v>
      </c>
      <c r="E22" s="1463">
        <v>26766.67</v>
      </c>
      <c r="F22" s="1412"/>
      <c r="G22" s="1413"/>
      <c r="H22" s="1414"/>
      <c r="I22" s="1415"/>
    </row>
    <row r="23" spans="1:9" s="1416" customFormat="1" ht="24.95" customHeight="1">
      <c r="A23" s="1460" t="s">
        <v>1233</v>
      </c>
      <c r="B23" s="1468"/>
      <c r="C23" s="1468" t="s">
        <v>1234</v>
      </c>
      <c r="D23" s="1460" t="s">
        <v>346</v>
      </c>
      <c r="E23" s="1463">
        <v>62406.79</v>
      </c>
      <c r="F23" s="1412"/>
      <c r="G23" s="1413"/>
      <c r="H23" s="1414"/>
      <c r="I23" s="1415"/>
    </row>
    <row r="24" spans="1:9" s="1416" customFormat="1" ht="24.95" customHeight="1">
      <c r="A24" s="1460" t="s">
        <v>1235</v>
      </c>
      <c r="B24" s="1468"/>
      <c r="C24" s="1468" t="s">
        <v>1236</v>
      </c>
      <c r="D24" s="1460" t="s">
        <v>346</v>
      </c>
      <c r="E24" s="1463">
        <v>40651.26</v>
      </c>
      <c r="F24" s="1412"/>
      <c r="G24" s="1413"/>
      <c r="H24" s="1414"/>
      <c r="I24" s="1415"/>
    </row>
    <row r="25" spans="1:9" s="1416" customFormat="1" ht="24.95" customHeight="1">
      <c r="A25" s="1464" t="s">
        <v>1237</v>
      </c>
      <c r="B25" s="1467"/>
      <c r="C25" s="1467" t="s">
        <v>1238</v>
      </c>
      <c r="D25" s="1465"/>
      <c r="E25" s="1466">
        <v>1</v>
      </c>
      <c r="F25" s="1412"/>
      <c r="G25" s="1413"/>
      <c r="H25" s="1414"/>
      <c r="I25" s="1415"/>
    </row>
    <row r="26" spans="1:9" s="1416" customFormat="1" ht="24.95" customHeight="1">
      <c r="A26" s="1460" t="s">
        <v>1239</v>
      </c>
      <c r="B26" s="1468"/>
      <c r="C26" s="1468" t="s">
        <v>1230</v>
      </c>
      <c r="D26" s="1460" t="s">
        <v>346</v>
      </c>
      <c r="E26" s="1463">
        <v>1523832.59</v>
      </c>
      <c r="F26" s="1412"/>
      <c r="G26" s="1413"/>
      <c r="H26" s="1414"/>
      <c r="I26" s="1415"/>
    </row>
    <row r="27" spans="1:9" s="1416" customFormat="1" ht="24.95" customHeight="1">
      <c r="A27" s="1460" t="s">
        <v>1240</v>
      </c>
      <c r="B27" s="1468"/>
      <c r="C27" s="1468" t="s">
        <v>1241</v>
      </c>
      <c r="D27" s="1460" t="s">
        <v>346</v>
      </c>
      <c r="E27" s="1463">
        <v>180843.55</v>
      </c>
      <c r="F27" s="1412"/>
      <c r="G27" s="1413"/>
      <c r="H27" s="1414"/>
      <c r="I27" s="1415"/>
    </row>
    <row r="28" spans="1:9" s="1416" customFormat="1" ht="24.95" customHeight="1">
      <c r="A28" s="1460" t="s">
        <v>1242</v>
      </c>
      <c r="B28" s="1468"/>
      <c r="C28" s="1468" t="s">
        <v>1243</v>
      </c>
      <c r="D28" s="1460" t="s">
        <v>346</v>
      </c>
      <c r="E28" s="1463">
        <v>471308.28</v>
      </c>
      <c r="F28" s="1412"/>
      <c r="G28" s="1413"/>
      <c r="H28" s="1414"/>
      <c r="I28" s="1415"/>
    </row>
    <row r="29" spans="1:9" s="1416" customFormat="1" ht="24.95" customHeight="1">
      <c r="A29" s="1460" t="s">
        <v>1244</v>
      </c>
      <c r="B29" s="1468"/>
      <c r="C29" s="1468" t="s">
        <v>1245</v>
      </c>
      <c r="D29" s="1460" t="s">
        <v>346</v>
      </c>
      <c r="E29" s="1463">
        <v>270447.88</v>
      </c>
      <c r="F29" s="1412"/>
      <c r="G29" s="1413"/>
      <c r="H29" s="1414"/>
      <c r="I29" s="1415"/>
    </row>
    <row r="30" spans="1:9" s="1416" customFormat="1" ht="24.95" customHeight="1">
      <c r="A30" s="1464" t="s">
        <v>1246</v>
      </c>
      <c r="B30" s="1467"/>
      <c r="C30" s="1467" t="s">
        <v>1247</v>
      </c>
      <c r="D30" s="1465"/>
      <c r="E30" s="1466">
        <v>1</v>
      </c>
      <c r="F30" s="1412"/>
      <c r="G30" s="1413"/>
      <c r="H30" s="1414"/>
      <c r="I30" s="1415"/>
    </row>
    <row r="31" spans="1:9" s="1416" customFormat="1" ht="24.95" customHeight="1">
      <c r="A31" s="1460" t="s">
        <v>1248</v>
      </c>
      <c r="B31" s="1468"/>
      <c r="C31" s="1468" t="s">
        <v>1230</v>
      </c>
      <c r="D31" s="1460" t="s">
        <v>346</v>
      </c>
      <c r="E31" s="1463">
        <v>33564.82</v>
      </c>
      <c r="F31" s="1412"/>
      <c r="G31" s="1413"/>
      <c r="H31" s="1414"/>
      <c r="I31" s="1415"/>
    </row>
    <row r="32" spans="1:9" s="1416" customFormat="1" ht="24.95" customHeight="1">
      <c r="A32" s="1460" t="s">
        <v>1249</v>
      </c>
      <c r="B32" s="1468"/>
      <c r="C32" s="1468" t="s">
        <v>1241</v>
      </c>
      <c r="D32" s="1460" t="s">
        <v>346</v>
      </c>
      <c r="E32" s="1463">
        <v>3432.1</v>
      </c>
      <c r="F32" s="1412"/>
      <c r="G32" s="1413"/>
      <c r="H32" s="1414"/>
      <c r="I32" s="1415"/>
    </row>
    <row r="33" spans="1:9" s="1416" customFormat="1" ht="24.95" customHeight="1">
      <c r="A33" s="1460" t="s">
        <v>1250</v>
      </c>
      <c r="B33" s="1468"/>
      <c r="C33" s="1468" t="s">
        <v>1251</v>
      </c>
      <c r="D33" s="1460" t="s">
        <v>346</v>
      </c>
      <c r="E33" s="1463">
        <v>7983.94</v>
      </c>
      <c r="F33" s="1412"/>
      <c r="G33" s="1413"/>
      <c r="H33" s="1414"/>
      <c r="I33" s="1415"/>
    </row>
    <row r="34" spans="1:9" s="1416" customFormat="1" ht="90">
      <c r="A34" s="1464" t="s">
        <v>1252</v>
      </c>
      <c r="B34" s="1461" t="s">
        <v>1253</v>
      </c>
      <c r="C34" s="1462" t="s">
        <v>1254</v>
      </c>
      <c r="D34" s="1465"/>
      <c r="E34" s="1466">
        <v>1</v>
      </c>
      <c r="F34" s="1412"/>
      <c r="G34" s="1413"/>
      <c r="H34" s="1414"/>
      <c r="I34" s="1415"/>
    </row>
    <row r="35" spans="1:9" s="1416" customFormat="1" ht="24.95" customHeight="1">
      <c r="A35" s="1464" t="s">
        <v>1255</v>
      </c>
      <c r="B35" s="1467"/>
      <c r="C35" s="1467" t="s">
        <v>1228</v>
      </c>
      <c r="D35" s="1465"/>
      <c r="E35" s="1466">
        <v>1</v>
      </c>
      <c r="F35" s="1412"/>
      <c r="G35" s="1413"/>
      <c r="H35" s="1414"/>
      <c r="I35" s="1415"/>
    </row>
    <row r="36" spans="1:9" s="1416" customFormat="1" ht="24.95" customHeight="1">
      <c r="A36" s="1460" t="s">
        <v>1256</v>
      </c>
      <c r="B36" s="1468"/>
      <c r="C36" s="1468" t="s">
        <v>1230</v>
      </c>
      <c r="D36" s="1460" t="s">
        <v>346</v>
      </c>
      <c r="E36" s="1463">
        <v>204374.8</v>
      </c>
      <c r="F36" s="1412"/>
      <c r="G36" s="1413"/>
      <c r="H36" s="1414"/>
      <c r="I36" s="1415"/>
    </row>
    <row r="37" spans="1:9" s="1416" customFormat="1" ht="24.95" customHeight="1">
      <c r="A37" s="1460" t="s">
        <v>1257</v>
      </c>
      <c r="B37" s="1468"/>
      <c r="C37" s="1468" t="s">
        <v>1232</v>
      </c>
      <c r="D37" s="1460" t="s">
        <v>346</v>
      </c>
      <c r="E37" s="1463">
        <v>9900</v>
      </c>
      <c r="F37" s="1412"/>
      <c r="G37" s="1413"/>
      <c r="H37" s="1414"/>
      <c r="I37" s="1415"/>
    </row>
    <row r="38" spans="1:9" s="1416" customFormat="1" ht="24.95" customHeight="1">
      <c r="A38" s="1460" t="s">
        <v>1258</v>
      </c>
      <c r="B38" s="1468"/>
      <c r="C38" s="1468" t="s">
        <v>1234</v>
      </c>
      <c r="D38" s="1460" t="s">
        <v>346</v>
      </c>
      <c r="E38" s="1463">
        <v>16589.150000000001</v>
      </c>
      <c r="F38" s="1412"/>
      <c r="G38" s="1413"/>
      <c r="H38" s="1414"/>
      <c r="I38" s="1415"/>
    </row>
    <row r="39" spans="1:9" s="1416" customFormat="1" ht="24.95" customHeight="1">
      <c r="A39" s="1460" t="s">
        <v>1259</v>
      </c>
      <c r="B39" s="1468"/>
      <c r="C39" s="1468" t="s">
        <v>1236</v>
      </c>
      <c r="D39" s="1460" t="s">
        <v>346</v>
      </c>
      <c r="E39" s="1463">
        <v>11465.74</v>
      </c>
      <c r="F39" s="1412"/>
      <c r="G39" s="1413"/>
      <c r="H39" s="1414"/>
      <c r="I39" s="1415"/>
    </row>
    <row r="40" spans="1:9" s="1416" customFormat="1" ht="24.95" customHeight="1">
      <c r="A40" s="1460" t="s">
        <v>1260</v>
      </c>
      <c r="B40" s="1468"/>
      <c r="C40" s="1468" t="s">
        <v>1261</v>
      </c>
      <c r="D40" s="1460" t="s">
        <v>346</v>
      </c>
      <c r="E40" s="1463">
        <v>33837.14</v>
      </c>
      <c r="F40" s="1412"/>
      <c r="G40" s="1413"/>
      <c r="H40" s="1414"/>
      <c r="I40" s="1415"/>
    </row>
    <row r="41" spans="1:9" s="1416" customFormat="1" ht="24.95" customHeight="1">
      <c r="A41" s="1460" t="s">
        <v>1262</v>
      </c>
      <c r="B41" s="1468"/>
      <c r="C41" s="1468" t="s">
        <v>1263</v>
      </c>
      <c r="D41" s="1460" t="s">
        <v>346</v>
      </c>
      <c r="E41" s="1469">
        <v>6750.63</v>
      </c>
      <c r="F41" s="1412"/>
      <c r="G41" s="1413"/>
      <c r="H41" s="1414"/>
      <c r="I41" s="1415"/>
    </row>
    <row r="42" spans="1:9" s="1416" customFormat="1" ht="24.95" customHeight="1">
      <c r="A42" s="1460" t="s">
        <v>1264</v>
      </c>
      <c r="B42" s="1468"/>
      <c r="C42" s="1468" t="s">
        <v>1265</v>
      </c>
      <c r="D42" s="1460" t="s">
        <v>346</v>
      </c>
      <c r="E42" s="1463">
        <v>38911.43</v>
      </c>
      <c r="F42" s="1412"/>
      <c r="G42" s="1413"/>
      <c r="H42" s="1414"/>
      <c r="I42" s="1415"/>
    </row>
    <row r="43" spans="1:9" s="1416" customFormat="1" ht="24.95" customHeight="1">
      <c r="A43" s="1464" t="s">
        <v>1266</v>
      </c>
      <c r="B43" s="1467"/>
      <c r="C43" s="1467" t="s">
        <v>1238</v>
      </c>
      <c r="D43" s="1465"/>
      <c r="E43" s="1466">
        <v>1</v>
      </c>
      <c r="F43" s="1412"/>
      <c r="G43" s="1413"/>
      <c r="H43" s="1414"/>
      <c r="I43" s="1415"/>
    </row>
    <row r="44" spans="1:9" s="1416" customFormat="1" ht="24.95" customHeight="1">
      <c r="A44" s="1460" t="s">
        <v>1267</v>
      </c>
      <c r="B44" s="1468"/>
      <c r="C44" s="1468" t="s">
        <v>1230</v>
      </c>
      <c r="D44" s="1460" t="s">
        <v>346</v>
      </c>
      <c r="E44" s="1463">
        <v>2829974.8</v>
      </c>
      <c r="F44" s="1412"/>
      <c r="G44" s="1413"/>
      <c r="H44" s="1414"/>
      <c r="I44" s="1415"/>
    </row>
    <row r="45" spans="1:9" s="1416" customFormat="1" ht="24.95" customHeight="1">
      <c r="A45" s="1460" t="s">
        <v>1268</v>
      </c>
      <c r="B45" s="1468"/>
      <c r="C45" s="1468" t="s">
        <v>1241</v>
      </c>
      <c r="D45" s="1460" t="s">
        <v>346</v>
      </c>
      <c r="E45" s="1463">
        <v>81248.55</v>
      </c>
      <c r="F45" s="1412"/>
      <c r="G45" s="1413"/>
      <c r="H45" s="1414"/>
      <c r="I45" s="1415"/>
    </row>
    <row r="46" spans="1:9" s="1416" customFormat="1" ht="24.95" customHeight="1">
      <c r="A46" s="1460" t="s">
        <v>1269</v>
      </c>
      <c r="B46" s="1468"/>
      <c r="C46" s="1468" t="s">
        <v>1251</v>
      </c>
      <c r="D46" s="1460" t="s">
        <v>346</v>
      </c>
      <c r="E46" s="1463">
        <v>242795.17</v>
      </c>
      <c r="F46" s="1412"/>
      <c r="G46" s="1413"/>
      <c r="H46" s="1414"/>
      <c r="I46" s="1415"/>
    </row>
    <row r="47" spans="1:9" s="1416" customFormat="1" ht="24.95" customHeight="1">
      <c r="A47" s="1460" t="s">
        <v>1270</v>
      </c>
      <c r="B47" s="1468"/>
      <c r="C47" s="1468" t="s">
        <v>1245</v>
      </c>
      <c r="D47" s="1460" t="s">
        <v>346</v>
      </c>
      <c r="E47" s="1463">
        <v>212494.77</v>
      </c>
      <c r="F47" s="1412"/>
      <c r="G47" s="1413"/>
      <c r="H47" s="1414"/>
      <c r="I47" s="1415"/>
    </row>
    <row r="48" spans="1:9" s="1416" customFormat="1" ht="24.95" customHeight="1">
      <c r="A48" s="1460" t="s">
        <v>1271</v>
      </c>
      <c r="B48" s="1468"/>
      <c r="C48" s="1468" t="s">
        <v>1272</v>
      </c>
      <c r="D48" s="1460" t="s">
        <v>346</v>
      </c>
      <c r="E48" s="1463">
        <v>708194.56</v>
      </c>
      <c r="F48" s="1412"/>
      <c r="G48" s="1413"/>
      <c r="H48" s="1414"/>
      <c r="I48" s="1415"/>
    </row>
    <row r="49" spans="1:9" s="1416" customFormat="1" ht="24.95" customHeight="1">
      <c r="A49" s="1460" t="s">
        <v>1273</v>
      </c>
      <c r="B49" s="1468"/>
      <c r="C49" s="1468" t="s">
        <v>1263</v>
      </c>
      <c r="D49" s="1460" t="s">
        <v>346</v>
      </c>
      <c r="E49" s="1463">
        <v>55422.65</v>
      </c>
      <c r="F49" s="1412"/>
      <c r="G49" s="1413"/>
      <c r="H49" s="1414"/>
      <c r="I49" s="1415"/>
    </row>
    <row r="50" spans="1:9" s="1416" customFormat="1" ht="24.95" customHeight="1">
      <c r="A50" s="1460" t="s">
        <v>1274</v>
      </c>
      <c r="B50" s="1468"/>
      <c r="C50" s="1468" t="s">
        <v>1275</v>
      </c>
      <c r="D50" s="1460" t="s">
        <v>346</v>
      </c>
      <c r="E50" s="1463">
        <v>339818</v>
      </c>
      <c r="F50" s="1412"/>
      <c r="G50" s="1413"/>
      <c r="H50" s="1414"/>
      <c r="I50" s="1415"/>
    </row>
    <row r="51" spans="1:9" s="1416" customFormat="1" ht="24.95" customHeight="1">
      <c r="A51" s="1464" t="s">
        <v>1276</v>
      </c>
      <c r="B51" s="1467"/>
      <c r="C51" s="1467" t="s">
        <v>1247</v>
      </c>
      <c r="D51" s="1465"/>
      <c r="E51" s="1466">
        <v>1</v>
      </c>
      <c r="F51" s="1412"/>
      <c r="G51" s="1413"/>
      <c r="H51" s="1414"/>
      <c r="I51" s="1415"/>
    </row>
    <row r="52" spans="1:9" s="1416" customFormat="1" ht="24.95" customHeight="1">
      <c r="A52" s="1460" t="s">
        <v>1277</v>
      </c>
      <c r="B52" s="1468"/>
      <c r="C52" s="1468" t="s">
        <v>1230</v>
      </c>
      <c r="D52" s="1460" t="s">
        <v>346</v>
      </c>
      <c r="E52" s="1463">
        <v>82175.95</v>
      </c>
      <c r="F52" s="1412"/>
      <c r="G52" s="1413"/>
      <c r="H52" s="1414"/>
      <c r="I52" s="1415"/>
    </row>
    <row r="53" spans="1:9" s="1416" customFormat="1" ht="24.95" customHeight="1">
      <c r="A53" s="1460" t="s">
        <v>1278</v>
      </c>
      <c r="B53" s="1468"/>
      <c r="C53" s="1468" t="s">
        <v>1241</v>
      </c>
      <c r="D53" s="1460" t="s">
        <v>346</v>
      </c>
      <c r="E53" s="1463">
        <v>10868.32</v>
      </c>
      <c r="F53" s="1412"/>
      <c r="G53" s="1413"/>
      <c r="H53" s="1414"/>
      <c r="I53" s="1415"/>
    </row>
    <row r="54" spans="1:9" s="1416" customFormat="1" ht="24.95" customHeight="1">
      <c r="A54" s="1460" t="s">
        <v>1279</v>
      </c>
      <c r="B54" s="1468"/>
      <c r="C54" s="1468" t="s">
        <v>1251</v>
      </c>
      <c r="D54" s="1460" t="s">
        <v>346</v>
      </c>
      <c r="E54" s="1463">
        <v>10161.379999999999</v>
      </c>
      <c r="F54" s="1412"/>
      <c r="G54" s="1413"/>
      <c r="H54" s="1414"/>
      <c r="I54" s="1415"/>
    </row>
    <row r="55" spans="1:9" s="1416" customFormat="1" ht="24.95" customHeight="1">
      <c r="A55" s="1460" t="s">
        <v>1280</v>
      </c>
      <c r="B55" s="1468"/>
      <c r="C55" s="1468" t="s">
        <v>1272</v>
      </c>
      <c r="D55" s="1460" t="s">
        <v>346</v>
      </c>
      <c r="E55" s="1463">
        <v>8975.64</v>
      </c>
      <c r="F55" s="1412"/>
      <c r="G55" s="1413"/>
      <c r="H55" s="1414"/>
      <c r="I55" s="1415"/>
    </row>
    <row r="56" spans="1:9" s="1416" customFormat="1" ht="24.95" customHeight="1">
      <c r="A56" s="1460" t="s">
        <v>1281</v>
      </c>
      <c r="B56" s="1468"/>
      <c r="C56" s="1468" t="s">
        <v>1263</v>
      </c>
      <c r="D56" s="1460" t="s">
        <v>346</v>
      </c>
      <c r="E56" s="1463">
        <v>6116.34</v>
      </c>
      <c r="F56" s="1412"/>
      <c r="G56" s="1413"/>
      <c r="H56" s="1414"/>
      <c r="I56" s="1415"/>
    </row>
    <row r="57" spans="1:9" s="1416" customFormat="1" ht="24.95" customHeight="1">
      <c r="A57" s="1460" t="s">
        <v>1282</v>
      </c>
      <c r="B57" s="1468"/>
      <c r="C57" s="1468" t="s">
        <v>1275</v>
      </c>
      <c r="D57" s="1460" t="s">
        <v>346</v>
      </c>
      <c r="E57" s="1463">
        <v>9850.26</v>
      </c>
      <c r="F57" s="1412"/>
      <c r="G57" s="1413"/>
      <c r="H57" s="1414"/>
      <c r="I57" s="1415"/>
    </row>
    <row r="58" spans="1:9" s="1416" customFormat="1" ht="24.95" customHeight="1">
      <c r="A58" s="1453" t="s">
        <v>1283</v>
      </c>
      <c r="B58" s="1454"/>
      <c r="C58" s="1455" t="s">
        <v>1284</v>
      </c>
      <c r="D58" s="1456"/>
      <c r="E58" s="1457">
        <v>1</v>
      </c>
      <c r="F58" s="1412"/>
      <c r="G58" s="1413"/>
      <c r="H58" s="1414"/>
      <c r="I58" s="1415"/>
    </row>
    <row r="59" spans="1:9" s="1416" customFormat="1" ht="90">
      <c r="A59" s="1464" t="s">
        <v>1285</v>
      </c>
      <c r="B59" s="1461" t="s">
        <v>1286</v>
      </c>
      <c r="C59" s="1462" t="s">
        <v>1287</v>
      </c>
      <c r="D59" s="1465"/>
      <c r="E59" s="1466">
        <v>1</v>
      </c>
      <c r="F59" s="1412"/>
      <c r="G59" s="1413"/>
      <c r="H59" s="1414"/>
      <c r="I59" s="1415"/>
    </row>
    <row r="60" spans="1:9" s="1416" customFormat="1" ht="24.95" customHeight="1">
      <c r="A60" s="1460" t="s">
        <v>1288</v>
      </c>
      <c r="B60" s="1468"/>
      <c r="C60" s="1468" t="s">
        <v>1289</v>
      </c>
      <c r="D60" s="1460" t="s">
        <v>255</v>
      </c>
      <c r="E60" s="1463">
        <v>4107</v>
      </c>
      <c r="F60" s="1412"/>
      <c r="G60" s="1413"/>
      <c r="H60" s="1414"/>
      <c r="I60" s="1415"/>
    </row>
    <row r="61" spans="1:9" s="1416" customFormat="1" ht="24.95" customHeight="1">
      <c r="A61" s="1460" t="s">
        <v>1290</v>
      </c>
      <c r="B61" s="1468"/>
      <c r="C61" s="1468" t="s">
        <v>1291</v>
      </c>
      <c r="D61" s="1460" t="s">
        <v>255</v>
      </c>
      <c r="E61" s="1463">
        <v>2730</v>
      </c>
      <c r="F61" s="1412"/>
      <c r="G61" s="1413"/>
      <c r="H61" s="1414"/>
      <c r="I61" s="1415"/>
    </row>
    <row r="62" spans="1:9" s="1416" customFormat="1" ht="24.95" customHeight="1">
      <c r="A62" s="1460" t="s">
        <v>1292</v>
      </c>
      <c r="B62" s="1468"/>
      <c r="C62" s="1468" t="s">
        <v>1293</v>
      </c>
      <c r="D62" s="1460" t="s">
        <v>255</v>
      </c>
      <c r="E62" s="1463">
        <v>18890</v>
      </c>
      <c r="F62" s="1412"/>
      <c r="G62" s="1413"/>
      <c r="H62" s="1414"/>
      <c r="I62" s="1415"/>
    </row>
    <row r="63" spans="1:9" s="1416" customFormat="1" ht="24.95" customHeight="1">
      <c r="A63" s="1453" t="s">
        <v>1294</v>
      </c>
      <c r="B63" s="1454"/>
      <c r="C63" s="1455" t="s">
        <v>1295</v>
      </c>
      <c r="D63" s="1456"/>
      <c r="E63" s="1457">
        <v>1</v>
      </c>
      <c r="F63" s="1412"/>
      <c r="G63" s="1413"/>
      <c r="H63" s="1414"/>
      <c r="I63" s="1415"/>
    </row>
    <row r="64" spans="1:9" s="1416" customFormat="1" ht="105">
      <c r="A64" s="1460" t="s">
        <v>1296</v>
      </c>
      <c r="B64" s="1461" t="s">
        <v>1297</v>
      </c>
      <c r="C64" s="1462" t="s">
        <v>1298</v>
      </c>
      <c r="D64" s="1460" t="s">
        <v>427</v>
      </c>
      <c r="E64" s="1463">
        <v>173227.18</v>
      </c>
      <c r="F64" s="1412"/>
      <c r="G64" s="1413"/>
      <c r="H64" s="1414"/>
      <c r="I64" s="1415"/>
    </row>
    <row r="65" spans="1:9" s="1416" customFormat="1" ht="90">
      <c r="A65" s="1460" t="s">
        <v>1299</v>
      </c>
      <c r="B65" s="1461" t="s">
        <v>1300</v>
      </c>
      <c r="C65" s="1462" t="s">
        <v>1301</v>
      </c>
      <c r="D65" s="1460" t="s">
        <v>346</v>
      </c>
      <c r="E65" s="1463">
        <v>18954.349999999999</v>
      </c>
      <c r="F65" s="1412"/>
      <c r="G65" s="1413"/>
      <c r="H65" s="1414"/>
      <c r="I65" s="1415"/>
    </row>
    <row r="66" spans="1:9" s="1416" customFormat="1" ht="105">
      <c r="A66" s="1460" t="s">
        <v>1302</v>
      </c>
      <c r="B66" s="1461" t="s">
        <v>1297</v>
      </c>
      <c r="C66" s="1462" t="s">
        <v>1303</v>
      </c>
      <c r="D66" s="1460" t="s">
        <v>427</v>
      </c>
      <c r="E66" s="1463">
        <v>9811.09</v>
      </c>
      <c r="F66" s="1412"/>
      <c r="G66" s="1413"/>
      <c r="H66" s="1414"/>
      <c r="I66" s="1415"/>
    </row>
    <row r="67" spans="1:9" s="1416" customFormat="1" ht="90">
      <c r="A67" s="1460" t="s">
        <v>1304</v>
      </c>
      <c r="B67" s="1461" t="s">
        <v>1300</v>
      </c>
      <c r="C67" s="1462" t="s">
        <v>1305</v>
      </c>
      <c r="D67" s="1460" t="s">
        <v>346</v>
      </c>
      <c r="E67" s="1463">
        <v>686.78</v>
      </c>
      <c r="F67" s="1412"/>
      <c r="G67" s="1413"/>
      <c r="H67" s="1414"/>
      <c r="I67" s="1415"/>
    </row>
    <row r="68" spans="1:9" s="1416" customFormat="1" ht="24.95" customHeight="1">
      <c r="A68" s="1453" t="s">
        <v>1306</v>
      </c>
      <c r="B68" s="1454"/>
      <c r="C68" s="1455" t="s">
        <v>1307</v>
      </c>
      <c r="D68" s="1456"/>
      <c r="E68" s="1457">
        <v>1</v>
      </c>
      <c r="F68" s="1412"/>
      <c r="G68" s="1413"/>
      <c r="H68" s="1414"/>
      <c r="I68" s="1415"/>
    </row>
    <row r="69" spans="1:9" s="1416" customFormat="1" ht="75.75" customHeight="1">
      <c r="A69" s="1460" t="s">
        <v>1308</v>
      </c>
      <c r="B69" s="1461" t="s">
        <v>1309</v>
      </c>
      <c r="C69" s="1462" t="s">
        <v>1310</v>
      </c>
      <c r="D69" s="1460" t="s">
        <v>427</v>
      </c>
      <c r="E69" s="1463">
        <v>50941.68</v>
      </c>
      <c r="F69" s="1412"/>
      <c r="G69" s="1413"/>
      <c r="H69" s="1414"/>
      <c r="I69" s="1415"/>
    </row>
    <row r="70" spans="1:9" s="1416" customFormat="1" ht="90">
      <c r="A70" s="1460" t="s">
        <v>1311</v>
      </c>
      <c r="B70" s="1461" t="s">
        <v>1312</v>
      </c>
      <c r="C70" s="1470" t="s">
        <v>1313</v>
      </c>
      <c r="D70" s="1460" t="s">
        <v>258</v>
      </c>
      <c r="E70" s="1463">
        <v>50941.68</v>
      </c>
      <c r="F70" s="1412"/>
      <c r="G70" s="1413"/>
      <c r="H70" s="1414"/>
      <c r="I70" s="1415"/>
    </row>
    <row r="71" spans="1:9" s="1416" customFormat="1" ht="75">
      <c r="A71" s="1460" t="s">
        <v>1314</v>
      </c>
      <c r="B71" s="1461" t="s">
        <v>1315</v>
      </c>
      <c r="C71" s="1462" t="s">
        <v>1316</v>
      </c>
      <c r="D71" s="1460" t="s">
        <v>427</v>
      </c>
      <c r="E71" s="1463">
        <v>45847.51</v>
      </c>
      <c r="F71" s="1412"/>
      <c r="G71" s="1413"/>
      <c r="H71" s="1414"/>
      <c r="I71" s="1415"/>
    </row>
    <row r="72" spans="1:9" s="1416" customFormat="1" ht="75">
      <c r="A72" s="1460" t="s">
        <v>1317</v>
      </c>
      <c r="B72" s="1461" t="s">
        <v>1315</v>
      </c>
      <c r="C72" s="1462" t="s">
        <v>1318</v>
      </c>
      <c r="D72" s="1460" t="s">
        <v>427</v>
      </c>
      <c r="E72" s="1463">
        <v>12340.62</v>
      </c>
      <c r="F72" s="1412"/>
      <c r="G72" s="1413"/>
      <c r="H72" s="1414"/>
      <c r="I72" s="1415"/>
    </row>
    <row r="73" spans="1:9" s="1416" customFormat="1" ht="90">
      <c r="A73" s="1460" t="s">
        <v>1319</v>
      </c>
      <c r="B73" s="1461" t="s">
        <v>1320</v>
      </c>
      <c r="C73" s="1462" t="s">
        <v>1321</v>
      </c>
      <c r="D73" s="1460" t="s">
        <v>427</v>
      </c>
      <c r="E73" s="1463">
        <v>12340.62</v>
      </c>
      <c r="F73" s="1412"/>
      <c r="G73" s="1413"/>
      <c r="H73" s="1414"/>
      <c r="I73" s="1415"/>
    </row>
    <row r="74" spans="1:9" s="1416" customFormat="1" ht="24.95" customHeight="1">
      <c r="A74" s="1453" t="s">
        <v>1322</v>
      </c>
      <c r="B74" s="1454"/>
      <c r="C74" s="1455" t="s">
        <v>1323</v>
      </c>
      <c r="D74" s="1456"/>
      <c r="E74" s="1457">
        <v>1</v>
      </c>
      <c r="F74" s="1412"/>
      <c r="G74" s="1413"/>
      <c r="H74" s="1414"/>
      <c r="I74" s="1415"/>
    </row>
    <row r="75" spans="1:9" s="1416" customFormat="1" ht="105">
      <c r="A75" s="1460" t="s">
        <v>1324</v>
      </c>
      <c r="B75" s="1461" t="s">
        <v>1325</v>
      </c>
      <c r="C75" s="1462" t="s">
        <v>1326</v>
      </c>
      <c r="D75" s="1460" t="s">
        <v>255</v>
      </c>
      <c r="E75" s="1463">
        <v>1771</v>
      </c>
      <c r="F75" s="1412"/>
      <c r="G75" s="1413"/>
      <c r="H75" s="1414"/>
      <c r="I75" s="1415"/>
    </row>
    <row r="76" spans="1:9" s="1416" customFormat="1" ht="75">
      <c r="A76" s="1460" t="s">
        <v>1327</v>
      </c>
      <c r="B76" s="1461" t="s">
        <v>1328</v>
      </c>
      <c r="C76" s="1470" t="s">
        <v>1329</v>
      </c>
      <c r="D76" s="1460" t="s">
        <v>255</v>
      </c>
      <c r="E76" s="1463">
        <v>172</v>
      </c>
      <c r="F76" s="1412"/>
      <c r="G76" s="1413"/>
      <c r="H76" s="1414"/>
      <c r="I76" s="1415"/>
    </row>
    <row r="77" spans="1:9" s="1416" customFormat="1" ht="90">
      <c r="A77" s="1460" t="s">
        <v>1330</v>
      </c>
      <c r="B77" s="1461" t="s">
        <v>1331</v>
      </c>
      <c r="C77" s="1462" t="s">
        <v>1332</v>
      </c>
      <c r="D77" s="1460" t="s">
        <v>760</v>
      </c>
      <c r="E77" s="1463">
        <v>17250</v>
      </c>
      <c r="F77" s="1412"/>
      <c r="G77" s="1413"/>
      <c r="H77" s="1414"/>
      <c r="I77" s="1415"/>
    </row>
    <row r="78" spans="1:9" s="1416" customFormat="1" ht="122.25" customHeight="1">
      <c r="A78" s="1460" t="s">
        <v>1333</v>
      </c>
      <c r="B78" s="1461" t="s">
        <v>1334</v>
      </c>
      <c r="C78" s="1462" t="s">
        <v>1335</v>
      </c>
      <c r="D78" s="1460" t="s">
        <v>255</v>
      </c>
      <c r="E78" s="1463">
        <v>37</v>
      </c>
      <c r="F78" s="1412"/>
      <c r="G78" s="1413"/>
      <c r="H78" s="1414"/>
      <c r="I78" s="1415"/>
    </row>
    <row r="79" spans="1:9" s="1416" customFormat="1" ht="24.95" customHeight="1">
      <c r="A79" s="1453" t="s">
        <v>1336</v>
      </c>
      <c r="B79" s="1454"/>
      <c r="C79" s="1455" t="s">
        <v>1337</v>
      </c>
      <c r="D79" s="1456"/>
      <c r="E79" s="1457">
        <v>1</v>
      </c>
      <c r="F79" s="1412"/>
      <c r="G79" s="1413"/>
      <c r="H79" s="1414"/>
      <c r="I79" s="1415"/>
    </row>
    <row r="80" spans="1:9" s="1416" customFormat="1" ht="120" customHeight="1">
      <c r="A80" s="1460" t="s">
        <v>1338</v>
      </c>
      <c r="B80" s="1461" t="s">
        <v>1297</v>
      </c>
      <c r="C80" s="1462" t="s">
        <v>1339</v>
      </c>
      <c r="D80" s="1460" t="s">
        <v>427</v>
      </c>
      <c r="E80" s="1463">
        <v>28.8</v>
      </c>
      <c r="F80" s="1412"/>
      <c r="G80" s="1413"/>
      <c r="H80" s="1414"/>
      <c r="I80" s="1415"/>
    </row>
    <row r="81" spans="1:9" s="1416" customFormat="1" ht="123.75" customHeight="1">
      <c r="A81" s="1460" t="s">
        <v>1340</v>
      </c>
      <c r="B81" s="1461" t="s">
        <v>1297</v>
      </c>
      <c r="C81" s="1462" t="s">
        <v>1341</v>
      </c>
      <c r="D81" s="1460" t="s">
        <v>427</v>
      </c>
      <c r="E81" s="1463">
        <v>114.81</v>
      </c>
      <c r="F81" s="1412"/>
      <c r="G81" s="1413"/>
      <c r="H81" s="1414"/>
      <c r="I81" s="1415"/>
    </row>
    <row r="82" spans="1:9" s="1416" customFormat="1" ht="150">
      <c r="A82" s="1460" t="s">
        <v>1342</v>
      </c>
      <c r="B82" s="1461" t="s">
        <v>1343</v>
      </c>
      <c r="C82" s="1462" t="s">
        <v>1344</v>
      </c>
      <c r="D82" s="1460" t="s">
        <v>255</v>
      </c>
      <c r="E82" s="1463">
        <v>4</v>
      </c>
      <c r="F82" s="1412"/>
      <c r="G82" s="1413"/>
      <c r="H82" s="1414"/>
      <c r="I82" s="1415"/>
    </row>
    <row r="83" spans="1:9" s="1416" customFormat="1" ht="135">
      <c r="A83" s="1460" t="s">
        <v>1345</v>
      </c>
      <c r="B83" s="1461" t="s">
        <v>1346</v>
      </c>
      <c r="C83" s="1462" t="s">
        <v>1347</v>
      </c>
      <c r="D83" s="1460" t="s">
        <v>255</v>
      </c>
      <c r="E83" s="1463">
        <v>4</v>
      </c>
      <c r="F83" s="1412"/>
      <c r="G83" s="1413"/>
      <c r="H83" s="1414"/>
      <c r="I83" s="1415"/>
    </row>
    <row r="84" spans="1:9" s="1416" customFormat="1" ht="135" customHeight="1">
      <c r="A84" s="1460" t="s">
        <v>1348</v>
      </c>
      <c r="B84" s="1461" t="s">
        <v>1349</v>
      </c>
      <c r="C84" s="1462" t="s">
        <v>1350</v>
      </c>
      <c r="D84" s="1460" t="s">
        <v>346</v>
      </c>
      <c r="E84" s="1463">
        <v>9.92</v>
      </c>
      <c r="F84" s="1412"/>
      <c r="G84" s="1413"/>
      <c r="H84" s="1414"/>
      <c r="I84" s="1415"/>
    </row>
    <row r="85" spans="1:9" s="1416" customFormat="1" ht="105">
      <c r="A85" s="1460" t="s">
        <v>1351</v>
      </c>
      <c r="B85" s="1461" t="s">
        <v>1352</v>
      </c>
      <c r="C85" s="1462" t="s">
        <v>1353</v>
      </c>
      <c r="D85" s="1460" t="s">
        <v>427</v>
      </c>
      <c r="E85" s="1463">
        <v>1327.9</v>
      </c>
      <c r="F85" s="1412"/>
      <c r="G85" s="1413"/>
      <c r="H85" s="1414"/>
      <c r="I85" s="1415"/>
    </row>
    <row r="86" spans="1:9" s="1416" customFormat="1" ht="24.95" customHeight="1">
      <c r="A86" s="1453" t="s">
        <v>1354</v>
      </c>
      <c r="B86" s="1454"/>
      <c r="C86" s="1458" t="s">
        <v>1355</v>
      </c>
      <c r="D86" s="1456"/>
      <c r="E86" s="1457"/>
      <c r="F86" s="1412"/>
      <c r="G86" s="1413"/>
      <c r="H86" s="1414"/>
      <c r="I86" s="1415"/>
    </row>
    <row r="87" spans="1:9" s="1416" customFormat="1" ht="122.25" customHeight="1">
      <c r="A87" s="1460" t="s">
        <v>1356</v>
      </c>
      <c r="B87" s="1471" t="s">
        <v>1349</v>
      </c>
      <c r="C87" s="1472" t="s">
        <v>1357</v>
      </c>
      <c r="D87" s="1460" t="s">
        <v>346</v>
      </c>
      <c r="E87" s="1463">
        <v>4.88</v>
      </c>
      <c r="F87" s="1412"/>
      <c r="G87" s="1413"/>
      <c r="H87" s="1414"/>
      <c r="I87" s="1415"/>
    </row>
    <row r="88" spans="1:9" s="1416" customFormat="1" ht="119.25" customHeight="1">
      <c r="A88" s="1460" t="s">
        <v>1358</v>
      </c>
      <c r="B88" s="1471" t="s">
        <v>1359</v>
      </c>
      <c r="C88" s="1462" t="s">
        <v>1360</v>
      </c>
      <c r="D88" s="1460" t="s">
        <v>427</v>
      </c>
      <c r="E88" s="1463">
        <v>47.78</v>
      </c>
      <c r="F88" s="1412"/>
      <c r="G88" s="1413"/>
      <c r="H88" s="1414"/>
      <c r="I88" s="1415"/>
    </row>
    <row r="89" spans="1:9" s="1416" customFormat="1" ht="90">
      <c r="A89" s="1460" t="s">
        <v>1361</v>
      </c>
      <c r="B89" s="1471" t="s">
        <v>1362</v>
      </c>
      <c r="C89" s="1462" t="s">
        <v>1363</v>
      </c>
      <c r="D89" s="1460" t="s">
        <v>255</v>
      </c>
      <c r="E89" s="1463">
        <v>22</v>
      </c>
      <c r="F89" s="1412"/>
      <c r="G89" s="1413"/>
      <c r="H89" s="1414"/>
      <c r="I89" s="1415"/>
    </row>
    <row r="90" spans="1:9" s="1416" customFormat="1" ht="75">
      <c r="A90" s="1460" t="s">
        <v>1364</v>
      </c>
      <c r="B90" s="1471" t="s">
        <v>1365</v>
      </c>
      <c r="C90" s="1462" t="s">
        <v>1366</v>
      </c>
      <c r="D90" s="1460" t="s">
        <v>255</v>
      </c>
      <c r="E90" s="1463">
        <v>22</v>
      </c>
      <c r="F90" s="1412"/>
      <c r="G90" s="1413"/>
      <c r="H90" s="1414"/>
      <c r="I90" s="1415"/>
    </row>
    <row r="91" spans="1:9" s="1416" customFormat="1" ht="90">
      <c r="A91" s="1460" t="s">
        <v>1367</v>
      </c>
      <c r="B91" s="1471" t="s">
        <v>1368</v>
      </c>
      <c r="C91" s="1462" t="s">
        <v>1369</v>
      </c>
      <c r="D91" s="1460" t="s">
        <v>760</v>
      </c>
      <c r="E91" s="1463">
        <v>2640</v>
      </c>
      <c r="F91" s="1412"/>
      <c r="G91" s="1413"/>
      <c r="H91" s="1414"/>
      <c r="I91" s="1415"/>
    </row>
    <row r="92" spans="1:9" s="1416" customFormat="1" ht="90.75" customHeight="1">
      <c r="A92" s="1460" t="s">
        <v>1370</v>
      </c>
      <c r="B92" s="1471" t="s">
        <v>1371</v>
      </c>
      <c r="C92" s="1462" t="s">
        <v>1372</v>
      </c>
      <c r="D92" s="1460" t="s">
        <v>255</v>
      </c>
      <c r="E92" s="1463">
        <v>528</v>
      </c>
      <c r="F92" s="1412"/>
      <c r="G92" s="1413"/>
      <c r="H92" s="1414"/>
      <c r="I92" s="1415"/>
    </row>
    <row r="93" spans="1:9" s="1416" customFormat="1" ht="75">
      <c r="A93" s="1460" t="s">
        <v>1373</v>
      </c>
      <c r="B93" s="1471" t="s">
        <v>1374</v>
      </c>
      <c r="C93" s="1462" t="s">
        <v>1375</v>
      </c>
      <c r="D93" s="1460"/>
      <c r="E93" s="1463"/>
      <c r="F93" s="1412"/>
      <c r="G93" s="1413"/>
      <c r="H93" s="1414"/>
      <c r="I93" s="1415"/>
    </row>
    <row r="94" spans="1:9" s="1416" customFormat="1" ht="15">
      <c r="A94" s="1460" t="s">
        <v>1376</v>
      </c>
      <c r="B94" s="1471"/>
      <c r="C94" s="1473" t="s">
        <v>1377</v>
      </c>
      <c r="D94" s="1460" t="s">
        <v>760</v>
      </c>
      <c r="E94" s="1463">
        <v>660</v>
      </c>
      <c r="F94" s="1412"/>
      <c r="G94" s="1413"/>
      <c r="H94" s="1414"/>
      <c r="I94" s="1415"/>
    </row>
    <row r="95" spans="1:9" s="1416" customFormat="1" ht="15">
      <c r="A95" s="1460" t="s">
        <v>1378</v>
      </c>
      <c r="B95" s="1471"/>
      <c r="C95" s="1473" t="s">
        <v>1379</v>
      </c>
      <c r="D95" s="1460" t="s">
        <v>760</v>
      </c>
      <c r="E95" s="1463">
        <v>660</v>
      </c>
      <c r="F95" s="1412"/>
      <c r="G95" s="1413"/>
      <c r="H95" s="1414"/>
      <c r="I95" s="1415"/>
    </row>
    <row r="96" spans="1:9" s="1422" customFormat="1" ht="12.75" customHeight="1">
      <c r="A96" s="1417"/>
      <c r="B96" s="1418"/>
      <c r="C96" s="1419" t="s">
        <v>13</v>
      </c>
      <c r="D96" s="1420"/>
      <c r="E96" s="1420"/>
      <c r="F96" s="1421"/>
      <c r="G96" s="1"/>
      <c r="H96" s="2"/>
    </row>
    <row r="97" spans="1:8" s="1422" customFormat="1">
      <c r="A97" s="1417"/>
      <c r="B97" s="1423"/>
      <c r="C97" s="1424"/>
      <c r="D97" s="1420"/>
      <c r="E97" s="1420"/>
      <c r="F97" s="1417"/>
      <c r="G97" s="3"/>
      <c r="H97" s="4"/>
    </row>
    <row r="98" spans="1:8" s="1422" customFormat="1">
      <c r="A98" s="1417"/>
      <c r="B98" s="1418"/>
      <c r="C98" s="1419" t="s">
        <v>14</v>
      </c>
      <c r="D98" s="1420"/>
      <c r="E98" s="1420"/>
      <c r="F98" s="1417"/>
      <c r="G98" s="3"/>
      <c r="H98" s="4"/>
    </row>
    <row r="99" spans="1:8" s="1422" customFormat="1">
      <c r="A99" s="1417"/>
      <c r="B99" s="1423"/>
      <c r="C99" s="1424"/>
      <c r="D99" s="1420"/>
      <c r="E99" s="1420"/>
      <c r="F99" s="1417"/>
      <c r="G99" s="3"/>
      <c r="H99" s="4"/>
    </row>
    <row r="100" spans="1:8" s="1422" customFormat="1">
      <c r="A100" s="1425"/>
      <c r="B100" s="1426"/>
      <c r="C100" s="1427" t="s">
        <v>15</v>
      </c>
      <c r="D100" s="1428"/>
      <c r="E100" s="1429"/>
      <c r="F100" s="1425"/>
      <c r="G100" s="5"/>
      <c r="H100" s="6"/>
    </row>
    <row r="101" spans="1:8" s="1422" customFormat="1">
      <c r="A101" s="1421"/>
      <c r="B101" s="1430"/>
      <c r="C101" s="1431"/>
      <c r="D101" s="1432" t="s">
        <v>16</v>
      </c>
      <c r="E101" s="1433"/>
      <c r="F101" s="1434"/>
      <c r="G101" s="1435"/>
      <c r="H101" s="1436"/>
    </row>
    <row r="102" spans="1:8" s="1422" customFormat="1">
      <c r="A102" s="1417"/>
      <c r="B102" s="1423"/>
      <c r="C102" s="1437" t="s">
        <v>17</v>
      </c>
      <c r="D102" s="1438"/>
      <c r="E102" s="1438"/>
      <c r="F102" s="1439"/>
      <c r="G102" s="1440"/>
      <c r="H102" s="1441"/>
    </row>
    <row r="103" spans="1:8" s="1422" customFormat="1" ht="12.75" customHeight="1">
      <c r="A103" s="1417"/>
      <c r="B103" s="1423"/>
      <c r="C103" s="1437" t="s">
        <v>18</v>
      </c>
      <c r="D103" s="1442" t="s">
        <v>19</v>
      </c>
      <c r="E103" s="1438"/>
      <c r="F103" s="1439"/>
      <c r="G103" s="1440"/>
      <c r="H103" s="1441"/>
    </row>
    <row r="104" spans="1:8" s="1422" customFormat="1">
      <c r="A104" s="1425"/>
      <c r="B104" s="1426"/>
      <c r="C104" s="1443"/>
      <c r="D104" s="1444"/>
      <c r="E104" s="1444"/>
      <c r="F104" s="1445"/>
      <c r="G104" s="1446"/>
      <c r="H104" s="1447"/>
    </row>
    <row r="106" spans="1:8" ht="12.75" customHeight="1"/>
    <row r="107" spans="1:8">
      <c r="D107" s="1451" t="s">
        <v>1194</v>
      </c>
    </row>
    <row r="109" spans="1:8" ht="12.75" customHeight="1"/>
  </sheetData>
  <mergeCells count="4">
    <mergeCell ref="D1:F2"/>
    <mergeCell ref="D4:F5"/>
    <mergeCell ref="G5:H5"/>
    <mergeCell ref="B3:C3"/>
  </mergeCells>
  <printOptions horizontalCentered="1"/>
  <pageMargins left="0.78685039370078735" right="0.19685039370078741" top="0.59055118110236227" bottom="0.59055118110236227" header="0" footer="0"/>
  <pageSetup paperSize="9" scale="61" orientation="landscape" r:id="rId1"/>
  <headerFooter alignWithMargins="0">
    <oddFooter>&amp;LProyecto de Convocatoria&amp;CProyecto de Convocatoria&amp;RProyecto de Convocatoria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workbookViewId="0">
      <selection activeCell="D31" sqref="D31"/>
    </sheetView>
  </sheetViews>
  <sheetFormatPr baseColWidth="10" defaultRowHeight="12.75"/>
  <cols>
    <col min="1" max="1" width="5.28515625" style="256" bestFit="1" customWidth="1"/>
    <col min="2" max="3" width="12.7109375" style="180" customWidth="1"/>
    <col min="4" max="4" width="15.7109375" style="180" customWidth="1"/>
    <col min="5" max="5" width="3.7109375" style="256" customWidth="1"/>
    <col min="6" max="9" width="13.7109375" style="180" customWidth="1"/>
    <col min="10" max="256" width="11.42578125" style="180"/>
    <col min="257" max="257" width="5.28515625" style="180" bestFit="1" customWidth="1"/>
    <col min="258" max="259" width="12.7109375" style="180" customWidth="1"/>
    <col min="260" max="260" width="15.7109375" style="180" customWidth="1"/>
    <col min="261" max="261" width="3.7109375" style="180" customWidth="1"/>
    <col min="262" max="265" width="13.7109375" style="180" customWidth="1"/>
    <col min="266" max="512" width="11.42578125" style="180"/>
    <col min="513" max="513" width="5.28515625" style="180" bestFit="1" customWidth="1"/>
    <col min="514" max="515" width="12.7109375" style="180" customWidth="1"/>
    <col min="516" max="516" width="15.7109375" style="180" customWidth="1"/>
    <col min="517" max="517" width="3.7109375" style="180" customWidth="1"/>
    <col min="518" max="521" width="13.7109375" style="180" customWidth="1"/>
    <col min="522" max="768" width="11.42578125" style="180"/>
    <col min="769" max="769" width="5.28515625" style="180" bestFit="1" customWidth="1"/>
    <col min="770" max="771" width="12.7109375" style="180" customWidth="1"/>
    <col min="772" max="772" width="15.7109375" style="180" customWidth="1"/>
    <col min="773" max="773" width="3.7109375" style="180" customWidth="1"/>
    <col min="774" max="777" width="13.7109375" style="180" customWidth="1"/>
    <col min="778" max="1024" width="11.42578125" style="180"/>
    <col min="1025" max="1025" width="5.28515625" style="180" bestFit="1" customWidth="1"/>
    <col min="1026" max="1027" width="12.7109375" style="180" customWidth="1"/>
    <col min="1028" max="1028" width="15.7109375" style="180" customWidth="1"/>
    <col min="1029" max="1029" width="3.7109375" style="180" customWidth="1"/>
    <col min="1030" max="1033" width="13.7109375" style="180" customWidth="1"/>
    <col min="1034" max="1280" width="11.42578125" style="180"/>
    <col min="1281" max="1281" width="5.28515625" style="180" bestFit="1" customWidth="1"/>
    <col min="1282" max="1283" width="12.7109375" style="180" customWidth="1"/>
    <col min="1284" max="1284" width="15.7109375" style="180" customWidth="1"/>
    <col min="1285" max="1285" width="3.7109375" style="180" customWidth="1"/>
    <col min="1286" max="1289" width="13.7109375" style="180" customWidth="1"/>
    <col min="1290" max="1536" width="11.42578125" style="180"/>
    <col min="1537" max="1537" width="5.28515625" style="180" bestFit="1" customWidth="1"/>
    <col min="1538" max="1539" width="12.7109375" style="180" customWidth="1"/>
    <col min="1540" max="1540" width="15.7109375" style="180" customWidth="1"/>
    <col min="1541" max="1541" width="3.7109375" style="180" customWidth="1"/>
    <col min="1542" max="1545" width="13.7109375" style="180" customWidth="1"/>
    <col min="1546" max="1792" width="11.42578125" style="180"/>
    <col min="1793" max="1793" width="5.28515625" style="180" bestFit="1" customWidth="1"/>
    <col min="1794" max="1795" width="12.7109375" style="180" customWidth="1"/>
    <col min="1796" max="1796" width="15.7109375" style="180" customWidth="1"/>
    <col min="1797" max="1797" width="3.7109375" style="180" customWidth="1"/>
    <col min="1798" max="1801" width="13.7109375" style="180" customWidth="1"/>
    <col min="1802" max="2048" width="11.42578125" style="180"/>
    <col min="2049" max="2049" width="5.28515625" style="180" bestFit="1" customWidth="1"/>
    <col min="2050" max="2051" width="12.7109375" style="180" customWidth="1"/>
    <col min="2052" max="2052" width="15.7109375" style="180" customWidth="1"/>
    <col min="2053" max="2053" width="3.7109375" style="180" customWidth="1"/>
    <col min="2054" max="2057" width="13.7109375" style="180" customWidth="1"/>
    <col min="2058" max="2304" width="11.42578125" style="180"/>
    <col min="2305" max="2305" width="5.28515625" style="180" bestFit="1" customWidth="1"/>
    <col min="2306" max="2307" width="12.7109375" style="180" customWidth="1"/>
    <col min="2308" max="2308" width="15.7109375" style="180" customWidth="1"/>
    <col min="2309" max="2309" width="3.7109375" style="180" customWidth="1"/>
    <col min="2310" max="2313" width="13.7109375" style="180" customWidth="1"/>
    <col min="2314" max="2560" width="11.42578125" style="180"/>
    <col min="2561" max="2561" width="5.28515625" style="180" bestFit="1" customWidth="1"/>
    <col min="2562" max="2563" width="12.7109375" style="180" customWidth="1"/>
    <col min="2564" max="2564" width="15.7109375" style="180" customWidth="1"/>
    <col min="2565" max="2565" width="3.7109375" style="180" customWidth="1"/>
    <col min="2566" max="2569" width="13.7109375" style="180" customWidth="1"/>
    <col min="2570" max="2816" width="11.42578125" style="180"/>
    <col min="2817" max="2817" width="5.28515625" style="180" bestFit="1" customWidth="1"/>
    <col min="2818" max="2819" width="12.7109375" style="180" customWidth="1"/>
    <col min="2820" max="2820" width="15.7109375" style="180" customWidth="1"/>
    <col min="2821" max="2821" width="3.7109375" style="180" customWidth="1"/>
    <col min="2822" max="2825" width="13.7109375" style="180" customWidth="1"/>
    <col min="2826" max="3072" width="11.42578125" style="180"/>
    <col min="3073" max="3073" width="5.28515625" style="180" bestFit="1" customWidth="1"/>
    <col min="3074" max="3075" width="12.7109375" style="180" customWidth="1"/>
    <col min="3076" max="3076" width="15.7109375" style="180" customWidth="1"/>
    <col min="3077" max="3077" width="3.7109375" style="180" customWidth="1"/>
    <col min="3078" max="3081" width="13.7109375" style="180" customWidth="1"/>
    <col min="3082" max="3328" width="11.42578125" style="180"/>
    <col min="3329" max="3329" width="5.28515625" style="180" bestFit="1" customWidth="1"/>
    <col min="3330" max="3331" width="12.7109375" style="180" customWidth="1"/>
    <col min="3332" max="3332" width="15.7109375" style="180" customWidth="1"/>
    <col min="3333" max="3333" width="3.7109375" style="180" customWidth="1"/>
    <col min="3334" max="3337" width="13.7109375" style="180" customWidth="1"/>
    <col min="3338" max="3584" width="11.42578125" style="180"/>
    <col min="3585" max="3585" width="5.28515625" style="180" bestFit="1" customWidth="1"/>
    <col min="3586" max="3587" width="12.7109375" style="180" customWidth="1"/>
    <col min="3588" max="3588" width="15.7109375" style="180" customWidth="1"/>
    <col min="3589" max="3589" width="3.7109375" style="180" customWidth="1"/>
    <col min="3590" max="3593" width="13.7109375" style="180" customWidth="1"/>
    <col min="3594" max="3840" width="11.42578125" style="180"/>
    <col min="3841" max="3841" width="5.28515625" style="180" bestFit="1" customWidth="1"/>
    <col min="3842" max="3843" width="12.7109375" style="180" customWidth="1"/>
    <col min="3844" max="3844" width="15.7109375" style="180" customWidth="1"/>
    <col min="3845" max="3845" width="3.7109375" style="180" customWidth="1"/>
    <col min="3846" max="3849" width="13.7109375" style="180" customWidth="1"/>
    <col min="3850" max="4096" width="11.42578125" style="180"/>
    <col min="4097" max="4097" width="5.28515625" style="180" bestFit="1" customWidth="1"/>
    <col min="4098" max="4099" width="12.7109375" style="180" customWidth="1"/>
    <col min="4100" max="4100" width="15.7109375" style="180" customWidth="1"/>
    <col min="4101" max="4101" width="3.7109375" style="180" customWidth="1"/>
    <col min="4102" max="4105" width="13.7109375" style="180" customWidth="1"/>
    <col min="4106" max="4352" width="11.42578125" style="180"/>
    <col min="4353" max="4353" width="5.28515625" style="180" bestFit="1" customWidth="1"/>
    <col min="4354" max="4355" width="12.7109375" style="180" customWidth="1"/>
    <col min="4356" max="4356" width="15.7109375" style="180" customWidth="1"/>
    <col min="4357" max="4357" width="3.7109375" style="180" customWidth="1"/>
    <col min="4358" max="4361" width="13.7109375" style="180" customWidth="1"/>
    <col min="4362" max="4608" width="11.42578125" style="180"/>
    <col min="4609" max="4609" width="5.28515625" style="180" bestFit="1" customWidth="1"/>
    <col min="4610" max="4611" width="12.7109375" style="180" customWidth="1"/>
    <col min="4612" max="4612" width="15.7109375" style="180" customWidth="1"/>
    <col min="4613" max="4613" width="3.7109375" style="180" customWidth="1"/>
    <col min="4614" max="4617" width="13.7109375" style="180" customWidth="1"/>
    <col min="4618" max="4864" width="11.42578125" style="180"/>
    <col min="4865" max="4865" width="5.28515625" style="180" bestFit="1" customWidth="1"/>
    <col min="4866" max="4867" width="12.7109375" style="180" customWidth="1"/>
    <col min="4868" max="4868" width="15.7109375" style="180" customWidth="1"/>
    <col min="4869" max="4869" width="3.7109375" style="180" customWidth="1"/>
    <col min="4870" max="4873" width="13.7109375" style="180" customWidth="1"/>
    <col min="4874" max="5120" width="11.42578125" style="180"/>
    <col min="5121" max="5121" width="5.28515625" style="180" bestFit="1" customWidth="1"/>
    <col min="5122" max="5123" width="12.7109375" style="180" customWidth="1"/>
    <col min="5124" max="5124" width="15.7109375" style="180" customWidth="1"/>
    <col min="5125" max="5125" width="3.7109375" style="180" customWidth="1"/>
    <col min="5126" max="5129" width="13.7109375" style="180" customWidth="1"/>
    <col min="5130" max="5376" width="11.42578125" style="180"/>
    <col min="5377" max="5377" width="5.28515625" style="180" bestFit="1" customWidth="1"/>
    <col min="5378" max="5379" width="12.7109375" style="180" customWidth="1"/>
    <col min="5380" max="5380" width="15.7109375" style="180" customWidth="1"/>
    <col min="5381" max="5381" width="3.7109375" style="180" customWidth="1"/>
    <col min="5382" max="5385" width="13.7109375" style="180" customWidth="1"/>
    <col min="5386" max="5632" width="11.42578125" style="180"/>
    <col min="5633" max="5633" width="5.28515625" style="180" bestFit="1" customWidth="1"/>
    <col min="5634" max="5635" width="12.7109375" style="180" customWidth="1"/>
    <col min="5636" max="5636" width="15.7109375" style="180" customWidth="1"/>
    <col min="5637" max="5637" width="3.7109375" style="180" customWidth="1"/>
    <col min="5638" max="5641" width="13.7109375" style="180" customWidth="1"/>
    <col min="5642" max="5888" width="11.42578125" style="180"/>
    <col min="5889" max="5889" width="5.28515625" style="180" bestFit="1" customWidth="1"/>
    <col min="5890" max="5891" width="12.7109375" style="180" customWidth="1"/>
    <col min="5892" max="5892" width="15.7109375" style="180" customWidth="1"/>
    <col min="5893" max="5893" width="3.7109375" style="180" customWidth="1"/>
    <col min="5894" max="5897" width="13.7109375" style="180" customWidth="1"/>
    <col min="5898" max="6144" width="11.42578125" style="180"/>
    <col min="6145" max="6145" width="5.28515625" style="180" bestFit="1" customWidth="1"/>
    <col min="6146" max="6147" width="12.7109375" style="180" customWidth="1"/>
    <col min="6148" max="6148" width="15.7109375" style="180" customWidth="1"/>
    <col min="6149" max="6149" width="3.7109375" style="180" customWidth="1"/>
    <col min="6150" max="6153" width="13.7109375" style="180" customWidth="1"/>
    <col min="6154" max="6400" width="11.42578125" style="180"/>
    <col min="6401" max="6401" width="5.28515625" style="180" bestFit="1" customWidth="1"/>
    <col min="6402" max="6403" width="12.7109375" style="180" customWidth="1"/>
    <col min="6404" max="6404" width="15.7109375" style="180" customWidth="1"/>
    <col min="6405" max="6405" width="3.7109375" style="180" customWidth="1"/>
    <col min="6406" max="6409" width="13.7109375" style="180" customWidth="1"/>
    <col min="6410" max="6656" width="11.42578125" style="180"/>
    <col min="6657" max="6657" width="5.28515625" style="180" bestFit="1" customWidth="1"/>
    <col min="6658" max="6659" width="12.7109375" style="180" customWidth="1"/>
    <col min="6660" max="6660" width="15.7109375" style="180" customWidth="1"/>
    <col min="6661" max="6661" width="3.7109375" style="180" customWidth="1"/>
    <col min="6662" max="6665" width="13.7109375" style="180" customWidth="1"/>
    <col min="6666" max="6912" width="11.42578125" style="180"/>
    <col min="6913" max="6913" width="5.28515625" style="180" bestFit="1" customWidth="1"/>
    <col min="6914" max="6915" width="12.7109375" style="180" customWidth="1"/>
    <col min="6916" max="6916" width="15.7109375" style="180" customWidth="1"/>
    <col min="6917" max="6917" width="3.7109375" style="180" customWidth="1"/>
    <col min="6918" max="6921" width="13.7109375" style="180" customWidth="1"/>
    <col min="6922" max="7168" width="11.42578125" style="180"/>
    <col min="7169" max="7169" width="5.28515625" style="180" bestFit="1" customWidth="1"/>
    <col min="7170" max="7171" width="12.7109375" style="180" customWidth="1"/>
    <col min="7172" max="7172" width="15.7109375" style="180" customWidth="1"/>
    <col min="7173" max="7173" width="3.7109375" style="180" customWidth="1"/>
    <col min="7174" max="7177" width="13.7109375" style="180" customWidth="1"/>
    <col min="7178" max="7424" width="11.42578125" style="180"/>
    <col min="7425" max="7425" width="5.28515625" style="180" bestFit="1" customWidth="1"/>
    <col min="7426" max="7427" width="12.7109375" style="180" customWidth="1"/>
    <col min="7428" max="7428" width="15.7109375" style="180" customWidth="1"/>
    <col min="7429" max="7429" width="3.7109375" style="180" customWidth="1"/>
    <col min="7430" max="7433" width="13.7109375" style="180" customWidth="1"/>
    <col min="7434" max="7680" width="11.42578125" style="180"/>
    <col min="7681" max="7681" width="5.28515625" style="180" bestFit="1" customWidth="1"/>
    <col min="7682" max="7683" width="12.7109375" style="180" customWidth="1"/>
    <col min="7684" max="7684" width="15.7109375" style="180" customWidth="1"/>
    <col min="7685" max="7685" width="3.7109375" style="180" customWidth="1"/>
    <col min="7686" max="7689" width="13.7109375" style="180" customWidth="1"/>
    <col min="7690" max="7936" width="11.42578125" style="180"/>
    <col min="7937" max="7937" width="5.28515625" style="180" bestFit="1" customWidth="1"/>
    <col min="7938" max="7939" width="12.7109375" style="180" customWidth="1"/>
    <col min="7940" max="7940" width="15.7109375" style="180" customWidth="1"/>
    <col min="7941" max="7941" width="3.7109375" style="180" customWidth="1"/>
    <col min="7942" max="7945" width="13.7109375" style="180" customWidth="1"/>
    <col min="7946" max="8192" width="11.42578125" style="180"/>
    <col min="8193" max="8193" width="5.28515625" style="180" bestFit="1" customWidth="1"/>
    <col min="8194" max="8195" width="12.7109375" style="180" customWidth="1"/>
    <col min="8196" max="8196" width="15.7109375" style="180" customWidth="1"/>
    <col min="8197" max="8197" width="3.7109375" style="180" customWidth="1"/>
    <col min="8198" max="8201" width="13.7109375" style="180" customWidth="1"/>
    <col min="8202" max="8448" width="11.42578125" style="180"/>
    <col min="8449" max="8449" width="5.28515625" style="180" bestFit="1" customWidth="1"/>
    <col min="8450" max="8451" width="12.7109375" style="180" customWidth="1"/>
    <col min="8452" max="8452" width="15.7109375" style="180" customWidth="1"/>
    <col min="8453" max="8453" width="3.7109375" style="180" customWidth="1"/>
    <col min="8454" max="8457" width="13.7109375" style="180" customWidth="1"/>
    <col min="8458" max="8704" width="11.42578125" style="180"/>
    <col min="8705" max="8705" width="5.28515625" style="180" bestFit="1" customWidth="1"/>
    <col min="8706" max="8707" width="12.7109375" style="180" customWidth="1"/>
    <col min="8708" max="8708" width="15.7109375" style="180" customWidth="1"/>
    <col min="8709" max="8709" width="3.7109375" style="180" customWidth="1"/>
    <col min="8710" max="8713" width="13.7109375" style="180" customWidth="1"/>
    <col min="8714" max="8960" width="11.42578125" style="180"/>
    <col min="8961" max="8961" width="5.28515625" style="180" bestFit="1" customWidth="1"/>
    <col min="8962" max="8963" width="12.7109375" style="180" customWidth="1"/>
    <col min="8964" max="8964" width="15.7109375" style="180" customWidth="1"/>
    <col min="8965" max="8965" width="3.7109375" style="180" customWidth="1"/>
    <col min="8966" max="8969" width="13.7109375" style="180" customWidth="1"/>
    <col min="8970" max="9216" width="11.42578125" style="180"/>
    <col min="9217" max="9217" width="5.28515625" style="180" bestFit="1" customWidth="1"/>
    <col min="9218" max="9219" width="12.7109375" style="180" customWidth="1"/>
    <col min="9220" max="9220" width="15.7109375" style="180" customWidth="1"/>
    <col min="9221" max="9221" width="3.7109375" style="180" customWidth="1"/>
    <col min="9222" max="9225" width="13.7109375" style="180" customWidth="1"/>
    <col min="9226" max="9472" width="11.42578125" style="180"/>
    <col min="9473" max="9473" width="5.28515625" style="180" bestFit="1" customWidth="1"/>
    <col min="9474" max="9475" width="12.7109375" style="180" customWidth="1"/>
    <col min="9476" max="9476" width="15.7109375" style="180" customWidth="1"/>
    <col min="9477" max="9477" width="3.7109375" style="180" customWidth="1"/>
    <col min="9478" max="9481" width="13.7109375" style="180" customWidth="1"/>
    <col min="9482" max="9728" width="11.42578125" style="180"/>
    <col min="9729" max="9729" width="5.28515625" style="180" bestFit="1" customWidth="1"/>
    <col min="9730" max="9731" width="12.7109375" style="180" customWidth="1"/>
    <col min="9732" max="9732" width="15.7109375" style="180" customWidth="1"/>
    <col min="9733" max="9733" width="3.7109375" style="180" customWidth="1"/>
    <col min="9734" max="9737" width="13.7109375" style="180" customWidth="1"/>
    <col min="9738" max="9984" width="11.42578125" style="180"/>
    <col min="9985" max="9985" width="5.28515625" style="180" bestFit="1" customWidth="1"/>
    <col min="9986" max="9987" width="12.7109375" style="180" customWidth="1"/>
    <col min="9988" max="9988" width="15.7109375" style="180" customWidth="1"/>
    <col min="9989" max="9989" width="3.7109375" style="180" customWidth="1"/>
    <col min="9990" max="9993" width="13.7109375" style="180" customWidth="1"/>
    <col min="9994" max="10240" width="11.42578125" style="180"/>
    <col min="10241" max="10241" width="5.28515625" style="180" bestFit="1" customWidth="1"/>
    <col min="10242" max="10243" width="12.7109375" style="180" customWidth="1"/>
    <col min="10244" max="10244" width="15.7109375" style="180" customWidth="1"/>
    <col min="10245" max="10245" width="3.7109375" style="180" customWidth="1"/>
    <col min="10246" max="10249" width="13.7109375" style="180" customWidth="1"/>
    <col min="10250" max="10496" width="11.42578125" style="180"/>
    <col min="10497" max="10497" width="5.28515625" style="180" bestFit="1" customWidth="1"/>
    <col min="10498" max="10499" width="12.7109375" style="180" customWidth="1"/>
    <col min="10500" max="10500" width="15.7109375" style="180" customWidth="1"/>
    <col min="10501" max="10501" width="3.7109375" style="180" customWidth="1"/>
    <col min="10502" max="10505" width="13.7109375" style="180" customWidth="1"/>
    <col min="10506" max="10752" width="11.42578125" style="180"/>
    <col min="10753" max="10753" width="5.28515625" style="180" bestFit="1" customWidth="1"/>
    <col min="10754" max="10755" width="12.7109375" style="180" customWidth="1"/>
    <col min="10756" max="10756" width="15.7109375" style="180" customWidth="1"/>
    <col min="10757" max="10757" width="3.7109375" style="180" customWidth="1"/>
    <col min="10758" max="10761" width="13.7109375" style="180" customWidth="1"/>
    <col min="10762" max="11008" width="11.42578125" style="180"/>
    <col min="11009" max="11009" width="5.28515625" style="180" bestFit="1" customWidth="1"/>
    <col min="11010" max="11011" width="12.7109375" style="180" customWidth="1"/>
    <col min="11012" max="11012" width="15.7109375" style="180" customWidth="1"/>
    <col min="11013" max="11013" width="3.7109375" style="180" customWidth="1"/>
    <col min="11014" max="11017" width="13.7109375" style="180" customWidth="1"/>
    <col min="11018" max="11264" width="11.42578125" style="180"/>
    <col min="11265" max="11265" width="5.28515625" style="180" bestFit="1" customWidth="1"/>
    <col min="11266" max="11267" width="12.7109375" style="180" customWidth="1"/>
    <col min="11268" max="11268" width="15.7109375" style="180" customWidth="1"/>
    <col min="11269" max="11269" width="3.7109375" style="180" customWidth="1"/>
    <col min="11270" max="11273" width="13.7109375" style="180" customWidth="1"/>
    <col min="11274" max="11520" width="11.42578125" style="180"/>
    <col min="11521" max="11521" width="5.28515625" style="180" bestFit="1" customWidth="1"/>
    <col min="11522" max="11523" width="12.7109375" style="180" customWidth="1"/>
    <col min="11524" max="11524" width="15.7109375" style="180" customWidth="1"/>
    <col min="11525" max="11525" width="3.7109375" style="180" customWidth="1"/>
    <col min="11526" max="11529" width="13.7109375" style="180" customWidth="1"/>
    <col min="11530" max="11776" width="11.42578125" style="180"/>
    <col min="11777" max="11777" width="5.28515625" style="180" bestFit="1" customWidth="1"/>
    <col min="11778" max="11779" width="12.7109375" style="180" customWidth="1"/>
    <col min="11780" max="11780" width="15.7109375" style="180" customWidth="1"/>
    <col min="11781" max="11781" width="3.7109375" style="180" customWidth="1"/>
    <col min="11782" max="11785" width="13.7109375" style="180" customWidth="1"/>
    <col min="11786" max="12032" width="11.42578125" style="180"/>
    <col min="12033" max="12033" width="5.28515625" style="180" bestFit="1" customWidth="1"/>
    <col min="12034" max="12035" width="12.7109375" style="180" customWidth="1"/>
    <col min="12036" max="12036" width="15.7109375" style="180" customWidth="1"/>
    <col min="12037" max="12037" width="3.7109375" style="180" customWidth="1"/>
    <col min="12038" max="12041" width="13.7109375" style="180" customWidth="1"/>
    <col min="12042" max="12288" width="11.42578125" style="180"/>
    <col min="12289" max="12289" width="5.28515625" style="180" bestFit="1" customWidth="1"/>
    <col min="12290" max="12291" width="12.7109375" style="180" customWidth="1"/>
    <col min="12292" max="12292" width="15.7109375" style="180" customWidth="1"/>
    <col min="12293" max="12293" width="3.7109375" style="180" customWidth="1"/>
    <col min="12294" max="12297" width="13.7109375" style="180" customWidth="1"/>
    <col min="12298" max="12544" width="11.42578125" style="180"/>
    <col min="12545" max="12545" width="5.28515625" style="180" bestFit="1" customWidth="1"/>
    <col min="12546" max="12547" width="12.7109375" style="180" customWidth="1"/>
    <col min="12548" max="12548" width="15.7109375" style="180" customWidth="1"/>
    <col min="12549" max="12549" width="3.7109375" style="180" customWidth="1"/>
    <col min="12550" max="12553" width="13.7109375" style="180" customWidth="1"/>
    <col min="12554" max="12800" width="11.42578125" style="180"/>
    <col min="12801" max="12801" width="5.28515625" style="180" bestFit="1" customWidth="1"/>
    <col min="12802" max="12803" width="12.7109375" style="180" customWidth="1"/>
    <col min="12804" max="12804" width="15.7109375" style="180" customWidth="1"/>
    <col min="12805" max="12805" width="3.7109375" style="180" customWidth="1"/>
    <col min="12806" max="12809" width="13.7109375" style="180" customWidth="1"/>
    <col min="12810" max="13056" width="11.42578125" style="180"/>
    <col min="13057" max="13057" width="5.28515625" style="180" bestFit="1" customWidth="1"/>
    <col min="13058" max="13059" width="12.7109375" style="180" customWidth="1"/>
    <col min="13060" max="13060" width="15.7109375" style="180" customWidth="1"/>
    <col min="13061" max="13061" width="3.7109375" style="180" customWidth="1"/>
    <col min="13062" max="13065" width="13.7109375" style="180" customWidth="1"/>
    <col min="13066" max="13312" width="11.42578125" style="180"/>
    <col min="13313" max="13313" width="5.28515625" style="180" bestFit="1" customWidth="1"/>
    <col min="13314" max="13315" width="12.7109375" style="180" customWidth="1"/>
    <col min="13316" max="13316" width="15.7109375" style="180" customWidth="1"/>
    <col min="13317" max="13317" width="3.7109375" style="180" customWidth="1"/>
    <col min="13318" max="13321" width="13.7109375" style="180" customWidth="1"/>
    <col min="13322" max="13568" width="11.42578125" style="180"/>
    <col min="13569" max="13569" width="5.28515625" style="180" bestFit="1" customWidth="1"/>
    <col min="13570" max="13571" width="12.7109375" style="180" customWidth="1"/>
    <col min="13572" max="13572" width="15.7109375" style="180" customWidth="1"/>
    <col min="13573" max="13573" width="3.7109375" style="180" customWidth="1"/>
    <col min="13574" max="13577" width="13.7109375" style="180" customWidth="1"/>
    <col min="13578" max="13824" width="11.42578125" style="180"/>
    <col min="13825" max="13825" width="5.28515625" style="180" bestFit="1" customWidth="1"/>
    <col min="13826" max="13827" width="12.7109375" style="180" customWidth="1"/>
    <col min="13828" max="13828" width="15.7109375" style="180" customWidth="1"/>
    <col min="13829" max="13829" width="3.7109375" style="180" customWidth="1"/>
    <col min="13830" max="13833" width="13.7109375" style="180" customWidth="1"/>
    <col min="13834" max="14080" width="11.42578125" style="180"/>
    <col min="14081" max="14081" width="5.28515625" style="180" bestFit="1" customWidth="1"/>
    <col min="14082" max="14083" width="12.7109375" style="180" customWidth="1"/>
    <col min="14084" max="14084" width="15.7109375" style="180" customWidth="1"/>
    <col min="14085" max="14085" width="3.7109375" style="180" customWidth="1"/>
    <col min="14086" max="14089" width="13.7109375" style="180" customWidth="1"/>
    <col min="14090" max="14336" width="11.42578125" style="180"/>
    <col min="14337" max="14337" width="5.28515625" style="180" bestFit="1" customWidth="1"/>
    <col min="14338" max="14339" width="12.7109375" style="180" customWidth="1"/>
    <col min="14340" max="14340" width="15.7109375" style="180" customWidth="1"/>
    <col min="14341" max="14341" width="3.7109375" style="180" customWidth="1"/>
    <col min="14342" max="14345" width="13.7109375" style="180" customWidth="1"/>
    <col min="14346" max="14592" width="11.42578125" style="180"/>
    <col min="14593" max="14593" width="5.28515625" style="180" bestFit="1" customWidth="1"/>
    <col min="14594" max="14595" width="12.7109375" style="180" customWidth="1"/>
    <col min="14596" max="14596" width="15.7109375" style="180" customWidth="1"/>
    <col min="14597" max="14597" width="3.7109375" style="180" customWidth="1"/>
    <col min="14598" max="14601" width="13.7109375" style="180" customWidth="1"/>
    <col min="14602" max="14848" width="11.42578125" style="180"/>
    <col min="14849" max="14849" width="5.28515625" style="180" bestFit="1" customWidth="1"/>
    <col min="14850" max="14851" width="12.7109375" style="180" customWidth="1"/>
    <col min="14852" max="14852" width="15.7109375" style="180" customWidth="1"/>
    <col min="14853" max="14853" width="3.7109375" style="180" customWidth="1"/>
    <col min="14854" max="14857" width="13.7109375" style="180" customWidth="1"/>
    <col min="14858" max="15104" width="11.42578125" style="180"/>
    <col min="15105" max="15105" width="5.28515625" style="180" bestFit="1" customWidth="1"/>
    <col min="15106" max="15107" width="12.7109375" style="180" customWidth="1"/>
    <col min="15108" max="15108" width="15.7109375" style="180" customWidth="1"/>
    <col min="15109" max="15109" width="3.7109375" style="180" customWidth="1"/>
    <col min="15110" max="15113" width="13.7109375" style="180" customWidth="1"/>
    <col min="15114" max="15360" width="11.42578125" style="180"/>
    <col min="15361" max="15361" width="5.28515625" style="180" bestFit="1" customWidth="1"/>
    <col min="15362" max="15363" width="12.7109375" style="180" customWidth="1"/>
    <col min="15364" max="15364" width="15.7109375" style="180" customWidth="1"/>
    <col min="15365" max="15365" width="3.7109375" style="180" customWidth="1"/>
    <col min="15366" max="15369" width="13.7109375" style="180" customWidth="1"/>
    <col min="15370" max="15616" width="11.42578125" style="180"/>
    <col min="15617" max="15617" width="5.28515625" style="180" bestFit="1" customWidth="1"/>
    <col min="15618" max="15619" width="12.7109375" style="180" customWidth="1"/>
    <col min="15620" max="15620" width="15.7109375" style="180" customWidth="1"/>
    <col min="15621" max="15621" width="3.7109375" style="180" customWidth="1"/>
    <col min="15622" max="15625" width="13.7109375" style="180" customWidth="1"/>
    <col min="15626" max="15872" width="11.42578125" style="180"/>
    <col min="15873" max="15873" width="5.28515625" style="180" bestFit="1" customWidth="1"/>
    <col min="15874" max="15875" width="12.7109375" style="180" customWidth="1"/>
    <col min="15876" max="15876" width="15.7109375" style="180" customWidth="1"/>
    <col min="15877" max="15877" width="3.7109375" style="180" customWidth="1"/>
    <col min="15878" max="15881" width="13.7109375" style="180" customWidth="1"/>
    <col min="15882" max="16128" width="11.42578125" style="180"/>
    <col min="16129" max="16129" width="5.28515625" style="180" bestFit="1" customWidth="1"/>
    <col min="16130" max="16131" width="12.7109375" style="180" customWidth="1"/>
    <col min="16132" max="16132" width="15.7109375" style="180" customWidth="1"/>
    <col min="16133" max="16133" width="3.7109375" style="180" customWidth="1"/>
    <col min="16134" max="16137" width="13.7109375" style="180" customWidth="1"/>
    <col min="16138" max="16384" width="11.42578125" style="180"/>
  </cols>
  <sheetData>
    <row r="1" spans="1:9" s="7" customFormat="1" ht="24">
      <c r="A1" s="920"/>
      <c r="B1" s="1101" t="s">
        <v>22</v>
      </c>
      <c r="C1" s="1102"/>
      <c r="D1" s="1102"/>
      <c r="E1" s="1102"/>
      <c r="F1" s="1102"/>
      <c r="G1" s="1102"/>
      <c r="H1" s="1102"/>
      <c r="I1" s="1103"/>
    </row>
    <row r="2" spans="1:9" s="7" customFormat="1" ht="18">
      <c r="A2" s="920"/>
      <c r="B2" s="1102" t="s">
        <v>24</v>
      </c>
      <c r="C2" s="1104"/>
      <c r="D2" s="1105"/>
      <c r="E2" s="1106"/>
      <c r="F2" s="1105"/>
      <c r="G2" s="1105"/>
      <c r="H2" s="15"/>
      <c r="I2" s="1103"/>
    </row>
    <row r="3" spans="1:9" s="7" customFormat="1" ht="15.75">
      <c r="A3" s="920"/>
      <c r="B3" s="1107" t="s">
        <v>26</v>
      </c>
      <c r="C3" s="1108"/>
      <c r="D3" s="1105"/>
      <c r="E3" s="1109"/>
      <c r="F3" s="1110"/>
      <c r="G3" s="1111"/>
      <c r="H3" s="15"/>
      <c r="I3" s="1103"/>
    </row>
    <row r="4" spans="1:9" s="7" customFormat="1" ht="15.75">
      <c r="A4" s="920"/>
      <c r="B4" s="442" t="s">
        <v>678</v>
      </c>
      <c r="C4" s="1112"/>
      <c r="D4" s="1113"/>
      <c r="E4" s="1109"/>
      <c r="F4" s="1112"/>
      <c r="G4" s="1111"/>
      <c r="H4" s="1104"/>
      <c r="I4" s="1103"/>
    </row>
    <row r="5" spans="1:9" s="7" customFormat="1" ht="8.1" customHeight="1">
      <c r="A5" s="920"/>
      <c r="B5" s="1107"/>
      <c r="C5" s="1112"/>
      <c r="D5" s="1113"/>
      <c r="E5" s="1109"/>
      <c r="F5" s="1112"/>
      <c r="G5" s="1111"/>
      <c r="H5" s="1104"/>
      <c r="I5" s="1103"/>
    </row>
    <row r="6" spans="1:9" s="197" customFormat="1" ht="12">
      <c r="A6" s="192"/>
      <c r="B6" s="556" t="s">
        <v>85</v>
      </c>
      <c r="C6" s="1679" t="s">
        <v>928</v>
      </c>
      <c r="D6" s="1679"/>
      <c r="E6" s="1679"/>
      <c r="F6" s="1679"/>
      <c r="G6" s="1114" t="s">
        <v>680</v>
      </c>
      <c r="H6" s="558"/>
      <c r="I6" s="1115"/>
    </row>
    <row r="7" spans="1:9" s="197" customFormat="1" ht="12">
      <c r="A7" s="1116"/>
      <c r="B7" s="560"/>
      <c r="C7" s="1680"/>
      <c r="D7" s="1680"/>
      <c r="E7" s="1680"/>
      <c r="F7" s="1680"/>
      <c r="G7" s="1117" t="s">
        <v>681</v>
      </c>
      <c r="H7" s="1118"/>
      <c r="I7" s="1119"/>
    </row>
    <row r="8" spans="1:9" s="197" customFormat="1" ht="12">
      <c r="A8" s="1120"/>
      <c r="B8" s="564" t="s">
        <v>682</v>
      </c>
      <c r="C8" s="566"/>
      <c r="D8" s="566"/>
      <c r="E8" s="1121"/>
      <c r="F8" s="564"/>
      <c r="G8" s="1117" t="s">
        <v>683</v>
      </c>
      <c r="H8" s="1118"/>
      <c r="I8" s="1119"/>
    </row>
    <row r="9" spans="1:9" s="197" customFormat="1">
      <c r="A9" s="1122"/>
      <c r="B9" s="1123" t="s">
        <v>929</v>
      </c>
      <c r="C9" s="571"/>
      <c r="D9" s="575"/>
      <c r="E9" s="1124"/>
      <c r="F9" s="1125"/>
      <c r="G9" s="570" t="s">
        <v>686</v>
      </c>
      <c r="H9" s="857"/>
      <c r="I9" s="1126"/>
    </row>
    <row r="10" spans="1:9" s="1017" customFormat="1">
      <c r="A10" s="199"/>
      <c r="B10" s="670"/>
      <c r="C10" s="1127"/>
      <c r="D10" s="769"/>
      <c r="E10" s="670"/>
      <c r="F10" s="1128"/>
      <c r="G10" s="1129"/>
      <c r="H10" s="1130"/>
      <c r="I10" s="1131"/>
    </row>
    <row r="11" spans="1:9" s="269" customFormat="1" ht="15.75">
      <c r="A11" s="1132" t="s">
        <v>930</v>
      </c>
      <c r="B11" s="1133"/>
      <c r="C11" s="1133"/>
      <c r="D11" s="1133"/>
      <c r="E11" s="1133"/>
      <c r="F11" s="1133"/>
      <c r="G11" s="1133"/>
      <c r="H11" s="1133"/>
      <c r="I11" s="1134"/>
    </row>
    <row r="12" spans="1:9" s="402" customFormat="1">
      <c r="A12" s="256"/>
      <c r="B12" s="275"/>
      <c r="C12" s="275"/>
      <c r="D12" s="275"/>
      <c r="E12" s="1135"/>
      <c r="F12" s="275"/>
      <c r="G12" s="275"/>
      <c r="H12" s="275"/>
      <c r="I12" s="275"/>
    </row>
    <row r="13" spans="1:9" s="402" customFormat="1">
      <c r="A13" s="1593" t="s">
        <v>95</v>
      </c>
      <c r="B13" s="1682" t="s">
        <v>96</v>
      </c>
      <c r="C13" s="1683"/>
      <c r="D13" s="1683"/>
      <c r="E13" s="1684"/>
      <c r="F13" s="1136" t="s">
        <v>931</v>
      </c>
      <c r="G13" s="1137"/>
      <c r="H13" s="1136" t="s">
        <v>932</v>
      </c>
      <c r="I13" s="1137"/>
    </row>
    <row r="14" spans="1:9" s="402" customFormat="1">
      <c r="A14" s="1681"/>
      <c r="B14" s="1685"/>
      <c r="C14" s="1524"/>
      <c r="D14" s="1524"/>
      <c r="E14" s="1686"/>
      <c r="F14" s="1138">
        <v>12</v>
      </c>
      <c r="G14" s="1139" t="s">
        <v>34</v>
      </c>
      <c r="H14" s="1138">
        <v>3.5</v>
      </c>
      <c r="I14" s="1139" t="s">
        <v>34</v>
      </c>
    </row>
    <row r="15" spans="1:9" s="1017" customFormat="1" ht="36">
      <c r="A15" s="1594"/>
      <c r="B15" s="1687"/>
      <c r="C15" s="1688"/>
      <c r="D15" s="1688"/>
      <c r="E15" s="1689"/>
      <c r="F15" s="1140" t="s">
        <v>933</v>
      </c>
      <c r="G15" s="1141" t="s">
        <v>934</v>
      </c>
      <c r="H15" s="1140" t="s">
        <v>933</v>
      </c>
      <c r="I15" s="1141" t="s">
        <v>935</v>
      </c>
    </row>
    <row r="16" spans="1:9" s="769" customFormat="1">
      <c r="A16" s="189"/>
      <c r="B16" s="189"/>
      <c r="C16" s="189"/>
      <c r="D16" s="189"/>
      <c r="E16" s="189"/>
      <c r="F16" s="1142"/>
      <c r="G16" s="1142"/>
      <c r="H16" s="1142"/>
      <c r="I16" s="1142"/>
    </row>
    <row r="17" spans="1:9" s="256" customFormat="1" ht="14.1" customHeight="1">
      <c r="A17" s="1143" t="s">
        <v>936</v>
      </c>
      <c r="B17" s="1144" t="s">
        <v>937</v>
      </c>
      <c r="C17" s="1145"/>
      <c r="D17" s="1145"/>
      <c r="E17" s="1146"/>
      <c r="F17" s="1147"/>
      <c r="G17" s="1148"/>
      <c r="H17" s="1147"/>
      <c r="I17" s="1148"/>
    </row>
    <row r="18" spans="1:9" s="402" customFormat="1" ht="14.1" customHeight="1">
      <c r="A18" s="1149" t="s">
        <v>938</v>
      </c>
      <c r="B18" s="1150" t="s">
        <v>939</v>
      </c>
      <c r="C18" s="1151"/>
      <c r="D18" s="1151"/>
      <c r="E18" s="1152"/>
      <c r="F18" s="1153">
        <v>6000</v>
      </c>
      <c r="G18" s="1154">
        <f t="shared" ref="G18:G24" si="0">F18*12</f>
        <v>72000</v>
      </c>
      <c r="H18" s="1153">
        <v>0</v>
      </c>
      <c r="I18" s="1154">
        <f t="shared" ref="I18:I24" si="1">H18*$H$14</f>
        <v>0</v>
      </c>
    </row>
    <row r="19" spans="1:9" s="402" customFormat="1" ht="14.1" customHeight="1">
      <c r="A19" s="1149" t="s">
        <v>940</v>
      </c>
      <c r="B19" s="1150" t="s">
        <v>941</v>
      </c>
      <c r="C19" s="1155"/>
      <c r="D19" s="1155"/>
      <c r="E19" s="1152"/>
      <c r="F19" s="1153">
        <v>3000</v>
      </c>
      <c r="G19" s="1154">
        <f t="shared" si="0"/>
        <v>36000</v>
      </c>
      <c r="H19" s="1153">
        <v>15000</v>
      </c>
      <c r="I19" s="1154">
        <f t="shared" si="1"/>
        <v>52500</v>
      </c>
    </row>
    <row r="20" spans="1:9" s="402" customFormat="1" ht="14.1" customHeight="1">
      <c r="A20" s="1149" t="s">
        <v>942</v>
      </c>
      <c r="B20" s="1150" t="s">
        <v>943</v>
      </c>
      <c r="C20" s="1155"/>
      <c r="D20" s="1155"/>
      <c r="E20" s="1152"/>
      <c r="F20" s="1153">
        <v>3600</v>
      </c>
      <c r="G20" s="1154">
        <f t="shared" si="0"/>
        <v>43200</v>
      </c>
      <c r="H20" s="1153">
        <v>3600</v>
      </c>
      <c r="I20" s="1154">
        <f t="shared" si="1"/>
        <v>12600</v>
      </c>
    </row>
    <row r="21" spans="1:9" s="402" customFormat="1" ht="14.1" customHeight="1">
      <c r="A21" s="1149" t="s">
        <v>944</v>
      </c>
      <c r="B21" s="1150" t="s">
        <v>945</v>
      </c>
      <c r="C21" s="1155"/>
      <c r="D21" s="1155"/>
      <c r="E21" s="1152"/>
      <c r="F21" s="1153">
        <v>0</v>
      </c>
      <c r="G21" s="1154">
        <f t="shared" si="0"/>
        <v>0</v>
      </c>
      <c r="H21" s="1153">
        <v>5800</v>
      </c>
      <c r="I21" s="1154">
        <f t="shared" si="1"/>
        <v>20300</v>
      </c>
    </row>
    <row r="22" spans="1:9" s="402" customFormat="1" ht="24.95" customHeight="1">
      <c r="A22" s="1149" t="s">
        <v>946</v>
      </c>
      <c r="B22" s="1690" t="s">
        <v>947</v>
      </c>
      <c r="C22" s="1690"/>
      <c r="D22" s="1690"/>
      <c r="E22" s="1691"/>
      <c r="F22" s="1153">
        <v>4590.7882271799999</v>
      </c>
      <c r="G22" s="1154">
        <f t="shared" si="0"/>
        <v>55089.458726159995</v>
      </c>
      <c r="H22" s="1153">
        <v>6861.48</v>
      </c>
      <c r="I22" s="1154">
        <f t="shared" si="1"/>
        <v>24015.18</v>
      </c>
    </row>
    <row r="23" spans="1:9" s="402" customFormat="1" ht="14.1" customHeight="1">
      <c r="A23" s="1149" t="s">
        <v>948</v>
      </c>
      <c r="B23" s="1150" t="s">
        <v>949</v>
      </c>
      <c r="C23" s="1155"/>
      <c r="D23" s="1155"/>
      <c r="E23" s="1152"/>
      <c r="F23" s="1153">
        <v>4049.6407189400002</v>
      </c>
      <c r="G23" s="1154">
        <f t="shared" si="0"/>
        <v>48595.688627280004</v>
      </c>
      <c r="H23" s="1153">
        <v>5978.04</v>
      </c>
      <c r="I23" s="1154">
        <f t="shared" si="1"/>
        <v>20923.14</v>
      </c>
    </row>
    <row r="24" spans="1:9" s="402" customFormat="1" ht="24.95" customHeight="1">
      <c r="A24" s="1149" t="s">
        <v>950</v>
      </c>
      <c r="B24" s="1690" t="s">
        <v>951</v>
      </c>
      <c r="C24" s="1690"/>
      <c r="D24" s="1690"/>
      <c r="E24" s="1691"/>
      <c r="F24" s="1153">
        <v>0</v>
      </c>
      <c r="G24" s="1154">
        <f t="shared" si="0"/>
        <v>0</v>
      </c>
      <c r="H24" s="1153">
        <v>0</v>
      </c>
      <c r="I24" s="1154">
        <f t="shared" si="1"/>
        <v>0</v>
      </c>
    </row>
    <row r="25" spans="1:9" s="402" customFormat="1" ht="14.1" customHeight="1">
      <c r="A25" s="1156"/>
      <c r="B25" s="1157"/>
      <c r="C25" s="1158"/>
      <c r="D25" s="1158"/>
      <c r="E25" s="1159" t="s">
        <v>952</v>
      </c>
      <c r="F25" s="1160">
        <f>SUM(F18:F24)</f>
        <v>21240.428946120002</v>
      </c>
      <c r="G25" s="1161">
        <f>SUM(G18:G24)</f>
        <v>254885.14735344</v>
      </c>
      <c r="H25" s="1160">
        <f>SUM(H18:H24)</f>
        <v>37239.519999999997</v>
      </c>
      <c r="I25" s="1161">
        <f>SUM(I18:I24)</f>
        <v>130338.31999999999</v>
      </c>
    </row>
    <row r="26" spans="1:9" s="256" customFormat="1" ht="14.1" customHeight="1">
      <c r="A26" s="1162" t="s">
        <v>953</v>
      </c>
      <c r="B26" s="1144" t="s">
        <v>954</v>
      </c>
      <c r="C26" s="1145"/>
      <c r="D26" s="1145"/>
      <c r="E26" s="1146"/>
      <c r="F26" s="1147"/>
      <c r="G26" s="1148"/>
      <c r="H26" s="1147"/>
      <c r="I26" s="1148"/>
    </row>
    <row r="27" spans="1:9" s="402" customFormat="1" ht="14.1" customHeight="1">
      <c r="A27" s="1163" t="s">
        <v>955</v>
      </c>
      <c r="B27" s="1150" t="s">
        <v>956</v>
      </c>
      <c r="C27" s="1155"/>
      <c r="D27" s="1155"/>
      <c r="E27" s="1152"/>
      <c r="F27" s="1153">
        <v>796</v>
      </c>
      <c r="G27" s="1154">
        <f t="shared" ref="G27:G33" si="2">F27*12</f>
        <v>9552</v>
      </c>
      <c r="H27" s="1153">
        <v>0</v>
      </c>
      <c r="I27" s="1154">
        <f t="shared" ref="I27:I33" si="3">H27*$H$14</f>
        <v>0</v>
      </c>
    </row>
    <row r="28" spans="1:9" s="402" customFormat="1" ht="14.1" customHeight="1">
      <c r="A28" s="1163" t="s">
        <v>957</v>
      </c>
      <c r="B28" s="1150" t="s">
        <v>958</v>
      </c>
      <c r="C28" s="1155"/>
      <c r="D28" s="1155"/>
      <c r="E28" s="1152"/>
      <c r="F28" s="1153">
        <v>0</v>
      </c>
      <c r="G28" s="1154">
        <f t="shared" si="2"/>
        <v>0</v>
      </c>
      <c r="H28" s="1153">
        <v>0</v>
      </c>
      <c r="I28" s="1154">
        <f t="shared" si="3"/>
        <v>0</v>
      </c>
    </row>
    <row r="29" spans="1:9" s="402" customFormat="1" ht="14.1" customHeight="1">
      <c r="A29" s="1163" t="s">
        <v>959</v>
      </c>
      <c r="B29" s="1150" t="s">
        <v>960</v>
      </c>
      <c r="C29" s="1155"/>
      <c r="D29" s="1155"/>
      <c r="E29" s="1152"/>
      <c r="F29" s="1153">
        <v>0</v>
      </c>
      <c r="G29" s="1154">
        <f t="shared" si="2"/>
        <v>0</v>
      </c>
      <c r="H29" s="1153">
        <v>1432.67</v>
      </c>
      <c r="I29" s="1154">
        <f t="shared" si="3"/>
        <v>5014.3450000000003</v>
      </c>
    </row>
    <row r="30" spans="1:9" s="402" customFormat="1" ht="14.1" customHeight="1">
      <c r="A30" s="1163" t="s">
        <v>961</v>
      </c>
      <c r="B30" s="1150" t="s">
        <v>962</v>
      </c>
      <c r="C30" s="1155"/>
      <c r="D30" s="1155"/>
      <c r="E30" s="1152"/>
      <c r="F30" s="1153">
        <v>238.22</v>
      </c>
      <c r="G30" s="1154">
        <f t="shared" si="2"/>
        <v>2858.64</v>
      </c>
      <c r="H30" s="1153">
        <v>343.84</v>
      </c>
      <c r="I30" s="1154">
        <f t="shared" si="3"/>
        <v>1203.4399999999998</v>
      </c>
    </row>
    <row r="31" spans="1:9" s="402" customFormat="1" ht="14.1" customHeight="1">
      <c r="A31" s="1163" t="s">
        <v>963</v>
      </c>
      <c r="B31" s="1150" t="s">
        <v>964</v>
      </c>
      <c r="C31" s="1155"/>
      <c r="D31" s="1155"/>
      <c r="E31" s="1152"/>
      <c r="F31" s="1153">
        <v>71.459999999999994</v>
      </c>
      <c r="G31" s="1154">
        <f t="shared" si="2"/>
        <v>857.52</v>
      </c>
      <c r="H31" s="1153">
        <v>286.54000000000002</v>
      </c>
      <c r="I31" s="1154">
        <f t="shared" si="3"/>
        <v>1002.8900000000001</v>
      </c>
    </row>
    <row r="32" spans="1:9" s="402" customFormat="1" ht="14.1" customHeight="1">
      <c r="A32" s="1163" t="s">
        <v>965</v>
      </c>
      <c r="B32" s="1150" t="s">
        <v>966</v>
      </c>
      <c r="C32" s="1155"/>
      <c r="D32" s="1155"/>
      <c r="E32" s="1152"/>
      <c r="F32" s="1153">
        <v>191</v>
      </c>
      <c r="G32" s="1154">
        <f t="shared" si="2"/>
        <v>2292</v>
      </c>
      <c r="H32" s="1153">
        <v>1002.87</v>
      </c>
      <c r="I32" s="1154">
        <f t="shared" si="3"/>
        <v>3510.0450000000001</v>
      </c>
    </row>
    <row r="33" spans="1:9" s="402" customFormat="1" ht="14.1" customHeight="1">
      <c r="A33" s="1163" t="s">
        <v>967</v>
      </c>
      <c r="B33" s="1150" t="s">
        <v>968</v>
      </c>
      <c r="C33" s="1155"/>
      <c r="D33" s="1155"/>
      <c r="E33" s="1152"/>
      <c r="F33" s="1153">
        <v>0</v>
      </c>
      <c r="G33" s="1154">
        <f t="shared" si="2"/>
        <v>0</v>
      </c>
      <c r="H33" s="1153">
        <v>0</v>
      </c>
      <c r="I33" s="1154">
        <f t="shared" si="3"/>
        <v>0</v>
      </c>
    </row>
    <row r="34" spans="1:9" s="402" customFormat="1" ht="14.1" customHeight="1">
      <c r="A34" s="1156"/>
      <c r="B34" s="1157"/>
      <c r="C34" s="1158"/>
      <c r="D34" s="1158"/>
      <c r="E34" s="1159" t="s">
        <v>952</v>
      </c>
      <c r="F34" s="1160">
        <f>SUM(F27:F33)</f>
        <v>1296.68</v>
      </c>
      <c r="G34" s="1161">
        <f>SUM(G27:G33)</f>
        <v>15560.16</v>
      </c>
      <c r="H34" s="1160">
        <f>SUM(H27:H33)</f>
        <v>3065.92</v>
      </c>
      <c r="I34" s="1161">
        <f>SUM(I27:I33)</f>
        <v>10730.720000000001</v>
      </c>
    </row>
    <row r="35" spans="1:9" s="256" customFormat="1" ht="14.1" customHeight="1">
      <c r="A35" s="1162" t="s">
        <v>969</v>
      </c>
      <c r="B35" s="1144" t="s">
        <v>970</v>
      </c>
      <c r="C35" s="1145"/>
      <c r="D35" s="1145"/>
      <c r="E35" s="1146"/>
      <c r="F35" s="1147"/>
      <c r="G35" s="1148"/>
      <c r="H35" s="1147"/>
      <c r="I35" s="1148"/>
    </row>
    <row r="36" spans="1:9" s="402" customFormat="1" ht="14.1" customHeight="1">
      <c r="A36" s="1163" t="s">
        <v>971</v>
      </c>
      <c r="B36" s="1150" t="s">
        <v>972</v>
      </c>
      <c r="C36" s="1155"/>
      <c r="D36" s="1155"/>
      <c r="E36" s="1152"/>
      <c r="F36" s="1153">
        <v>0</v>
      </c>
      <c r="G36" s="1154">
        <f>F36*12</f>
        <v>0</v>
      </c>
      <c r="H36" s="1153">
        <v>0</v>
      </c>
      <c r="I36" s="1154">
        <f>H36*$H$14</f>
        <v>0</v>
      </c>
    </row>
    <row r="37" spans="1:9" s="402" customFormat="1" ht="14.1" customHeight="1">
      <c r="A37" s="1163" t="s">
        <v>973</v>
      </c>
      <c r="B37" s="1150" t="s">
        <v>974</v>
      </c>
      <c r="C37" s="1155"/>
      <c r="D37" s="1155"/>
      <c r="E37" s="1152"/>
      <c r="F37" s="1153">
        <v>0</v>
      </c>
      <c r="G37" s="1154">
        <f>F37*12</f>
        <v>0</v>
      </c>
      <c r="H37" s="1153">
        <v>0</v>
      </c>
      <c r="I37" s="1154">
        <f>H37*$H$14</f>
        <v>0</v>
      </c>
    </row>
    <row r="38" spans="1:9" s="402" customFormat="1" ht="14.1" customHeight="1">
      <c r="A38" s="1163" t="s">
        <v>975</v>
      </c>
      <c r="B38" s="1150" t="s">
        <v>976</v>
      </c>
      <c r="C38" s="1155"/>
      <c r="D38" s="1155"/>
      <c r="E38" s="1152"/>
      <c r="F38" s="1153">
        <v>0</v>
      </c>
      <c r="G38" s="1154">
        <f>F38*12</f>
        <v>0</v>
      </c>
      <c r="H38" s="1153">
        <v>0</v>
      </c>
      <c r="I38" s="1154">
        <f>H38*$H$14</f>
        <v>0</v>
      </c>
    </row>
    <row r="39" spans="1:9" s="402" customFormat="1" ht="14.1" customHeight="1">
      <c r="A39" s="1156"/>
      <c r="B39" s="1158"/>
      <c r="C39" s="1158"/>
      <c r="D39" s="1158"/>
      <c r="E39" s="1159" t="s">
        <v>952</v>
      </c>
      <c r="F39" s="1160">
        <f>SUM(F36:F38)</f>
        <v>0</v>
      </c>
      <c r="G39" s="1161">
        <f>SUM(G36:G38)</f>
        <v>0</v>
      </c>
      <c r="H39" s="1160">
        <f>SUM(H36:H38)</f>
        <v>0</v>
      </c>
      <c r="I39" s="1161">
        <f>SUM(I36:I38)</f>
        <v>0</v>
      </c>
    </row>
    <row r="40" spans="1:9" s="402" customFormat="1" ht="14.1" customHeight="1">
      <c r="A40" s="1162" t="s">
        <v>977</v>
      </c>
      <c r="B40" s="1144" t="s">
        <v>978</v>
      </c>
      <c r="C40" s="1145"/>
      <c r="D40" s="1145"/>
      <c r="E40" s="1146"/>
      <c r="F40" s="1164"/>
      <c r="G40" s="1165"/>
      <c r="H40" s="1164"/>
      <c r="I40" s="1165"/>
    </row>
    <row r="41" spans="1:9" s="402" customFormat="1" ht="14.1" customHeight="1">
      <c r="A41" s="1163" t="s">
        <v>979</v>
      </c>
      <c r="B41" s="1150" t="s">
        <v>980</v>
      </c>
      <c r="C41" s="1155"/>
      <c r="D41" s="1155"/>
      <c r="E41" s="1152"/>
      <c r="F41" s="1153">
        <v>0</v>
      </c>
      <c r="G41" s="1154">
        <f>F41*12</f>
        <v>0</v>
      </c>
      <c r="H41" s="1153">
        <v>0</v>
      </c>
      <c r="I41" s="1154">
        <f>H41*$H$14</f>
        <v>0</v>
      </c>
    </row>
    <row r="42" spans="1:9" s="402" customFormat="1" ht="14.1" customHeight="1">
      <c r="A42" s="1163" t="s">
        <v>981</v>
      </c>
      <c r="B42" s="1150" t="s">
        <v>982</v>
      </c>
      <c r="C42" s="1155"/>
      <c r="D42" s="1155"/>
      <c r="E42" s="1152"/>
      <c r="F42" s="1153">
        <v>0</v>
      </c>
      <c r="G42" s="1154">
        <f>F42*12</f>
        <v>0</v>
      </c>
      <c r="H42" s="1153">
        <v>1203.44</v>
      </c>
      <c r="I42" s="1154">
        <f>H42*$H$14</f>
        <v>4212.04</v>
      </c>
    </row>
    <row r="43" spans="1:9" s="402" customFormat="1" ht="14.1" customHeight="1">
      <c r="A43" s="1163" t="s">
        <v>983</v>
      </c>
      <c r="B43" s="1150" t="s">
        <v>984</v>
      </c>
      <c r="C43" s="1155"/>
      <c r="D43" s="1155"/>
      <c r="E43" s="1152"/>
      <c r="F43" s="1153">
        <v>0</v>
      </c>
      <c r="G43" s="1154">
        <f>F43*12</f>
        <v>0</v>
      </c>
      <c r="H43" s="1153">
        <v>1002.87</v>
      </c>
      <c r="I43" s="1154">
        <f>H43*$H$14</f>
        <v>3510.0450000000001</v>
      </c>
    </row>
    <row r="44" spans="1:9" s="402" customFormat="1" ht="14.1" customHeight="1">
      <c r="A44" s="1163" t="s">
        <v>985</v>
      </c>
      <c r="B44" s="1150" t="s">
        <v>986</v>
      </c>
      <c r="C44" s="1155"/>
      <c r="D44" s="1155"/>
      <c r="E44" s="1152"/>
      <c r="F44" s="1153">
        <v>0</v>
      </c>
      <c r="G44" s="1154">
        <f>F44*12</f>
        <v>0</v>
      </c>
      <c r="H44" s="1153">
        <v>195</v>
      </c>
      <c r="I44" s="1154">
        <f>H44*$H$14</f>
        <v>682.5</v>
      </c>
    </row>
    <row r="45" spans="1:9" s="402" customFormat="1" ht="14.1" customHeight="1">
      <c r="A45" s="1156"/>
      <c r="B45" s="1158"/>
      <c r="C45" s="1158"/>
      <c r="D45" s="1158"/>
      <c r="E45" s="1159" t="s">
        <v>952</v>
      </c>
      <c r="F45" s="1160">
        <f>SUM(F41:F44)</f>
        <v>0</v>
      </c>
      <c r="G45" s="1161">
        <f>SUM(G41:G44)</f>
        <v>0</v>
      </c>
      <c r="H45" s="1160">
        <f>SUM(H41:H44)</f>
        <v>2401.31</v>
      </c>
      <c r="I45" s="1161">
        <f>SUM(I41:I44)</f>
        <v>8404.5849999999991</v>
      </c>
    </row>
    <row r="46" spans="1:9" s="402" customFormat="1" ht="14.1" customHeight="1">
      <c r="A46" s="1162" t="s">
        <v>987</v>
      </c>
      <c r="B46" s="1144" t="s">
        <v>988</v>
      </c>
      <c r="C46" s="1145"/>
      <c r="D46" s="1145"/>
      <c r="E46" s="1146"/>
      <c r="F46" s="1164"/>
      <c r="G46" s="1165"/>
      <c r="H46" s="1164"/>
      <c r="I46" s="1165"/>
    </row>
    <row r="47" spans="1:9" s="402" customFormat="1" ht="14.1" customHeight="1">
      <c r="A47" s="1163" t="s">
        <v>989</v>
      </c>
      <c r="B47" s="1150" t="s">
        <v>990</v>
      </c>
      <c r="C47" s="1155"/>
      <c r="D47" s="1155"/>
      <c r="E47" s="1152"/>
      <c r="F47" s="1153">
        <v>232</v>
      </c>
      <c r="G47" s="1154">
        <f t="shared" ref="G47:G53" si="4">F47*12</f>
        <v>2784</v>
      </c>
      <c r="H47" s="1153">
        <v>716.33</v>
      </c>
      <c r="I47" s="1154">
        <f t="shared" ref="I47:I53" si="5">H47*$H$14</f>
        <v>2507.1550000000002</v>
      </c>
    </row>
    <row r="48" spans="1:9" s="402" customFormat="1" ht="14.1" customHeight="1">
      <c r="A48" s="1163" t="s">
        <v>991</v>
      </c>
      <c r="B48" s="1150" t="s">
        <v>992</v>
      </c>
      <c r="C48" s="1155"/>
      <c r="D48" s="1155"/>
      <c r="E48" s="1152"/>
      <c r="F48" s="1153">
        <v>230</v>
      </c>
      <c r="G48" s="1154">
        <f t="shared" si="4"/>
        <v>2760</v>
      </c>
      <c r="H48" s="1153">
        <v>1203.44</v>
      </c>
      <c r="I48" s="1154">
        <f t="shared" si="5"/>
        <v>4212.04</v>
      </c>
    </row>
    <row r="49" spans="1:9" s="402" customFormat="1" ht="14.1" customHeight="1">
      <c r="A49" s="1163" t="s">
        <v>993</v>
      </c>
      <c r="B49" s="1150" t="s">
        <v>994</v>
      </c>
      <c r="C49" s="1155"/>
      <c r="D49" s="1155"/>
      <c r="E49" s="1152"/>
      <c r="F49" s="1153">
        <v>0</v>
      </c>
      <c r="G49" s="1154">
        <f t="shared" si="4"/>
        <v>0</v>
      </c>
      <c r="H49" s="1153">
        <v>0</v>
      </c>
      <c r="I49" s="1154">
        <f t="shared" si="5"/>
        <v>0</v>
      </c>
    </row>
    <row r="50" spans="1:9" s="402" customFormat="1" ht="14.1" customHeight="1">
      <c r="A50" s="1163" t="s">
        <v>995</v>
      </c>
      <c r="B50" s="1150" t="s">
        <v>996</v>
      </c>
      <c r="C50" s="1155"/>
      <c r="D50" s="1155"/>
      <c r="E50" s="1152"/>
      <c r="F50" s="1153">
        <v>0</v>
      </c>
      <c r="G50" s="1154">
        <f t="shared" si="4"/>
        <v>0</v>
      </c>
      <c r="H50" s="1153">
        <v>0</v>
      </c>
      <c r="I50" s="1154">
        <f t="shared" si="5"/>
        <v>0</v>
      </c>
    </row>
    <row r="51" spans="1:9" s="402" customFormat="1" ht="14.1" customHeight="1">
      <c r="A51" s="1163" t="s">
        <v>997</v>
      </c>
      <c r="B51" s="1150" t="s">
        <v>998</v>
      </c>
      <c r="C51" s="1155"/>
      <c r="D51" s="1155"/>
      <c r="E51" s="1152"/>
      <c r="F51" s="1153">
        <v>206</v>
      </c>
      <c r="G51" s="1154">
        <f t="shared" si="4"/>
        <v>2472</v>
      </c>
      <c r="H51" s="1153">
        <v>573.07000000000005</v>
      </c>
      <c r="I51" s="1154">
        <f t="shared" si="5"/>
        <v>2005.7450000000001</v>
      </c>
    </row>
    <row r="52" spans="1:9" s="402" customFormat="1" ht="14.1" customHeight="1">
      <c r="A52" s="1163" t="s">
        <v>999</v>
      </c>
      <c r="B52" s="1150" t="s">
        <v>1000</v>
      </c>
      <c r="C52" s="1155"/>
      <c r="D52" s="1155"/>
      <c r="E52" s="1152"/>
      <c r="F52" s="1153">
        <v>319</v>
      </c>
      <c r="G52" s="1154">
        <f t="shared" si="4"/>
        <v>3828</v>
      </c>
      <c r="H52" s="1153">
        <v>200.58</v>
      </c>
      <c r="I52" s="1154">
        <f t="shared" si="5"/>
        <v>702.03000000000009</v>
      </c>
    </row>
    <row r="53" spans="1:9" s="402" customFormat="1" ht="14.1" customHeight="1">
      <c r="A53" s="1163" t="s">
        <v>1001</v>
      </c>
      <c r="B53" s="1150" t="s">
        <v>1002</v>
      </c>
      <c r="C53" s="1155"/>
      <c r="D53" s="1155"/>
      <c r="E53" s="1152"/>
      <c r="F53" s="1153">
        <v>285</v>
      </c>
      <c r="G53" s="1154">
        <f t="shared" si="4"/>
        <v>3420</v>
      </c>
      <c r="H53" s="1153">
        <v>0</v>
      </c>
      <c r="I53" s="1154">
        <f t="shared" si="5"/>
        <v>0</v>
      </c>
    </row>
    <row r="54" spans="1:9" s="402" customFormat="1" ht="14.1" customHeight="1">
      <c r="A54" s="1156"/>
      <c r="B54" s="1158"/>
      <c r="C54" s="1158"/>
      <c r="D54" s="1158"/>
      <c r="E54" s="1159" t="s">
        <v>952</v>
      </c>
      <c r="F54" s="1160">
        <f>SUM(F47:F53)</f>
        <v>1272</v>
      </c>
      <c r="G54" s="1161">
        <f>SUM(G47:G53)</f>
        <v>15264</v>
      </c>
      <c r="H54" s="1160">
        <f>SUM(H47:H53)</f>
        <v>2693.42</v>
      </c>
      <c r="I54" s="1161">
        <f>SUM(I47:I53)</f>
        <v>9426.9700000000012</v>
      </c>
    </row>
    <row r="55" spans="1:9" s="985" customFormat="1" ht="7.5" customHeight="1">
      <c r="A55" s="411"/>
      <c r="B55" s="1166"/>
      <c r="C55" s="1166"/>
      <c r="D55" s="1166"/>
      <c r="E55" s="1166"/>
      <c r="F55" s="1167"/>
      <c r="G55" s="1167"/>
      <c r="H55" s="1167"/>
      <c r="I55" s="1167"/>
    </row>
    <row r="56" spans="1:9" s="402" customFormat="1" ht="14.1" customHeight="1">
      <c r="A56" s="1162" t="s">
        <v>1003</v>
      </c>
      <c r="B56" s="1144" t="s">
        <v>1004</v>
      </c>
      <c r="C56" s="1145"/>
      <c r="D56" s="1145"/>
      <c r="E56" s="1146"/>
      <c r="F56" s="1168">
        <v>0</v>
      </c>
      <c r="G56" s="1169">
        <f>F56*12</f>
        <v>0</v>
      </c>
      <c r="H56" s="1168">
        <v>0</v>
      </c>
      <c r="I56" s="1169">
        <f>H56*$H$14</f>
        <v>0</v>
      </c>
    </row>
    <row r="57" spans="1:9" s="402" customFormat="1" ht="14.1" customHeight="1">
      <c r="A57" s="1156"/>
      <c r="B57" s="1170"/>
      <c r="C57" s="1170"/>
      <c r="D57" s="1158"/>
      <c r="E57" s="1159" t="s">
        <v>952</v>
      </c>
      <c r="F57" s="1160">
        <f>SUM(F56)</f>
        <v>0</v>
      </c>
      <c r="G57" s="1161">
        <f>SUM(G56)</f>
        <v>0</v>
      </c>
      <c r="H57" s="1160">
        <f>SUM(H56)</f>
        <v>0</v>
      </c>
      <c r="I57" s="1161">
        <f>SUM(I56)</f>
        <v>0</v>
      </c>
    </row>
    <row r="58" spans="1:9" s="402" customFormat="1" ht="14.1" customHeight="1">
      <c r="A58" s="1162" t="s">
        <v>1005</v>
      </c>
      <c r="B58" s="1144" t="s">
        <v>1006</v>
      </c>
      <c r="C58" s="1145"/>
      <c r="D58" s="1145"/>
      <c r="E58" s="1146"/>
      <c r="F58" s="1168">
        <v>0</v>
      </c>
      <c r="G58" s="1169">
        <f>F58*12</f>
        <v>0</v>
      </c>
      <c r="H58" s="1168">
        <v>2400</v>
      </c>
      <c r="I58" s="1169">
        <f>H58*$H$14</f>
        <v>8400</v>
      </c>
    </row>
    <row r="59" spans="1:9" s="402" customFormat="1" ht="14.1" customHeight="1">
      <c r="A59" s="1156"/>
      <c r="B59" s="1170"/>
      <c r="C59" s="1170"/>
      <c r="D59" s="1158"/>
      <c r="E59" s="1159" t="s">
        <v>952</v>
      </c>
      <c r="F59" s="1160">
        <f>SUM(F58)</f>
        <v>0</v>
      </c>
      <c r="G59" s="1161">
        <f>SUM(G58)</f>
        <v>0</v>
      </c>
      <c r="H59" s="1160">
        <f>SUM(H58)</f>
        <v>2400</v>
      </c>
      <c r="I59" s="1161">
        <f>SUM(I58)</f>
        <v>8400</v>
      </c>
    </row>
    <row r="60" spans="1:9" s="402" customFormat="1" ht="14.1" customHeight="1">
      <c r="A60" s="1162" t="s">
        <v>1007</v>
      </c>
      <c r="B60" s="1144" t="s">
        <v>1008</v>
      </c>
      <c r="C60" s="1145"/>
      <c r="D60" s="1145"/>
      <c r="E60" s="1146"/>
      <c r="F60" s="1164"/>
      <c r="G60" s="1165"/>
      <c r="H60" s="1164"/>
      <c r="I60" s="1165"/>
    </row>
    <row r="61" spans="1:9" s="402" customFormat="1" ht="14.1" customHeight="1">
      <c r="A61" s="1163" t="s">
        <v>1009</v>
      </c>
      <c r="B61" s="1150" t="s">
        <v>1010</v>
      </c>
      <c r="C61" s="1155"/>
      <c r="D61" s="1155"/>
      <c r="E61" s="1152"/>
      <c r="F61" s="1153">
        <v>445</v>
      </c>
      <c r="G61" s="1154">
        <f>F61*12</f>
        <v>5340</v>
      </c>
      <c r="H61" s="1153">
        <v>0</v>
      </c>
      <c r="I61" s="1154">
        <f>H61*$H$14</f>
        <v>0</v>
      </c>
    </row>
    <row r="62" spans="1:9" s="402" customFormat="1" ht="14.1" customHeight="1">
      <c r="A62" s="1163" t="s">
        <v>1011</v>
      </c>
      <c r="B62" s="1150" t="s">
        <v>1012</v>
      </c>
      <c r="C62" s="1155"/>
      <c r="D62" s="1155"/>
      <c r="E62" s="1152"/>
      <c r="F62" s="1153">
        <v>260</v>
      </c>
      <c r="G62" s="1154">
        <f>F62*12</f>
        <v>3120</v>
      </c>
      <c r="H62" s="1153">
        <v>6900</v>
      </c>
      <c r="I62" s="1154">
        <f>H62*$H$14</f>
        <v>24150</v>
      </c>
    </row>
    <row r="63" spans="1:9" s="402" customFormat="1" ht="14.1" customHeight="1">
      <c r="A63" s="1163" t="s">
        <v>1013</v>
      </c>
      <c r="B63" s="1150" t="s">
        <v>1014</v>
      </c>
      <c r="C63" s="1155"/>
      <c r="D63" s="1155"/>
      <c r="E63" s="1152"/>
      <c r="F63" s="1153">
        <v>0</v>
      </c>
      <c r="G63" s="1154">
        <f>F63*12</f>
        <v>0</v>
      </c>
      <c r="H63" s="1153">
        <v>2000</v>
      </c>
      <c r="I63" s="1154">
        <f>H63*$H$14</f>
        <v>7000</v>
      </c>
    </row>
    <row r="64" spans="1:9" s="402" customFormat="1" ht="14.1" customHeight="1">
      <c r="A64" s="1156"/>
      <c r="B64" s="1158"/>
      <c r="C64" s="1158"/>
      <c r="D64" s="1158"/>
      <c r="E64" s="1159" t="s">
        <v>952</v>
      </c>
      <c r="F64" s="1160">
        <f>SUM(F61:F63)</f>
        <v>705</v>
      </c>
      <c r="G64" s="1161">
        <f>SUM(G61:G63)</f>
        <v>8460</v>
      </c>
      <c r="H64" s="1160">
        <f>SUM(H61:H63)</f>
        <v>8900</v>
      </c>
      <c r="I64" s="1161">
        <f>SUM(I61:I63)</f>
        <v>31150</v>
      </c>
    </row>
    <row r="65" spans="1:9" s="402" customFormat="1" ht="14.1" customHeight="1">
      <c r="A65" s="1162" t="s">
        <v>1015</v>
      </c>
      <c r="B65" s="1144" t="s">
        <v>1016</v>
      </c>
      <c r="C65" s="1145"/>
      <c r="D65" s="1145"/>
      <c r="E65" s="1146"/>
      <c r="F65" s="1164"/>
      <c r="G65" s="1165"/>
      <c r="H65" s="1164"/>
      <c r="I65" s="1165"/>
    </row>
    <row r="66" spans="1:9" s="402" customFormat="1" ht="14.1" customHeight="1">
      <c r="A66" s="1163" t="s">
        <v>1017</v>
      </c>
      <c r="B66" s="1150" t="s">
        <v>1018</v>
      </c>
      <c r="C66" s="1155"/>
      <c r="D66" s="1155"/>
      <c r="E66" s="1152"/>
      <c r="F66" s="1153">
        <v>0</v>
      </c>
      <c r="G66" s="1154">
        <f>F66*12</f>
        <v>0</v>
      </c>
      <c r="H66" s="1153">
        <v>0</v>
      </c>
      <c r="I66" s="1154">
        <f>H66*$H$14</f>
        <v>0</v>
      </c>
    </row>
    <row r="67" spans="1:9" s="402" customFormat="1" ht="14.1" customHeight="1">
      <c r="A67" s="1163" t="s">
        <v>1019</v>
      </c>
      <c r="B67" s="1150" t="s">
        <v>1020</v>
      </c>
      <c r="C67" s="1155"/>
      <c r="D67" s="1155"/>
      <c r="E67" s="1152"/>
      <c r="F67" s="1153">
        <v>0</v>
      </c>
      <c r="G67" s="1154">
        <f>F67*12</f>
        <v>0</v>
      </c>
      <c r="H67" s="1153">
        <v>0</v>
      </c>
      <c r="I67" s="1154">
        <f>H67*$H$14</f>
        <v>0</v>
      </c>
    </row>
    <row r="68" spans="1:9" s="402" customFormat="1" ht="14.1" customHeight="1">
      <c r="A68" s="1163" t="s">
        <v>1021</v>
      </c>
      <c r="B68" s="1150" t="s">
        <v>1022</v>
      </c>
      <c r="C68" s="1155"/>
      <c r="D68" s="1155"/>
      <c r="E68" s="1152"/>
      <c r="F68" s="1171"/>
      <c r="G68" s="1172"/>
      <c r="H68" s="1171"/>
      <c r="I68" s="1172"/>
    </row>
    <row r="69" spans="1:9" s="402" customFormat="1" ht="14.1" customHeight="1">
      <c r="A69" s="1163" t="s">
        <v>1023</v>
      </c>
      <c r="B69" s="1150" t="s">
        <v>1024</v>
      </c>
      <c r="C69" s="1155"/>
      <c r="D69" s="1155"/>
      <c r="E69" s="1152"/>
      <c r="F69" s="1153">
        <v>0</v>
      </c>
      <c r="G69" s="1154">
        <f>F69*12</f>
        <v>0</v>
      </c>
      <c r="H69" s="1153">
        <v>0</v>
      </c>
      <c r="I69" s="1154">
        <f>H69*$H$14</f>
        <v>0</v>
      </c>
    </row>
    <row r="70" spans="1:9" s="402" customFormat="1" ht="14.1" customHeight="1">
      <c r="A70" s="1163" t="s">
        <v>1025</v>
      </c>
      <c r="B70" s="1150" t="s">
        <v>1026</v>
      </c>
      <c r="C70" s="1155"/>
      <c r="D70" s="1155"/>
      <c r="E70" s="1152"/>
      <c r="F70" s="1153">
        <v>0</v>
      </c>
      <c r="G70" s="1154">
        <f>F70*12</f>
        <v>0</v>
      </c>
      <c r="H70" s="1153">
        <v>0</v>
      </c>
      <c r="I70" s="1154">
        <f>H70*$H$14</f>
        <v>0</v>
      </c>
    </row>
    <row r="71" spans="1:9" s="402" customFormat="1" ht="14.1" customHeight="1">
      <c r="A71" s="1163" t="s">
        <v>1027</v>
      </c>
      <c r="B71" s="1150" t="s">
        <v>1028</v>
      </c>
      <c r="C71" s="1155"/>
      <c r="D71" s="1155"/>
      <c r="E71" s="1152"/>
      <c r="F71" s="1153">
        <v>0</v>
      </c>
      <c r="G71" s="1154">
        <f>F71*12</f>
        <v>0</v>
      </c>
      <c r="H71" s="1153">
        <v>0</v>
      </c>
      <c r="I71" s="1154">
        <f>H71*$H$14</f>
        <v>0</v>
      </c>
    </row>
    <row r="72" spans="1:9" s="402" customFormat="1" ht="14.1" customHeight="1">
      <c r="A72" s="1156"/>
      <c r="B72" s="1158"/>
      <c r="C72" s="1158"/>
      <c r="D72" s="1158"/>
      <c r="E72" s="1159" t="s">
        <v>952</v>
      </c>
      <c r="F72" s="1160">
        <f>SUM(F66:F71)</f>
        <v>0</v>
      </c>
      <c r="G72" s="1161">
        <f>SUM(G66:G71)</f>
        <v>0</v>
      </c>
      <c r="H72" s="1160">
        <f>SUM(H66:H71)</f>
        <v>0</v>
      </c>
      <c r="I72" s="1161">
        <f>SUM(I66:I71)</f>
        <v>0</v>
      </c>
    </row>
    <row r="73" spans="1:9" s="402" customFormat="1" ht="14.1" customHeight="1">
      <c r="A73" s="256"/>
      <c r="B73" s="1173"/>
      <c r="C73" s="1173"/>
      <c r="D73" s="1173"/>
      <c r="E73" s="256"/>
      <c r="F73" s="1174"/>
      <c r="G73" s="1174"/>
      <c r="H73" s="1174"/>
      <c r="I73" s="1174"/>
    </row>
    <row r="74" spans="1:9" s="402" customFormat="1" ht="14.1" customHeight="1">
      <c r="A74" s="1175" t="s">
        <v>1029</v>
      </c>
      <c r="B74" s="1176"/>
      <c r="C74" s="1176"/>
      <c r="D74" s="1176"/>
      <c r="E74" s="1177"/>
      <c r="F74" s="1177"/>
      <c r="G74" s="1177"/>
      <c r="H74" s="1177"/>
      <c r="I74" s="1178"/>
    </row>
    <row r="75" spans="1:9" s="256" customFormat="1" ht="14.1" customHeight="1">
      <c r="A75" s="1179" t="s">
        <v>936</v>
      </c>
      <c r="B75" s="1180" t="s">
        <v>937</v>
      </c>
      <c r="C75" s="1181"/>
      <c r="D75" s="1181"/>
      <c r="E75" s="1152"/>
      <c r="F75" s="1182">
        <f>F25</f>
        <v>21240.428946120002</v>
      </c>
      <c r="G75" s="1183">
        <f>G25</f>
        <v>254885.14735344</v>
      </c>
      <c r="H75" s="1182">
        <f>H25</f>
        <v>37239.519999999997</v>
      </c>
      <c r="I75" s="1183">
        <f>I25</f>
        <v>130338.31999999999</v>
      </c>
    </row>
    <row r="76" spans="1:9" s="256" customFormat="1" ht="14.1" customHeight="1">
      <c r="A76" s="1184" t="s">
        <v>953</v>
      </c>
      <c r="B76" s="1185" t="s">
        <v>954</v>
      </c>
      <c r="C76" s="567"/>
      <c r="D76" s="567"/>
      <c r="E76" s="1152"/>
      <c r="F76" s="1182">
        <f>F34</f>
        <v>1296.68</v>
      </c>
      <c r="G76" s="1183">
        <f>G34</f>
        <v>15560.16</v>
      </c>
      <c r="H76" s="1182">
        <f>H34</f>
        <v>3065.92</v>
      </c>
      <c r="I76" s="1183">
        <f>I34</f>
        <v>10730.720000000001</v>
      </c>
    </row>
    <row r="77" spans="1:9" s="256" customFormat="1" ht="14.1" customHeight="1">
      <c r="A77" s="1184" t="s">
        <v>969</v>
      </c>
      <c r="B77" s="1185" t="s">
        <v>970</v>
      </c>
      <c r="C77" s="567"/>
      <c r="D77" s="567"/>
      <c r="E77" s="1152"/>
      <c r="F77" s="1182">
        <f>F39</f>
        <v>0</v>
      </c>
      <c r="G77" s="1183">
        <f>G39</f>
        <v>0</v>
      </c>
      <c r="H77" s="1182">
        <f>H39</f>
        <v>0</v>
      </c>
      <c r="I77" s="1183">
        <f>I39</f>
        <v>0</v>
      </c>
    </row>
    <row r="78" spans="1:9" s="256" customFormat="1" ht="14.1" customHeight="1">
      <c r="A78" s="1184" t="s">
        <v>977</v>
      </c>
      <c r="B78" s="1185" t="s">
        <v>1030</v>
      </c>
      <c r="C78" s="567"/>
      <c r="D78" s="567"/>
      <c r="E78" s="1152"/>
      <c r="F78" s="1182">
        <f>F45</f>
        <v>0</v>
      </c>
      <c r="G78" s="1183">
        <f>G45</f>
        <v>0</v>
      </c>
      <c r="H78" s="1182">
        <f>H45</f>
        <v>2401.31</v>
      </c>
      <c r="I78" s="1183">
        <f>I45</f>
        <v>8404.5849999999991</v>
      </c>
    </row>
    <row r="79" spans="1:9" s="256" customFormat="1" ht="14.1" customHeight="1">
      <c r="A79" s="1184" t="s">
        <v>987</v>
      </c>
      <c r="B79" s="1185" t="s">
        <v>1031</v>
      </c>
      <c r="C79" s="567"/>
      <c r="D79" s="567"/>
      <c r="E79" s="1152"/>
      <c r="F79" s="1182">
        <f>F54</f>
        <v>1272</v>
      </c>
      <c r="G79" s="1183">
        <f>G54</f>
        <v>15264</v>
      </c>
      <c r="H79" s="1182">
        <f>H54</f>
        <v>2693.42</v>
      </c>
      <c r="I79" s="1183">
        <f>I54</f>
        <v>9426.9700000000012</v>
      </c>
    </row>
    <row r="80" spans="1:9" s="256" customFormat="1" ht="14.1" customHeight="1">
      <c r="A80" s="1184" t="s">
        <v>1003</v>
      </c>
      <c r="B80" s="1185" t="s">
        <v>1004</v>
      </c>
      <c r="C80" s="567"/>
      <c r="D80" s="567"/>
      <c r="E80" s="1152"/>
      <c r="F80" s="1182">
        <f>F57</f>
        <v>0</v>
      </c>
      <c r="G80" s="1183">
        <f>G57</f>
        <v>0</v>
      </c>
      <c r="H80" s="1182">
        <f>H57</f>
        <v>0</v>
      </c>
      <c r="I80" s="1183">
        <f>I57</f>
        <v>0</v>
      </c>
    </row>
    <row r="81" spans="1:9" s="256" customFormat="1" ht="14.1" customHeight="1">
      <c r="A81" s="1184" t="s">
        <v>1005</v>
      </c>
      <c r="B81" s="1185" t="s">
        <v>1006</v>
      </c>
      <c r="C81" s="567"/>
      <c r="D81" s="567"/>
      <c r="E81" s="1152"/>
      <c r="F81" s="1182">
        <f>F59</f>
        <v>0</v>
      </c>
      <c r="G81" s="1183">
        <f>G59</f>
        <v>0</v>
      </c>
      <c r="H81" s="1182">
        <f>H59</f>
        <v>2400</v>
      </c>
      <c r="I81" s="1183">
        <f>I59</f>
        <v>8400</v>
      </c>
    </row>
    <row r="82" spans="1:9" s="256" customFormat="1" ht="14.1" customHeight="1">
      <c r="A82" s="1184" t="s">
        <v>1007</v>
      </c>
      <c r="B82" s="1185" t="s">
        <v>1008</v>
      </c>
      <c r="C82" s="567"/>
      <c r="D82" s="567"/>
      <c r="E82" s="1152"/>
      <c r="F82" s="1182">
        <f>F64</f>
        <v>705</v>
      </c>
      <c r="G82" s="1183">
        <f>G64</f>
        <v>8460</v>
      </c>
      <c r="H82" s="1182">
        <f>H64</f>
        <v>8900</v>
      </c>
      <c r="I82" s="1183">
        <f>I64</f>
        <v>31150</v>
      </c>
    </row>
    <row r="83" spans="1:9" s="256" customFormat="1" ht="14.1" customHeight="1">
      <c r="A83" s="1184" t="s">
        <v>1015</v>
      </c>
      <c r="B83" s="1185" t="s">
        <v>1016</v>
      </c>
      <c r="C83" s="567"/>
      <c r="D83" s="567"/>
      <c r="E83" s="1152"/>
      <c r="F83" s="1182">
        <f>F72</f>
        <v>0</v>
      </c>
      <c r="G83" s="1183">
        <f>G72</f>
        <v>0</v>
      </c>
      <c r="H83" s="1182">
        <f>H72</f>
        <v>0</v>
      </c>
      <c r="I83" s="1183">
        <f>I72</f>
        <v>0</v>
      </c>
    </row>
    <row r="84" spans="1:9" s="402" customFormat="1" ht="14.1" customHeight="1">
      <c r="A84" s="1186"/>
      <c r="B84" s="1157"/>
      <c r="C84" s="1187"/>
      <c r="D84" s="1187"/>
      <c r="E84" s="1188" t="s">
        <v>1032</v>
      </c>
      <c r="F84" s="1189">
        <f>SUM(F75:F83)</f>
        <v>24514.108946120003</v>
      </c>
      <c r="G84" s="1190">
        <f>SUM(G75:G83)</f>
        <v>294169.30735343997</v>
      </c>
      <c r="H84" s="1189">
        <f>SUM(H75:H83)</f>
        <v>56700.169999999991</v>
      </c>
      <c r="I84" s="1190">
        <f>SUM(I75:I83)</f>
        <v>198450.59499999997</v>
      </c>
    </row>
    <row r="85" spans="1:9">
      <c r="C85" s="1191"/>
      <c r="D85" s="1191"/>
      <c r="F85" s="1192"/>
      <c r="G85" s="1192"/>
      <c r="H85" s="1192"/>
      <c r="I85" s="1192"/>
    </row>
    <row r="86" spans="1:9" s="197" customFormat="1" ht="24.95" customHeight="1">
      <c r="A86" s="1193" t="s">
        <v>738</v>
      </c>
      <c r="B86" s="1692" t="s">
        <v>1033</v>
      </c>
      <c r="C86" s="1693"/>
      <c r="D86" s="1194">
        <v>2886328.85</v>
      </c>
      <c r="E86" s="1193" t="s">
        <v>758</v>
      </c>
      <c r="F86" s="1694" t="s">
        <v>1034</v>
      </c>
      <c r="G86" s="1694"/>
      <c r="H86" s="1195" t="s">
        <v>1035</v>
      </c>
      <c r="I86" s="1196">
        <f>D88/D87</f>
        <v>3.2947369141724699E-2</v>
      </c>
    </row>
    <row r="87" spans="1:9" s="197" customFormat="1" ht="24.95" customHeight="1">
      <c r="A87" s="1197" t="s">
        <v>742</v>
      </c>
      <c r="B87" s="1672" t="s">
        <v>1036</v>
      </c>
      <c r="C87" s="1673"/>
      <c r="D87" s="1198">
        <v>8928461.2100000009</v>
      </c>
      <c r="E87" s="1197" t="s">
        <v>77</v>
      </c>
      <c r="F87" s="1674" t="s">
        <v>1037</v>
      </c>
      <c r="G87" s="1674"/>
      <c r="H87" s="1199" t="s">
        <v>1038</v>
      </c>
      <c r="I87" s="1200">
        <f>D89/D86</f>
        <v>6.875536548789303E-2</v>
      </c>
    </row>
    <row r="88" spans="1:9" s="197" customFormat="1" ht="12">
      <c r="A88" s="1197" t="s">
        <v>747</v>
      </c>
      <c r="B88" s="1201" t="s">
        <v>1039</v>
      </c>
      <c r="C88" s="1202"/>
      <c r="D88" s="1198">
        <f>G84</f>
        <v>294169.30735343997</v>
      </c>
      <c r="F88" s="1203"/>
      <c r="G88" s="1204"/>
      <c r="I88" s="1205"/>
    </row>
    <row r="89" spans="1:9" s="1017" customFormat="1" ht="15">
      <c r="A89" s="1197" t="s">
        <v>752</v>
      </c>
      <c r="B89" s="1206" t="s">
        <v>1040</v>
      </c>
      <c r="C89" s="1207"/>
      <c r="D89" s="1208">
        <f>I84</f>
        <v>198450.59499999997</v>
      </c>
      <c r="E89" s="197"/>
      <c r="F89" s="1209"/>
      <c r="G89" s="1210"/>
      <c r="H89" s="1211" t="s">
        <v>1041</v>
      </c>
      <c r="I89" s="1212">
        <f>SUM(I86:I88)</f>
        <v>0.10170273462961774</v>
      </c>
    </row>
    <row r="90" spans="1:9">
      <c r="B90" s="1213"/>
      <c r="C90" s="1213"/>
      <c r="D90" s="1213"/>
    </row>
    <row r="91" spans="1:9" ht="24.95" customHeight="1">
      <c r="A91" s="1675" t="s">
        <v>1042</v>
      </c>
      <c r="B91" s="1676"/>
      <c r="C91" s="1676"/>
      <c r="D91" s="1676"/>
      <c r="E91" s="1676"/>
      <c r="F91" s="1676"/>
      <c r="G91" s="1676"/>
      <c r="H91" s="1676"/>
      <c r="I91" s="1677"/>
    </row>
    <row r="92" spans="1:9" ht="15" customHeight="1">
      <c r="B92" s="1213"/>
      <c r="C92" s="1213"/>
      <c r="D92" s="1213"/>
    </row>
    <row r="93" spans="1:9" s="184" customFormat="1">
      <c r="A93" s="261"/>
      <c r="B93" s="1214"/>
      <c r="C93" s="1214"/>
      <c r="D93" s="1214"/>
      <c r="E93" s="182" t="s">
        <v>79</v>
      </c>
      <c r="F93" s="1678">
        <f ca="1">TODAY()</f>
        <v>41647</v>
      </c>
      <c r="G93" s="1678"/>
      <c r="I93" s="179"/>
    </row>
    <row r="94" spans="1:9" ht="50.1" customHeight="1">
      <c r="B94" s="1213"/>
      <c r="C94" s="1213"/>
      <c r="D94" s="1213"/>
    </row>
    <row r="95" spans="1:9">
      <c r="A95" s="1135" t="s">
        <v>1043</v>
      </c>
      <c r="B95" s="1215"/>
      <c r="C95" s="1215"/>
      <c r="D95" s="1215"/>
      <c r="E95" s="1135"/>
      <c r="F95" s="265"/>
      <c r="G95" s="265"/>
      <c r="H95" s="265"/>
      <c r="I95" s="265"/>
    </row>
    <row r="96" spans="1:9">
      <c r="B96" s="1213"/>
      <c r="C96" s="1213"/>
      <c r="D96" s="1213"/>
    </row>
    <row r="97" spans="2:4">
      <c r="B97" s="1213"/>
      <c r="C97" s="1213"/>
      <c r="D97" s="1213"/>
    </row>
    <row r="98" spans="2:4">
      <c r="B98" s="1213"/>
      <c r="C98" s="1213"/>
      <c r="D98" s="1213"/>
    </row>
    <row r="99" spans="2:4">
      <c r="B99" s="1213"/>
      <c r="C99" s="1213"/>
      <c r="D99" s="1213"/>
    </row>
    <row r="100" spans="2:4">
      <c r="B100" s="1213"/>
      <c r="C100" s="1213"/>
      <c r="D100" s="1213"/>
    </row>
    <row r="101" spans="2:4">
      <c r="B101" s="1213"/>
      <c r="C101" s="1213"/>
      <c r="D101" s="1213"/>
    </row>
    <row r="102" spans="2:4">
      <c r="B102" s="1216"/>
      <c r="C102" s="1216"/>
      <c r="D102" s="1216"/>
    </row>
    <row r="103" spans="2:4">
      <c r="B103" s="1216"/>
      <c r="C103" s="1216"/>
      <c r="D103" s="1216"/>
    </row>
  </sheetData>
  <mergeCells count="11">
    <mergeCell ref="B87:C87"/>
    <mergeCell ref="F87:G87"/>
    <mergeCell ref="A91:I91"/>
    <mergeCell ref="F93:G93"/>
    <mergeCell ref="C6:F7"/>
    <mergeCell ref="A13:A15"/>
    <mergeCell ref="B13:E15"/>
    <mergeCell ref="B22:E22"/>
    <mergeCell ref="B24:E24"/>
    <mergeCell ref="B86:C86"/>
    <mergeCell ref="F86:G86"/>
  </mergeCells>
  <printOptions horizontalCentered="1"/>
  <pageMargins left="0.59055118110236227" right="0.39370078740157483" top="0.39370078740157483" bottom="0.78740157480314965" header="0" footer="0.59055118110236227"/>
  <pageSetup scale="90" orientation="portrait" r:id="rId1"/>
  <headerFooter alignWithMargins="0">
    <oddFooter>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4"/>
  <sheetViews>
    <sheetView view="pageBreakPreview" zoomScale="98" zoomScaleNormal="98" zoomScaleSheetLayoutView="98" workbookViewId="0">
      <selection activeCell="AA10" sqref="AA10"/>
    </sheetView>
  </sheetViews>
  <sheetFormatPr baseColWidth="10" defaultRowHeight="12.75"/>
  <cols>
    <col min="1" max="1" width="5.7109375" style="180" customWidth="1"/>
    <col min="2" max="2" width="2" style="180" customWidth="1"/>
    <col min="3" max="3" width="10.7109375" style="180" customWidth="1"/>
    <col min="4" max="4" width="8.7109375" style="180" customWidth="1"/>
    <col min="5" max="5" width="2.140625" style="180" customWidth="1"/>
    <col min="6" max="6" width="7.7109375" style="180" customWidth="1"/>
    <col min="7" max="7" width="1.7109375" style="180" customWidth="1"/>
    <col min="8" max="8" width="7.28515625" style="180" customWidth="1"/>
    <col min="9" max="9" width="3.7109375" style="180" customWidth="1"/>
    <col min="10" max="11" width="2.42578125" style="180" customWidth="1"/>
    <col min="12" max="12" width="7.85546875" style="180" customWidth="1"/>
    <col min="13" max="13" width="1.7109375" style="180" customWidth="1"/>
    <col min="14" max="14" width="5.7109375" style="180" customWidth="1"/>
    <col min="15" max="15" width="1.7109375" style="180" customWidth="1"/>
    <col min="16" max="16" width="2.7109375" style="180" customWidth="1"/>
    <col min="17" max="17" width="8.7109375" style="180" customWidth="1"/>
    <col min="18" max="19" width="1.7109375" style="180" customWidth="1"/>
    <col min="20" max="20" width="8.7109375" style="180" customWidth="1"/>
    <col min="21" max="21" width="2.7109375" style="180" customWidth="1"/>
    <col min="22" max="23" width="6.28515625" style="180" customWidth="1"/>
    <col min="24" max="25" width="1.7109375" style="180" customWidth="1"/>
    <col min="26" max="27" width="4.7109375" style="180" customWidth="1"/>
    <col min="28" max="29" width="1.42578125" style="180" customWidth="1"/>
    <col min="30" max="30" width="4.42578125" style="180" customWidth="1"/>
    <col min="31" max="34" width="4" style="180" customWidth="1"/>
    <col min="35" max="256" width="11.42578125" style="180"/>
    <col min="257" max="257" width="5.7109375" style="180" customWidth="1"/>
    <col min="258" max="258" width="2" style="180" customWidth="1"/>
    <col min="259" max="259" width="10.7109375" style="180" customWidth="1"/>
    <col min="260" max="260" width="8.7109375" style="180" customWidth="1"/>
    <col min="261" max="261" width="2.140625" style="180" customWidth="1"/>
    <col min="262" max="262" width="7.7109375" style="180" customWidth="1"/>
    <col min="263" max="263" width="1.7109375" style="180" customWidth="1"/>
    <col min="264" max="264" width="7.28515625" style="180" customWidth="1"/>
    <col min="265" max="265" width="3.7109375" style="180" customWidth="1"/>
    <col min="266" max="267" width="2.42578125" style="180" customWidth="1"/>
    <col min="268" max="268" width="7.85546875" style="180" customWidth="1"/>
    <col min="269" max="269" width="1.7109375" style="180" customWidth="1"/>
    <col min="270" max="270" width="5.7109375" style="180" customWidth="1"/>
    <col min="271" max="271" width="1.7109375" style="180" customWidth="1"/>
    <col min="272" max="272" width="2.7109375" style="180" customWidth="1"/>
    <col min="273" max="273" width="8.7109375" style="180" customWidth="1"/>
    <col min="274" max="275" width="1.7109375" style="180" customWidth="1"/>
    <col min="276" max="276" width="8.7109375" style="180" customWidth="1"/>
    <col min="277" max="277" width="2.7109375" style="180" customWidth="1"/>
    <col min="278" max="279" width="6.28515625" style="180" customWidth="1"/>
    <col min="280" max="281" width="1.7109375" style="180" customWidth="1"/>
    <col min="282" max="283" width="4.7109375" style="180" customWidth="1"/>
    <col min="284" max="285" width="1.42578125" style="180" customWidth="1"/>
    <col min="286" max="286" width="4.42578125" style="180" customWidth="1"/>
    <col min="287" max="290" width="4" style="180" customWidth="1"/>
    <col min="291" max="512" width="11.42578125" style="180"/>
    <col min="513" max="513" width="5.7109375" style="180" customWidth="1"/>
    <col min="514" max="514" width="2" style="180" customWidth="1"/>
    <col min="515" max="515" width="10.7109375" style="180" customWidth="1"/>
    <col min="516" max="516" width="8.7109375" style="180" customWidth="1"/>
    <col min="517" max="517" width="2.140625" style="180" customWidth="1"/>
    <col min="518" max="518" width="7.7109375" style="180" customWidth="1"/>
    <col min="519" max="519" width="1.7109375" style="180" customWidth="1"/>
    <col min="520" max="520" width="7.28515625" style="180" customWidth="1"/>
    <col min="521" max="521" width="3.7109375" style="180" customWidth="1"/>
    <col min="522" max="523" width="2.42578125" style="180" customWidth="1"/>
    <col min="524" max="524" width="7.85546875" style="180" customWidth="1"/>
    <col min="525" max="525" width="1.7109375" style="180" customWidth="1"/>
    <col min="526" max="526" width="5.7109375" style="180" customWidth="1"/>
    <col min="527" max="527" width="1.7109375" style="180" customWidth="1"/>
    <col min="528" max="528" width="2.7109375" style="180" customWidth="1"/>
    <col min="529" max="529" width="8.7109375" style="180" customWidth="1"/>
    <col min="530" max="531" width="1.7109375" style="180" customWidth="1"/>
    <col min="532" max="532" width="8.7109375" style="180" customWidth="1"/>
    <col min="533" max="533" width="2.7109375" style="180" customWidth="1"/>
    <col min="534" max="535" width="6.28515625" style="180" customWidth="1"/>
    <col min="536" max="537" width="1.7109375" style="180" customWidth="1"/>
    <col min="538" max="539" width="4.7109375" style="180" customWidth="1"/>
    <col min="540" max="541" width="1.42578125" style="180" customWidth="1"/>
    <col min="542" max="542" width="4.42578125" style="180" customWidth="1"/>
    <col min="543" max="546" width="4" style="180" customWidth="1"/>
    <col min="547" max="768" width="11.42578125" style="180"/>
    <col min="769" max="769" width="5.7109375" style="180" customWidth="1"/>
    <col min="770" max="770" width="2" style="180" customWidth="1"/>
    <col min="771" max="771" width="10.7109375" style="180" customWidth="1"/>
    <col min="772" max="772" width="8.7109375" style="180" customWidth="1"/>
    <col min="773" max="773" width="2.140625" style="180" customWidth="1"/>
    <col min="774" max="774" width="7.7109375" style="180" customWidth="1"/>
    <col min="775" max="775" width="1.7109375" style="180" customWidth="1"/>
    <col min="776" max="776" width="7.28515625" style="180" customWidth="1"/>
    <col min="777" max="777" width="3.7109375" style="180" customWidth="1"/>
    <col min="778" max="779" width="2.42578125" style="180" customWidth="1"/>
    <col min="780" max="780" width="7.85546875" style="180" customWidth="1"/>
    <col min="781" max="781" width="1.7109375" style="180" customWidth="1"/>
    <col min="782" max="782" width="5.7109375" style="180" customWidth="1"/>
    <col min="783" max="783" width="1.7109375" style="180" customWidth="1"/>
    <col min="784" max="784" width="2.7109375" style="180" customWidth="1"/>
    <col min="785" max="785" width="8.7109375" style="180" customWidth="1"/>
    <col min="786" max="787" width="1.7109375" style="180" customWidth="1"/>
    <col min="788" max="788" width="8.7109375" style="180" customWidth="1"/>
    <col min="789" max="789" width="2.7109375" style="180" customWidth="1"/>
    <col min="790" max="791" width="6.28515625" style="180" customWidth="1"/>
    <col min="792" max="793" width="1.7109375" style="180" customWidth="1"/>
    <col min="794" max="795" width="4.7109375" style="180" customWidth="1"/>
    <col min="796" max="797" width="1.42578125" style="180" customWidth="1"/>
    <col min="798" max="798" width="4.42578125" style="180" customWidth="1"/>
    <col min="799" max="802" width="4" style="180" customWidth="1"/>
    <col min="803" max="1024" width="11.42578125" style="180"/>
    <col min="1025" max="1025" width="5.7109375" style="180" customWidth="1"/>
    <col min="1026" max="1026" width="2" style="180" customWidth="1"/>
    <col min="1027" max="1027" width="10.7109375" style="180" customWidth="1"/>
    <col min="1028" max="1028" width="8.7109375" style="180" customWidth="1"/>
    <col min="1029" max="1029" width="2.140625" style="180" customWidth="1"/>
    <col min="1030" max="1030" width="7.7109375" style="180" customWidth="1"/>
    <col min="1031" max="1031" width="1.7109375" style="180" customWidth="1"/>
    <col min="1032" max="1032" width="7.28515625" style="180" customWidth="1"/>
    <col min="1033" max="1033" width="3.7109375" style="180" customWidth="1"/>
    <col min="1034" max="1035" width="2.42578125" style="180" customWidth="1"/>
    <col min="1036" max="1036" width="7.85546875" style="180" customWidth="1"/>
    <col min="1037" max="1037" width="1.7109375" style="180" customWidth="1"/>
    <col min="1038" max="1038" width="5.7109375" style="180" customWidth="1"/>
    <col min="1039" max="1039" width="1.7109375" style="180" customWidth="1"/>
    <col min="1040" max="1040" width="2.7109375" style="180" customWidth="1"/>
    <col min="1041" max="1041" width="8.7109375" style="180" customWidth="1"/>
    <col min="1042" max="1043" width="1.7109375" style="180" customWidth="1"/>
    <col min="1044" max="1044" width="8.7109375" style="180" customWidth="1"/>
    <col min="1045" max="1045" width="2.7109375" style="180" customWidth="1"/>
    <col min="1046" max="1047" width="6.28515625" style="180" customWidth="1"/>
    <col min="1048" max="1049" width="1.7109375" style="180" customWidth="1"/>
    <col min="1050" max="1051" width="4.7109375" style="180" customWidth="1"/>
    <col min="1052" max="1053" width="1.42578125" style="180" customWidth="1"/>
    <col min="1054" max="1054" width="4.42578125" style="180" customWidth="1"/>
    <col min="1055" max="1058" width="4" style="180" customWidth="1"/>
    <col min="1059" max="1280" width="11.42578125" style="180"/>
    <col min="1281" max="1281" width="5.7109375" style="180" customWidth="1"/>
    <col min="1282" max="1282" width="2" style="180" customWidth="1"/>
    <col min="1283" max="1283" width="10.7109375" style="180" customWidth="1"/>
    <col min="1284" max="1284" width="8.7109375" style="180" customWidth="1"/>
    <col min="1285" max="1285" width="2.140625" style="180" customWidth="1"/>
    <col min="1286" max="1286" width="7.7109375" style="180" customWidth="1"/>
    <col min="1287" max="1287" width="1.7109375" style="180" customWidth="1"/>
    <col min="1288" max="1288" width="7.28515625" style="180" customWidth="1"/>
    <col min="1289" max="1289" width="3.7109375" style="180" customWidth="1"/>
    <col min="1290" max="1291" width="2.42578125" style="180" customWidth="1"/>
    <col min="1292" max="1292" width="7.85546875" style="180" customWidth="1"/>
    <col min="1293" max="1293" width="1.7109375" style="180" customWidth="1"/>
    <col min="1294" max="1294" width="5.7109375" style="180" customWidth="1"/>
    <col min="1295" max="1295" width="1.7109375" style="180" customWidth="1"/>
    <col min="1296" max="1296" width="2.7109375" style="180" customWidth="1"/>
    <col min="1297" max="1297" width="8.7109375" style="180" customWidth="1"/>
    <col min="1298" max="1299" width="1.7109375" style="180" customWidth="1"/>
    <col min="1300" max="1300" width="8.7109375" style="180" customWidth="1"/>
    <col min="1301" max="1301" width="2.7109375" style="180" customWidth="1"/>
    <col min="1302" max="1303" width="6.28515625" style="180" customWidth="1"/>
    <col min="1304" max="1305" width="1.7109375" style="180" customWidth="1"/>
    <col min="1306" max="1307" width="4.7109375" style="180" customWidth="1"/>
    <col min="1308" max="1309" width="1.42578125" style="180" customWidth="1"/>
    <col min="1310" max="1310" width="4.42578125" style="180" customWidth="1"/>
    <col min="1311" max="1314" width="4" style="180" customWidth="1"/>
    <col min="1315" max="1536" width="11.42578125" style="180"/>
    <col min="1537" max="1537" width="5.7109375" style="180" customWidth="1"/>
    <col min="1538" max="1538" width="2" style="180" customWidth="1"/>
    <col min="1539" max="1539" width="10.7109375" style="180" customWidth="1"/>
    <col min="1540" max="1540" width="8.7109375" style="180" customWidth="1"/>
    <col min="1541" max="1541" width="2.140625" style="180" customWidth="1"/>
    <col min="1542" max="1542" width="7.7109375" style="180" customWidth="1"/>
    <col min="1543" max="1543" width="1.7109375" style="180" customWidth="1"/>
    <col min="1544" max="1544" width="7.28515625" style="180" customWidth="1"/>
    <col min="1545" max="1545" width="3.7109375" style="180" customWidth="1"/>
    <col min="1546" max="1547" width="2.42578125" style="180" customWidth="1"/>
    <col min="1548" max="1548" width="7.85546875" style="180" customWidth="1"/>
    <col min="1549" max="1549" width="1.7109375" style="180" customWidth="1"/>
    <col min="1550" max="1550" width="5.7109375" style="180" customWidth="1"/>
    <col min="1551" max="1551" width="1.7109375" style="180" customWidth="1"/>
    <col min="1552" max="1552" width="2.7109375" style="180" customWidth="1"/>
    <col min="1553" max="1553" width="8.7109375" style="180" customWidth="1"/>
    <col min="1554" max="1555" width="1.7109375" style="180" customWidth="1"/>
    <col min="1556" max="1556" width="8.7109375" style="180" customWidth="1"/>
    <col min="1557" max="1557" width="2.7109375" style="180" customWidth="1"/>
    <col min="1558" max="1559" width="6.28515625" style="180" customWidth="1"/>
    <col min="1560" max="1561" width="1.7109375" style="180" customWidth="1"/>
    <col min="1562" max="1563" width="4.7109375" style="180" customWidth="1"/>
    <col min="1564" max="1565" width="1.42578125" style="180" customWidth="1"/>
    <col min="1566" max="1566" width="4.42578125" style="180" customWidth="1"/>
    <col min="1567" max="1570" width="4" style="180" customWidth="1"/>
    <col min="1571" max="1792" width="11.42578125" style="180"/>
    <col min="1793" max="1793" width="5.7109375" style="180" customWidth="1"/>
    <col min="1794" max="1794" width="2" style="180" customWidth="1"/>
    <col min="1795" max="1795" width="10.7109375" style="180" customWidth="1"/>
    <col min="1796" max="1796" width="8.7109375" style="180" customWidth="1"/>
    <col min="1797" max="1797" width="2.140625" style="180" customWidth="1"/>
    <col min="1798" max="1798" width="7.7109375" style="180" customWidth="1"/>
    <col min="1799" max="1799" width="1.7109375" style="180" customWidth="1"/>
    <col min="1800" max="1800" width="7.28515625" style="180" customWidth="1"/>
    <col min="1801" max="1801" width="3.7109375" style="180" customWidth="1"/>
    <col min="1802" max="1803" width="2.42578125" style="180" customWidth="1"/>
    <col min="1804" max="1804" width="7.85546875" style="180" customWidth="1"/>
    <col min="1805" max="1805" width="1.7109375" style="180" customWidth="1"/>
    <col min="1806" max="1806" width="5.7109375" style="180" customWidth="1"/>
    <col min="1807" max="1807" width="1.7109375" style="180" customWidth="1"/>
    <col min="1808" max="1808" width="2.7109375" style="180" customWidth="1"/>
    <col min="1809" max="1809" width="8.7109375" style="180" customWidth="1"/>
    <col min="1810" max="1811" width="1.7109375" style="180" customWidth="1"/>
    <col min="1812" max="1812" width="8.7109375" style="180" customWidth="1"/>
    <col min="1813" max="1813" width="2.7109375" style="180" customWidth="1"/>
    <col min="1814" max="1815" width="6.28515625" style="180" customWidth="1"/>
    <col min="1816" max="1817" width="1.7109375" style="180" customWidth="1"/>
    <col min="1818" max="1819" width="4.7109375" style="180" customWidth="1"/>
    <col min="1820" max="1821" width="1.42578125" style="180" customWidth="1"/>
    <col min="1822" max="1822" width="4.42578125" style="180" customWidth="1"/>
    <col min="1823" max="1826" width="4" style="180" customWidth="1"/>
    <col min="1827" max="2048" width="11.42578125" style="180"/>
    <col min="2049" max="2049" width="5.7109375" style="180" customWidth="1"/>
    <col min="2050" max="2050" width="2" style="180" customWidth="1"/>
    <col min="2051" max="2051" width="10.7109375" style="180" customWidth="1"/>
    <col min="2052" max="2052" width="8.7109375" style="180" customWidth="1"/>
    <col min="2053" max="2053" width="2.140625" style="180" customWidth="1"/>
    <col min="2054" max="2054" width="7.7109375" style="180" customWidth="1"/>
    <col min="2055" max="2055" width="1.7109375" style="180" customWidth="1"/>
    <col min="2056" max="2056" width="7.28515625" style="180" customWidth="1"/>
    <col min="2057" max="2057" width="3.7109375" style="180" customWidth="1"/>
    <col min="2058" max="2059" width="2.42578125" style="180" customWidth="1"/>
    <col min="2060" max="2060" width="7.85546875" style="180" customWidth="1"/>
    <col min="2061" max="2061" width="1.7109375" style="180" customWidth="1"/>
    <col min="2062" max="2062" width="5.7109375" style="180" customWidth="1"/>
    <col min="2063" max="2063" width="1.7109375" style="180" customWidth="1"/>
    <col min="2064" max="2064" width="2.7109375" style="180" customWidth="1"/>
    <col min="2065" max="2065" width="8.7109375" style="180" customWidth="1"/>
    <col min="2066" max="2067" width="1.7109375" style="180" customWidth="1"/>
    <col min="2068" max="2068" width="8.7109375" style="180" customWidth="1"/>
    <col min="2069" max="2069" width="2.7109375" style="180" customWidth="1"/>
    <col min="2070" max="2071" width="6.28515625" style="180" customWidth="1"/>
    <col min="2072" max="2073" width="1.7109375" style="180" customWidth="1"/>
    <col min="2074" max="2075" width="4.7109375" style="180" customWidth="1"/>
    <col min="2076" max="2077" width="1.42578125" style="180" customWidth="1"/>
    <col min="2078" max="2078" width="4.42578125" style="180" customWidth="1"/>
    <col min="2079" max="2082" width="4" style="180" customWidth="1"/>
    <col min="2083" max="2304" width="11.42578125" style="180"/>
    <col min="2305" max="2305" width="5.7109375" style="180" customWidth="1"/>
    <col min="2306" max="2306" width="2" style="180" customWidth="1"/>
    <col min="2307" max="2307" width="10.7109375" style="180" customWidth="1"/>
    <col min="2308" max="2308" width="8.7109375" style="180" customWidth="1"/>
    <col min="2309" max="2309" width="2.140625" style="180" customWidth="1"/>
    <col min="2310" max="2310" width="7.7109375" style="180" customWidth="1"/>
    <col min="2311" max="2311" width="1.7109375" style="180" customWidth="1"/>
    <col min="2312" max="2312" width="7.28515625" style="180" customWidth="1"/>
    <col min="2313" max="2313" width="3.7109375" style="180" customWidth="1"/>
    <col min="2314" max="2315" width="2.42578125" style="180" customWidth="1"/>
    <col min="2316" max="2316" width="7.85546875" style="180" customWidth="1"/>
    <col min="2317" max="2317" width="1.7109375" style="180" customWidth="1"/>
    <col min="2318" max="2318" width="5.7109375" style="180" customWidth="1"/>
    <col min="2319" max="2319" width="1.7109375" style="180" customWidth="1"/>
    <col min="2320" max="2320" width="2.7109375" style="180" customWidth="1"/>
    <col min="2321" max="2321" width="8.7109375" style="180" customWidth="1"/>
    <col min="2322" max="2323" width="1.7109375" style="180" customWidth="1"/>
    <col min="2324" max="2324" width="8.7109375" style="180" customWidth="1"/>
    <col min="2325" max="2325" width="2.7109375" style="180" customWidth="1"/>
    <col min="2326" max="2327" width="6.28515625" style="180" customWidth="1"/>
    <col min="2328" max="2329" width="1.7109375" style="180" customWidth="1"/>
    <col min="2330" max="2331" width="4.7109375" style="180" customWidth="1"/>
    <col min="2332" max="2333" width="1.42578125" style="180" customWidth="1"/>
    <col min="2334" max="2334" width="4.42578125" style="180" customWidth="1"/>
    <col min="2335" max="2338" width="4" style="180" customWidth="1"/>
    <col min="2339" max="2560" width="11.42578125" style="180"/>
    <col min="2561" max="2561" width="5.7109375" style="180" customWidth="1"/>
    <col min="2562" max="2562" width="2" style="180" customWidth="1"/>
    <col min="2563" max="2563" width="10.7109375" style="180" customWidth="1"/>
    <col min="2564" max="2564" width="8.7109375" style="180" customWidth="1"/>
    <col min="2565" max="2565" width="2.140625" style="180" customWidth="1"/>
    <col min="2566" max="2566" width="7.7109375" style="180" customWidth="1"/>
    <col min="2567" max="2567" width="1.7109375" style="180" customWidth="1"/>
    <col min="2568" max="2568" width="7.28515625" style="180" customWidth="1"/>
    <col min="2569" max="2569" width="3.7109375" style="180" customWidth="1"/>
    <col min="2570" max="2571" width="2.42578125" style="180" customWidth="1"/>
    <col min="2572" max="2572" width="7.85546875" style="180" customWidth="1"/>
    <col min="2573" max="2573" width="1.7109375" style="180" customWidth="1"/>
    <col min="2574" max="2574" width="5.7109375" style="180" customWidth="1"/>
    <col min="2575" max="2575" width="1.7109375" style="180" customWidth="1"/>
    <col min="2576" max="2576" width="2.7109375" style="180" customWidth="1"/>
    <col min="2577" max="2577" width="8.7109375" style="180" customWidth="1"/>
    <col min="2578" max="2579" width="1.7109375" style="180" customWidth="1"/>
    <col min="2580" max="2580" width="8.7109375" style="180" customWidth="1"/>
    <col min="2581" max="2581" width="2.7109375" style="180" customWidth="1"/>
    <col min="2582" max="2583" width="6.28515625" style="180" customWidth="1"/>
    <col min="2584" max="2585" width="1.7109375" style="180" customWidth="1"/>
    <col min="2586" max="2587" width="4.7109375" style="180" customWidth="1"/>
    <col min="2588" max="2589" width="1.42578125" style="180" customWidth="1"/>
    <col min="2590" max="2590" width="4.42578125" style="180" customWidth="1"/>
    <col min="2591" max="2594" width="4" style="180" customWidth="1"/>
    <col min="2595" max="2816" width="11.42578125" style="180"/>
    <col min="2817" max="2817" width="5.7109375" style="180" customWidth="1"/>
    <col min="2818" max="2818" width="2" style="180" customWidth="1"/>
    <col min="2819" max="2819" width="10.7109375" style="180" customWidth="1"/>
    <col min="2820" max="2820" width="8.7109375" style="180" customWidth="1"/>
    <col min="2821" max="2821" width="2.140625" style="180" customWidth="1"/>
    <col min="2822" max="2822" width="7.7109375" style="180" customWidth="1"/>
    <col min="2823" max="2823" width="1.7109375" style="180" customWidth="1"/>
    <col min="2824" max="2824" width="7.28515625" style="180" customWidth="1"/>
    <col min="2825" max="2825" width="3.7109375" style="180" customWidth="1"/>
    <col min="2826" max="2827" width="2.42578125" style="180" customWidth="1"/>
    <col min="2828" max="2828" width="7.85546875" style="180" customWidth="1"/>
    <col min="2829" max="2829" width="1.7109375" style="180" customWidth="1"/>
    <col min="2830" max="2830" width="5.7109375" style="180" customWidth="1"/>
    <col min="2831" max="2831" width="1.7109375" style="180" customWidth="1"/>
    <col min="2832" max="2832" width="2.7109375" style="180" customWidth="1"/>
    <col min="2833" max="2833" width="8.7109375" style="180" customWidth="1"/>
    <col min="2834" max="2835" width="1.7109375" style="180" customWidth="1"/>
    <col min="2836" max="2836" width="8.7109375" style="180" customWidth="1"/>
    <col min="2837" max="2837" width="2.7109375" style="180" customWidth="1"/>
    <col min="2838" max="2839" width="6.28515625" style="180" customWidth="1"/>
    <col min="2840" max="2841" width="1.7109375" style="180" customWidth="1"/>
    <col min="2842" max="2843" width="4.7109375" style="180" customWidth="1"/>
    <col min="2844" max="2845" width="1.42578125" style="180" customWidth="1"/>
    <col min="2846" max="2846" width="4.42578125" style="180" customWidth="1"/>
    <col min="2847" max="2850" width="4" style="180" customWidth="1"/>
    <col min="2851" max="3072" width="11.42578125" style="180"/>
    <col min="3073" max="3073" width="5.7109375" style="180" customWidth="1"/>
    <col min="3074" max="3074" width="2" style="180" customWidth="1"/>
    <col min="3075" max="3075" width="10.7109375" style="180" customWidth="1"/>
    <col min="3076" max="3076" width="8.7109375" style="180" customWidth="1"/>
    <col min="3077" max="3077" width="2.140625" style="180" customWidth="1"/>
    <col min="3078" max="3078" width="7.7109375" style="180" customWidth="1"/>
    <col min="3079" max="3079" width="1.7109375" style="180" customWidth="1"/>
    <col min="3080" max="3080" width="7.28515625" style="180" customWidth="1"/>
    <col min="3081" max="3081" width="3.7109375" style="180" customWidth="1"/>
    <col min="3082" max="3083" width="2.42578125" style="180" customWidth="1"/>
    <col min="3084" max="3084" width="7.85546875" style="180" customWidth="1"/>
    <col min="3085" max="3085" width="1.7109375" style="180" customWidth="1"/>
    <col min="3086" max="3086" width="5.7109375" style="180" customWidth="1"/>
    <col min="3087" max="3087" width="1.7109375" style="180" customWidth="1"/>
    <col min="3088" max="3088" width="2.7109375" style="180" customWidth="1"/>
    <col min="3089" max="3089" width="8.7109375" style="180" customWidth="1"/>
    <col min="3090" max="3091" width="1.7109375" style="180" customWidth="1"/>
    <col min="3092" max="3092" width="8.7109375" style="180" customWidth="1"/>
    <col min="3093" max="3093" width="2.7109375" style="180" customWidth="1"/>
    <col min="3094" max="3095" width="6.28515625" style="180" customWidth="1"/>
    <col min="3096" max="3097" width="1.7109375" style="180" customWidth="1"/>
    <col min="3098" max="3099" width="4.7109375" style="180" customWidth="1"/>
    <col min="3100" max="3101" width="1.42578125" style="180" customWidth="1"/>
    <col min="3102" max="3102" width="4.42578125" style="180" customWidth="1"/>
    <col min="3103" max="3106" width="4" style="180" customWidth="1"/>
    <col min="3107" max="3328" width="11.42578125" style="180"/>
    <col min="3329" max="3329" width="5.7109375" style="180" customWidth="1"/>
    <col min="3330" max="3330" width="2" style="180" customWidth="1"/>
    <col min="3331" max="3331" width="10.7109375" style="180" customWidth="1"/>
    <col min="3332" max="3332" width="8.7109375" style="180" customWidth="1"/>
    <col min="3333" max="3333" width="2.140625" style="180" customWidth="1"/>
    <col min="3334" max="3334" width="7.7109375" style="180" customWidth="1"/>
    <col min="3335" max="3335" width="1.7109375" style="180" customWidth="1"/>
    <col min="3336" max="3336" width="7.28515625" style="180" customWidth="1"/>
    <col min="3337" max="3337" width="3.7109375" style="180" customWidth="1"/>
    <col min="3338" max="3339" width="2.42578125" style="180" customWidth="1"/>
    <col min="3340" max="3340" width="7.85546875" style="180" customWidth="1"/>
    <col min="3341" max="3341" width="1.7109375" style="180" customWidth="1"/>
    <col min="3342" max="3342" width="5.7109375" style="180" customWidth="1"/>
    <col min="3343" max="3343" width="1.7109375" style="180" customWidth="1"/>
    <col min="3344" max="3344" width="2.7109375" style="180" customWidth="1"/>
    <col min="3345" max="3345" width="8.7109375" style="180" customWidth="1"/>
    <col min="3346" max="3347" width="1.7109375" style="180" customWidth="1"/>
    <col min="3348" max="3348" width="8.7109375" style="180" customWidth="1"/>
    <col min="3349" max="3349" width="2.7109375" style="180" customWidth="1"/>
    <col min="3350" max="3351" width="6.28515625" style="180" customWidth="1"/>
    <col min="3352" max="3353" width="1.7109375" style="180" customWidth="1"/>
    <col min="3354" max="3355" width="4.7109375" style="180" customWidth="1"/>
    <col min="3356" max="3357" width="1.42578125" style="180" customWidth="1"/>
    <col min="3358" max="3358" width="4.42578125" style="180" customWidth="1"/>
    <col min="3359" max="3362" width="4" style="180" customWidth="1"/>
    <col min="3363" max="3584" width="11.42578125" style="180"/>
    <col min="3585" max="3585" width="5.7109375" style="180" customWidth="1"/>
    <col min="3586" max="3586" width="2" style="180" customWidth="1"/>
    <col min="3587" max="3587" width="10.7109375" style="180" customWidth="1"/>
    <col min="3588" max="3588" width="8.7109375" style="180" customWidth="1"/>
    <col min="3589" max="3589" width="2.140625" style="180" customWidth="1"/>
    <col min="3590" max="3590" width="7.7109375" style="180" customWidth="1"/>
    <col min="3591" max="3591" width="1.7109375" style="180" customWidth="1"/>
    <col min="3592" max="3592" width="7.28515625" style="180" customWidth="1"/>
    <col min="3593" max="3593" width="3.7109375" style="180" customWidth="1"/>
    <col min="3594" max="3595" width="2.42578125" style="180" customWidth="1"/>
    <col min="3596" max="3596" width="7.85546875" style="180" customWidth="1"/>
    <col min="3597" max="3597" width="1.7109375" style="180" customWidth="1"/>
    <col min="3598" max="3598" width="5.7109375" style="180" customWidth="1"/>
    <col min="3599" max="3599" width="1.7109375" style="180" customWidth="1"/>
    <col min="3600" max="3600" width="2.7109375" style="180" customWidth="1"/>
    <col min="3601" max="3601" width="8.7109375" style="180" customWidth="1"/>
    <col min="3602" max="3603" width="1.7109375" style="180" customWidth="1"/>
    <col min="3604" max="3604" width="8.7109375" style="180" customWidth="1"/>
    <col min="3605" max="3605" width="2.7109375" style="180" customWidth="1"/>
    <col min="3606" max="3607" width="6.28515625" style="180" customWidth="1"/>
    <col min="3608" max="3609" width="1.7109375" style="180" customWidth="1"/>
    <col min="3610" max="3611" width="4.7109375" style="180" customWidth="1"/>
    <col min="3612" max="3613" width="1.42578125" style="180" customWidth="1"/>
    <col min="3614" max="3614" width="4.42578125" style="180" customWidth="1"/>
    <col min="3615" max="3618" width="4" style="180" customWidth="1"/>
    <col min="3619" max="3840" width="11.42578125" style="180"/>
    <col min="3841" max="3841" width="5.7109375" style="180" customWidth="1"/>
    <col min="3842" max="3842" width="2" style="180" customWidth="1"/>
    <col min="3843" max="3843" width="10.7109375" style="180" customWidth="1"/>
    <col min="3844" max="3844" width="8.7109375" style="180" customWidth="1"/>
    <col min="3845" max="3845" width="2.140625" style="180" customWidth="1"/>
    <col min="3846" max="3846" width="7.7109375" style="180" customWidth="1"/>
    <col min="3847" max="3847" width="1.7109375" style="180" customWidth="1"/>
    <col min="3848" max="3848" width="7.28515625" style="180" customWidth="1"/>
    <col min="3849" max="3849" width="3.7109375" style="180" customWidth="1"/>
    <col min="3850" max="3851" width="2.42578125" style="180" customWidth="1"/>
    <col min="3852" max="3852" width="7.85546875" style="180" customWidth="1"/>
    <col min="3853" max="3853" width="1.7109375" style="180" customWidth="1"/>
    <col min="3854" max="3854" width="5.7109375" style="180" customWidth="1"/>
    <col min="3855" max="3855" width="1.7109375" style="180" customWidth="1"/>
    <col min="3856" max="3856" width="2.7109375" style="180" customWidth="1"/>
    <col min="3857" max="3857" width="8.7109375" style="180" customWidth="1"/>
    <col min="3858" max="3859" width="1.7109375" style="180" customWidth="1"/>
    <col min="3860" max="3860" width="8.7109375" style="180" customWidth="1"/>
    <col min="3861" max="3861" width="2.7109375" style="180" customWidth="1"/>
    <col min="3862" max="3863" width="6.28515625" style="180" customWidth="1"/>
    <col min="3864" max="3865" width="1.7109375" style="180" customWidth="1"/>
    <col min="3866" max="3867" width="4.7109375" style="180" customWidth="1"/>
    <col min="3868" max="3869" width="1.42578125" style="180" customWidth="1"/>
    <col min="3870" max="3870" width="4.42578125" style="180" customWidth="1"/>
    <col min="3871" max="3874" width="4" style="180" customWidth="1"/>
    <col min="3875" max="4096" width="11.42578125" style="180"/>
    <col min="4097" max="4097" width="5.7109375" style="180" customWidth="1"/>
    <col min="4098" max="4098" width="2" style="180" customWidth="1"/>
    <col min="4099" max="4099" width="10.7109375" style="180" customWidth="1"/>
    <col min="4100" max="4100" width="8.7109375" style="180" customWidth="1"/>
    <col min="4101" max="4101" width="2.140625" style="180" customWidth="1"/>
    <col min="4102" max="4102" width="7.7109375" style="180" customWidth="1"/>
    <col min="4103" max="4103" width="1.7109375" style="180" customWidth="1"/>
    <col min="4104" max="4104" width="7.28515625" style="180" customWidth="1"/>
    <col min="4105" max="4105" width="3.7109375" style="180" customWidth="1"/>
    <col min="4106" max="4107" width="2.42578125" style="180" customWidth="1"/>
    <col min="4108" max="4108" width="7.85546875" style="180" customWidth="1"/>
    <col min="4109" max="4109" width="1.7109375" style="180" customWidth="1"/>
    <col min="4110" max="4110" width="5.7109375" style="180" customWidth="1"/>
    <col min="4111" max="4111" width="1.7109375" style="180" customWidth="1"/>
    <col min="4112" max="4112" width="2.7109375" style="180" customWidth="1"/>
    <col min="4113" max="4113" width="8.7109375" style="180" customWidth="1"/>
    <col min="4114" max="4115" width="1.7109375" style="180" customWidth="1"/>
    <col min="4116" max="4116" width="8.7109375" style="180" customWidth="1"/>
    <col min="4117" max="4117" width="2.7109375" style="180" customWidth="1"/>
    <col min="4118" max="4119" width="6.28515625" style="180" customWidth="1"/>
    <col min="4120" max="4121" width="1.7109375" style="180" customWidth="1"/>
    <col min="4122" max="4123" width="4.7109375" style="180" customWidth="1"/>
    <col min="4124" max="4125" width="1.42578125" style="180" customWidth="1"/>
    <col min="4126" max="4126" width="4.42578125" style="180" customWidth="1"/>
    <col min="4127" max="4130" width="4" style="180" customWidth="1"/>
    <col min="4131" max="4352" width="11.42578125" style="180"/>
    <col min="4353" max="4353" width="5.7109375" style="180" customWidth="1"/>
    <col min="4354" max="4354" width="2" style="180" customWidth="1"/>
    <col min="4355" max="4355" width="10.7109375" style="180" customWidth="1"/>
    <col min="4356" max="4356" width="8.7109375" style="180" customWidth="1"/>
    <col min="4357" max="4357" width="2.140625" style="180" customWidth="1"/>
    <col min="4358" max="4358" width="7.7109375" style="180" customWidth="1"/>
    <col min="4359" max="4359" width="1.7109375" style="180" customWidth="1"/>
    <col min="4360" max="4360" width="7.28515625" style="180" customWidth="1"/>
    <col min="4361" max="4361" width="3.7109375" style="180" customWidth="1"/>
    <col min="4362" max="4363" width="2.42578125" style="180" customWidth="1"/>
    <col min="4364" max="4364" width="7.85546875" style="180" customWidth="1"/>
    <col min="4365" max="4365" width="1.7109375" style="180" customWidth="1"/>
    <col min="4366" max="4366" width="5.7109375" style="180" customWidth="1"/>
    <col min="4367" max="4367" width="1.7109375" style="180" customWidth="1"/>
    <col min="4368" max="4368" width="2.7109375" style="180" customWidth="1"/>
    <col min="4369" max="4369" width="8.7109375" style="180" customWidth="1"/>
    <col min="4370" max="4371" width="1.7109375" style="180" customWidth="1"/>
    <col min="4372" max="4372" width="8.7109375" style="180" customWidth="1"/>
    <col min="4373" max="4373" width="2.7109375" style="180" customWidth="1"/>
    <col min="4374" max="4375" width="6.28515625" style="180" customWidth="1"/>
    <col min="4376" max="4377" width="1.7109375" style="180" customWidth="1"/>
    <col min="4378" max="4379" width="4.7109375" style="180" customWidth="1"/>
    <col min="4380" max="4381" width="1.42578125" style="180" customWidth="1"/>
    <col min="4382" max="4382" width="4.42578125" style="180" customWidth="1"/>
    <col min="4383" max="4386" width="4" style="180" customWidth="1"/>
    <col min="4387" max="4608" width="11.42578125" style="180"/>
    <col min="4609" max="4609" width="5.7109375" style="180" customWidth="1"/>
    <col min="4610" max="4610" width="2" style="180" customWidth="1"/>
    <col min="4611" max="4611" width="10.7109375" style="180" customWidth="1"/>
    <col min="4612" max="4612" width="8.7109375" style="180" customWidth="1"/>
    <col min="4613" max="4613" width="2.140625" style="180" customWidth="1"/>
    <col min="4614" max="4614" width="7.7109375" style="180" customWidth="1"/>
    <col min="4615" max="4615" width="1.7109375" style="180" customWidth="1"/>
    <col min="4616" max="4616" width="7.28515625" style="180" customWidth="1"/>
    <col min="4617" max="4617" width="3.7109375" style="180" customWidth="1"/>
    <col min="4618" max="4619" width="2.42578125" style="180" customWidth="1"/>
    <col min="4620" max="4620" width="7.85546875" style="180" customWidth="1"/>
    <col min="4621" max="4621" width="1.7109375" style="180" customWidth="1"/>
    <col min="4622" max="4622" width="5.7109375" style="180" customWidth="1"/>
    <col min="4623" max="4623" width="1.7109375" style="180" customWidth="1"/>
    <col min="4624" max="4624" width="2.7109375" style="180" customWidth="1"/>
    <col min="4625" max="4625" width="8.7109375" style="180" customWidth="1"/>
    <col min="4626" max="4627" width="1.7109375" style="180" customWidth="1"/>
    <col min="4628" max="4628" width="8.7109375" style="180" customWidth="1"/>
    <col min="4629" max="4629" width="2.7109375" style="180" customWidth="1"/>
    <col min="4630" max="4631" width="6.28515625" style="180" customWidth="1"/>
    <col min="4632" max="4633" width="1.7109375" style="180" customWidth="1"/>
    <col min="4634" max="4635" width="4.7109375" style="180" customWidth="1"/>
    <col min="4636" max="4637" width="1.42578125" style="180" customWidth="1"/>
    <col min="4638" max="4638" width="4.42578125" style="180" customWidth="1"/>
    <col min="4639" max="4642" width="4" style="180" customWidth="1"/>
    <col min="4643" max="4864" width="11.42578125" style="180"/>
    <col min="4865" max="4865" width="5.7109375" style="180" customWidth="1"/>
    <col min="4866" max="4866" width="2" style="180" customWidth="1"/>
    <col min="4867" max="4867" width="10.7109375" style="180" customWidth="1"/>
    <col min="4868" max="4868" width="8.7109375" style="180" customWidth="1"/>
    <col min="4869" max="4869" width="2.140625" style="180" customWidth="1"/>
    <col min="4870" max="4870" width="7.7109375" style="180" customWidth="1"/>
    <col min="4871" max="4871" width="1.7109375" style="180" customWidth="1"/>
    <col min="4872" max="4872" width="7.28515625" style="180" customWidth="1"/>
    <col min="4873" max="4873" width="3.7109375" style="180" customWidth="1"/>
    <col min="4874" max="4875" width="2.42578125" style="180" customWidth="1"/>
    <col min="4876" max="4876" width="7.85546875" style="180" customWidth="1"/>
    <col min="4877" max="4877" width="1.7109375" style="180" customWidth="1"/>
    <col min="4878" max="4878" width="5.7109375" style="180" customWidth="1"/>
    <col min="4879" max="4879" width="1.7109375" style="180" customWidth="1"/>
    <col min="4880" max="4880" width="2.7109375" style="180" customWidth="1"/>
    <col min="4881" max="4881" width="8.7109375" style="180" customWidth="1"/>
    <col min="4882" max="4883" width="1.7109375" style="180" customWidth="1"/>
    <col min="4884" max="4884" width="8.7109375" style="180" customWidth="1"/>
    <col min="4885" max="4885" width="2.7109375" style="180" customWidth="1"/>
    <col min="4886" max="4887" width="6.28515625" style="180" customWidth="1"/>
    <col min="4888" max="4889" width="1.7109375" style="180" customWidth="1"/>
    <col min="4890" max="4891" width="4.7109375" style="180" customWidth="1"/>
    <col min="4892" max="4893" width="1.42578125" style="180" customWidth="1"/>
    <col min="4894" max="4894" width="4.42578125" style="180" customWidth="1"/>
    <col min="4895" max="4898" width="4" style="180" customWidth="1"/>
    <col min="4899" max="5120" width="11.42578125" style="180"/>
    <col min="5121" max="5121" width="5.7109375" style="180" customWidth="1"/>
    <col min="5122" max="5122" width="2" style="180" customWidth="1"/>
    <col min="5123" max="5123" width="10.7109375" style="180" customWidth="1"/>
    <col min="5124" max="5124" width="8.7109375" style="180" customWidth="1"/>
    <col min="5125" max="5125" width="2.140625" style="180" customWidth="1"/>
    <col min="5126" max="5126" width="7.7109375" style="180" customWidth="1"/>
    <col min="5127" max="5127" width="1.7109375" style="180" customWidth="1"/>
    <col min="5128" max="5128" width="7.28515625" style="180" customWidth="1"/>
    <col min="5129" max="5129" width="3.7109375" style="180" customWidth="1"/>
    <col min="5130" max="5131" width="2.42578125" style="180" customWidth="1"/>
    <col min="5132" max="5132" width="7.85546875" style="180" customWidth="1"/>
    <col min="5133" max="5133" width="1.7109375" style="180" customWidth="1"/>
    <col min="5134" max="5134" width="5.7109375" style="180" customWidth="1"/>
    <col min="5135" max="5135" width="1.7109375" style="180" customWidth="1"/>
    <col min="5136" max="5136" width="2.7109375" style="180" customWidth="1"/>
    <col min="5137" max="5137" width="8.7109375" style="180" customWidth="1"/>
    <col min="5138" max="5139" width="1.7109375" style="180" customWidth="1"/>
    <col min="5140" max="5140" width="8.7109375" style="180" customWidth="1"/>
    <col min="5141" max="5141" width="2.7109375" style="180" customWidth="1"/>
    <col min="5142" max="5143" width="6.28515625" style="180" customWidth="1"/>
    <col min="5144" max="5145" width="1.7109375" style="180" customWidth="1"/>
    <col min="5146" max="5147" width="4.7109375" style="180" customWidth="1"/>
    <col min="5148" max="5149" width="1.42578125" style="180" customWidth="1"/>
    <col min="5150" max="5150" width="4.42578125" style="180" customWidth="1"/>
    <col min="5151" max="5154" width="4" style="180" customWidth="1"/>
    <col min="5155" max="5376" width="11.42578125" style="180"/>
    <col min="5377" max="5377" width="5.7109375" style="180" customWidth="1"/>
    <col min="5378" max="5378" width="2" style="180" customWidth="1"/>
    <col min="5379" max="5379" width="10.7109375" style="180" customWidth="1"/>
    <col min="5380" max="5380" width="8.7109375" style="180" customWidth="1"/>
    <col min="5381" max="5381" width="2.140625" style="180" customWidth="1"/>
    <col min="5382" max="5382" width="7.7109375" style="180" customWidth="1"/>
    <col min="5383" max="5383" width="1.7109375" style="180" customWidth="1"/>
    <col min="5384" max="5384" width="7.28515625" style="180" customWidth="1"/>
    <col min="5385" max="5385" width="3.7109375" style="180" customWidth="1"/>
    <col min="5386" max="5387" width="2.42578125" style="180" customWidth="1"/>
    <col min="5388" max="5388" width="7.85546875" style="180" customWidth="1"/>
    <col min="5389" max="5389" width="1.7109375" style="180" customWidth="1"/>
    <col min="5390" max="5390" width="5.7109375" style="180" customWidth="1"/>
    <col min="5391" max="5391" width="1.7109375" style="180" customWidth="1"/>
    <col min="5392" max="5392" width="2.7109375" style="180" customWidth="1"/>
    <col min="5393" max="5393" width="8.7109375" style="180" customWidth="1"/>
    <col min="5394" max="5395" width="1.7109375" style="180" customWidth="1"/>
    <col min="5396" max="5396" width="8.7109375" style="180" customWidth="1"/>
    <col min="5397" max="5397" width="2.7109375" style="180" customWidth="1"/>
    <col min="5398" max="5399" width="6.28515625" style="180" customWidth="1"/>
    <col min="5400" max="5401" width="1.7109375" style="180" customWidth="1"/>
    <col min="5402" max="5403" width="4.7109375" style="180" customWidth="1"/>
    <col min="5404" max="5405" width="1.42578125" style="180" customWidth="1"/>
    <col min="5406" max="5406" width="4.42578125" style="180" customWidth="1"/>
    <col min="5407" max="5410" width="4" style="180" customWidth="1"/>
    <col min="5411" max="5632" width="11.42578125" style="180"/>
    <col min="5633" max="5633" width="5.7109375" style="180" customWidth="1"/>
    <col min="5634" max="5634" width="2" style="180" customWidth="1"/>
    <col min="5635" max="5635" width="10.7109375" style="180" customWidth="1"/>
    <col min="5636" max="5636" width="8.7109375" style="180" customWidth="1"/>
    <col min="5637" max="5637" width="2.140625" style="180" customWidth="1"/>
    <col min="5638" max="5638" width="7.7109375" style="180" customWidth="1"/>
    <col min="5639" max="5639" width="1.7109375" style="180" customWidth="1"/>
    <col min="5640" max="5640" width="7.28515625" style="180" customWidth="1"/>
    <col min="5641" max="5641" width="3.7109375" style="180" customWidth="1"/>
    <col min="5642" max="5643" width="2.42578125" style="180" customWidth="1"/>
    <col min="5644" max="5644" width="7.85546875" style="180" customWidth="1"/>
    <col min="5645" max="5645" width="1.7109375" style="180" customWidth="1"/>
    <col min="5646" max="5646" width="5.7109375" style="180" customWidth="1"/>
    <col min="5647" max="5647" width="1.7109375" style="180" customWidth="1"/>
    <col min="5648" max="5648" width="2.7109375" style="180" customWidth="1"/>
    <col min="5649" max="5649" width="8.7109375" style="180" customWidth="1"/>
    <col min="5650" max="5651" width="1.7109375" style="180" customWidth="1"/>
    <col min="5652" max="5652" width="8.7109375" style="180" customWidth="1"/>
    <col min="5653" max="5653" width="2.7109375" style="180" customWidth="1"/>
    <col min="5654" max="5655" width="6.28515625" style="180" customWidth="1"/>
    <col min="5656" max="5657" width="1.7109375" style="180" customWidth="1"/>
    <col min="5658" max="5659" width="4.7109375" style="180" customWidth="1"/>
    <col min="5660" max="5661" width="1.42578125" style="180" customWidth="1"/>
    <col min="5662" max="5662" width="4.42578125" style="180" customWidth="1"/>
    <col min="5663" max="5666" width="4" style="180" customWidth="1"/>
    <col min="5667" max="5888" width="11.42578125" style="180"/>
    <col min="5889" max="5889" width="5.7109375" style="180" customWidth="1"/>
    <col min="5890" max="5890" width="2" style="180" customWidth="1"/>
    <col min="5891" max="5891" width="10.7109375" style="180" customWidth="1"/>
    <col min="5892" max="5892" width="8.7109375" style="180" customWidth="1"/>
    <col min="5893" max="5893" width="2.140625" style="180" customWidth="1"/>
    <col min="5894" max="5894" width="7.7109375" style="180" customWidth="1"/>
    <col min="5895" max="5895" width="1.7109375" style="180" customWidth="1"/>
    <col min="5896" max="5896" width="7.28515625" style="180" customWidth="1"/>
    <col min="5897" max="5897" width="3.7109375" style="180" customWidth="1"/>
    <col min="5898" max="5899" width="2.42578125" style="180" customWidth="1"/>
    <col min="5900" max="5900" width="7.85546875" style="180" customWidth="1"/>
    <col min="5901" max="5901" width="1.7109375" style="180" customWidth="1"/>
    <col min="5902" max="5902" width="5.7109375" style="180" customWidth="1"/>
    <col min="5903" max="5903" width="1.7109375" style="180" customWidth="1"/>
    <col min="5904" max="5904" width="2.7109375" style="180" customWidth="1"/>
    <col min="5905" max="5905" width="8.7109375" style="180" customWidth="1"/>
    <col min="5906" max="5907" width="1.7109375" style="180" customWidth="1"/>
    <col min="5908" max="5908" width="8.7109375" style="180" customWidth="1"/>
    <col min="5909" max="5909" width="2.7109375" style="180" customWidth="1"/>
    <col min="5910" max="5911" width="6.28515625" style="180" customWidth="1"/>
    <col min="5912" max="5913" width="1.7109375" style="180" customWidth="1"/>
    <col min="5914" max="5915" width="4.7109375" style="180" customWidth="1"/>
    <col min="5916" max="5917" width="1.42578125" style="180" customWidth="1"/>
    <col min="5918" max="5918" width="4.42578125" style="180" customWidth="1"/>
    <col min="5919" max="5922" width="4" style="180" customWidth="1"/>
    <col min="5923" max="6144" width="11.42578125" style="180"/>
    <col min="6145" max="6145" width="5.7109375" style="180" customWidth="1"/>
    <col min="6146" max="6146" width="2" style="180" customWidth="1"/>
    <col min="6147" max="6147" width="10.7109375" style="180" customWidth="1"/>
    <col min="6148" max="6148" width="8.7109375" style="180" customWidth="1"/>
    <col min="6149" max="6149" width="2.140625" style="180" customWidth="1"/>
    <col min="6150" max="6150" width="7.7109375" style="180" customWidth="1"/>
    <col min="6151" max="6151" width="1.7109375" style="180" customWidth="1"/>
    <col min="6152" max="6152" width="7.28515625" style="180" customWidth="1"/>
    <col min="6153" max="6153" width="3.7109375" style="180" customWidth="1"/>
    <col min="6154" max="6155" width="2.42578125" style="180" customWidth="1"/>
    <col min="6156" max="6156" width="7.85546875" style="180" customWidth="1"/>
    <col min="6157" max="6157" width="1.7109375" style="180" customWidth="1"/>
    <col min="6158" max="6158" width="5.7109375" style="180" customWidth="1"/>
    <col min="6159" max="6159" width="1.7109375" style="180" customWidth="1"/>
    <col min="6160" max="6160" width="2.7109375" style="180" customWidth="1"/>
    <col min="6161" max="6161" width="8.7109375" style="180" customWidth="1"/>
    <col min="6162" max="6163" width="1.7109375" style="180" customWidth="1"/>
    <col min="6164" max="6164" width="8.7109375" style="180" customWidth="1"/>
    <col min="6165" max="6165" width="2.7109375" style="180" customWidth="1"/>
    <col min="6166" max="6167" width="6.28515625" style="180" customWidth="1"/>
    <col min="6168" max="6169" width="1.7109375" style="180" customWidth="1"/>
    <col min="6170" max="6171" width="4.7109375" style="180" customWidth="1"/>
    <col min="6172" max="6173" width="1.42578125" style="180" customWidth="1"/>
    <col min="6174" max="6174" width="4.42578125" style="180" customWidth="1"/>
    <col min="6175" max="6178" width="4" style="180" customWidth="1"/>
    <col min="6179" max="6400" width="11.42578125" style="180"/>
    <col min="6401" max="6401" width="5.7109375" style="180" customWidth="1"/>
    <col min="6402" max="6402" width="2" style="180" customWidth="1"/>
    <col min="6403" max="6403" width="10.7109375" style="180" customWidth="1"/>
    <col min="6404" max="6404" width="8.7109375" style="180" customWidth="1"/>
    <col min="6405" max="6405" width="2.140625" style="180" customWidth="1"/>
    <col min="6406" max="6406" width="7.7109375" style="180" customWidth="1"/>
    <col min="6407" max="6407" width="1.7109375" style="180" customWidth="1"/>
    <col min="6408" max="6408" width="7.28515625" style="180" customWidth="1"/>
    <col min="6409" max="6409" width="3.7109375" style="180" customWidth="1"/>
    <col min="6410" max="6411" width="2.42578125" style="180" customWidth="1"/>
    <col min="6412" max="6412" width="7.85546875" style="180" customWidth="1"/>
    <col min="6413" max="6413" width="1.7109375" style="180" customWidth="1"/>
    <col min="6414" max="6414" width="5.7109375" style="180" customWidth="1"/>
    <col min="6415" max="6415" width="1.7109375" style="180" customWidth="1"/>
    <col min="6416" max="6416" width="2.7109375" style="180" customWidth="1"/>
    <col min="6417" max="6417" width="8.7109375" style="180" customWidth="1"/>
    <col min="6418" max="6419" width="1.7109375" style="180" customWidth="1"/>
    <col min="6420" max="6420" width="8.7109375" style="180" customWidth="1"/>
    <col min="6421" max="6421" width="2.7109375" style="180" customWidth="1"/>
    <col min="6422" max="6423" width="6.28515625" style="180" customWidth="1"/>
    <col min="6424" max="6425" width="1.7109375" style="180" customWidth="1"/>
    <col min="6426" max="6427" width="4.7109375" style="180" customWidth="1"/>
    <col min="6428" max="6429" width="1.42578125" style="180" customWidth="1"/>
    <col min="6430" max="6430" width="4.42578125" style="180" customWidth="1"/>
    <col min="6431" max="6434" width="4" style="180" customWidth="1"/>
    <col min="6435" max="6656" width="11.42578125" style="180"/>
    <col min="6657" max="6657" width="5.7109375" style="180" customWidth="1"/>
    <col min="6658" max="6658" width="2" style="180" customWidth="1"/>
    <col min="6659" max="6659" width="10.7109375" style="180" customWidth="1"/>
    <col min="6660" max="6660" width="8.7109375" style="180" customWidth="1"/>
    <col min="6661" max="6661" width="2.140625" style="180" customWidth="1"/>
    <col min="6662" max="6662" width="7.7109375" style="180" customWidth="1"/>
    <col min="6663" max="6663" width="1.7109375" style="180" customWidth="1"/>
    <col min="6664" max="6664" width="7.28515625" style="180" customWidth="1"/>
    <col min="6665" max="6665" width="3.7109375" style="180" customWidth="1"/>
    <col min="6666" max="6667" width="2.42578125" style="180" customWidth="1"/>
    <col min="6668" max="6668" width="7.85546875" style="180" customWidth="1"/>
    <col min="6669" max="6669" width="1.7109375" style="180" customWidth="1"/>
    <col min="6670" max="6670" width="5.7109375" style="180" customWidth="1"/>
    <col min="6671" max="6671" width="1.7109375" style="180" customWidth="1"/>
    <col min="6672" max="6672" width="2.7109375" style="180" customWidth="1"/>
    <col min="6673" max="6673" width="8.7109375" style="180" customWidth="1"/>
    <col min="6674" max="6675" width="1.7109375" style="180" customWidth="1"/>
    <col min="6676" max="6676" width="8.7109375" style="180" customWidth="1"/>
    <col min="6677" max="6677" width="2.7109375" style="180" customWidth="1"/>
    <col min="6678" max="6679" width="6.28515625" style="180" customWidth="1"/>
    <col min="6680" max="6681" width="1.7109375" style="180" customWidth="1"/>
    <col min="6682" max="6683" width="4.7109375" style="180" customWidth="1"/>
    <col min="6684" max="6685" width="1.42578125" style="180" customWidth="1"/>
    <col min="6686" max="6686" width="4.42578125" style="180" customWidth="1"/>
    <col min="6687" max="6690" width="4" style="180" customWidth="1"/>
    <col min="6691" max="6912" width="11.42578125" style="180"/>
    <col min="6913" max="6913" width="5.7109375" style="180" customWidth="1"/>
    <col min="6914" max="6914" width="2" style="180" customWidth="1"/>
    <col min="6915" max="6915" width="10.7109375" style="180" customWidth="1"/>
    <col min="6916" max="6916" width="8.7109375" style="180" customWidth="1"/>
    <col min="6917" max="6917" width="2.140625" style="180" customWidth="1"/>
    <col min="6918" max="6918" width="7.7109375" style="180" customWidth="1"/>
    <col min="6919" max="6919" width="1.7109375" style="180" customWidth="1"/>
    <col min="6920" max="6920" width="7.28515625" style="180" customWidth="1"/>
    <col min="6921" max="6921" width="3.7109375" style="180" customWidth="1"/>
    <col min="6922" max="6923" width="2.42578125" style="180" customWidth="1"/>
    <col min="6924" max="6924" width="7.85546875" style="180" customWidth="1"/>
    <col min="6925" max="6925" width="1.7109375" style="180" customWidth="1"/>
    <col min="6926" max="6926" width="5.7109375" style="180" customWidth="1"/>
    <col min="6927" max="6927" width="1.7109375" style="180" customWidth="1"/>
    <col min="6928" max="6928" width="2.7109375" style="180" customWidth="1"/>
    <col min="6929" max="6929" width="8.7109375" style="180" customWidth="1"/>
    <col min="6930" max="6931" width="1.7109375" style="180" customWidth="1"/>
    <col min="6932" max="6932" width="8.7109375" style="180" customWidth="1"/>
    <col min="6933" max="6933" width="2.7109375" style="180" customWidth="1"/>
    <col min="6934" max="6935" width="6.28515625" style="180" customWidth="1"/>
    <col min="6936" max="6937" width="1.7109375" style="180" customWidth="1"/>
    <col min="6938" max="6939" width="4.7109375" style="180" customWidth="1"/>
    <col min="6940" max="6941" width="1.42578125" style="180" customWidth="1"/>
    <col min="6942" max="6942" width="4.42578125" style="180" customWidth="1"/>
    <col min="6943" max="6946" width="4" style="180" customWidth="1"/>
    <col min="6947" max="7168" width="11.42578125" style="180"/>
    <col min="7169" max="7169" width="5.7109375" style="180" customWidth="1"/>
    <col min="7170" max="7170" width="2" style="180" customWidth="1"/>
    <col min="7171" max="7171" width="10.7109375" style="180" customWidth="1"/>
    <col min="7172" max="7172" width="8.7109375" style="180" customWidth="1"/>
    <col min="7173" max="7173" width="2.140625" style="180" customWidth="1"/>
    <col min="7174" max="7174" width="7.7109375" style="180" customWidth="1"/>
    <col min="7175" max="7175" width="1.7109375" style="180" customWidth="1"/>
    <col min="7176" max="7176" width="7.28515625" style="180" customWidth="1"/>
    <col min="7177" max="7177" width="3.7109375" style="180" customWidth="1"/>
    <col min="7178" max="7179" width="2.42578125" style="180" customWidth="1"/>
    <col min="7180" max="7180" width="7.85546875" style="180" customWidth="1"/>
    <col min="7181" max="7181" width="1.7109375" style="180" customWidth="1"/>
    <col min="7182" max="7182" width="5.7109375" style="180" customWidth="1"/>
    <col min="7183" max="7183" width="1.7109375" style="180" customWidth="1"/>
    <col min="7184" max="7184" width="2.7109375" style="180" customWidth="1"/>
    <col min="7185" max="7185" width="8.7109375" style="180" customWidth="1"/>
    <col min="7186" max="7187" width="1.7109375" style="180" customWidth="1"/>
    <col min="7188" max="7188" width="8.7109375" style="180" customWidth="1"/>
    <col min="7189" max="7189" width="2.7109375" style="180" customWidth="1"/>
    <col min="7190" max="7191" width="6.28515625" style="180" customWidth="1"/>
    <col min="7192" max="7193" width="1.7109375" style="180" customWidth="1"/>
    <col min="7194" max="7195" width="4.7109375" style="180" customWidth="1"/>
    <col min="7196" max="7197" width="1.42578125" style="180" customWidth="1"/>
    <col min="7198" max="7198" width="4.42578125" style="180" customWidth="1"/>
    <col min="7199" max="7202" width="4" style="180" customWidth="1"/>
    <col min="7203" max="7424" width="11.42578125" style="180"/>
    <col min="7425" max="7425" width="5.7109375" style="180" customWidth="1"/>
    <col min="7426" max="7426" width="2" style="180" customWidth="1"/>
    <col min="7427" max="7427" width="10.7109375" style="180" customWidth="1"/>
    <col min="7428" max="7428" width="8.7109375" style="180" customWidth="1"/>
    <col min="7429" max="7429" width="2.140625" style="180" customWidth="1"/>
    <col min="7430" max="7430" width="7.7109375" style="180" customWidth="1"/>
    <col min="7431" max="7431" width="1.7109375" style="180" customWidth="1"/>
    <col min="7432" max="7432" width="7.28515625" style="180" customWidth="1"/>
    <col min="7433" max="7433" width="3.7109375" style="180" customWidth="1"/>
    <col min="7434" max="7435" width="2.42578125" style="180" customWidth="1"/>
    <col min="7436" max="7436" width="7.85546875" style="180" customWidth="1"/>
    <col min="7437" max="7437" width="1.7109375" style="180" customWidth="1"/>
    <col min="7438" max="7438" width="5.7109375" style="180" customWidth="1"/>
    <col min="7439" max="7439" width="1.7109375" style="180" customWidth="1"/>
    <col min="7440" max="7440" width="2.7109375" style="180" customWidth="1"/>
    <col min="7441" max="7441" width="8.7109375" style="180" customWidth="1"/>
    <col min="7442" max="7443" width="1.7109375" style="180" customWidth="1"/>
    <col min="7444" max="7444" width="8.7109375" style="180" customWidth="1"/>
    <col min="7445" max="7445" width="2.7109375" style="180" customWidth="1"/>
    <col min="7446" max="7447" width="6.28515625" style="180" customWidth="1"/>
    <col min="7448" max="7449" width="1.7109375" style="180" customWidth="1"/>
    <col min="7450" max="7451" width="4.7109375" style="180" customWidth="1"/>
    <col min="7452" max="7453" width="1.42578125" style="180" customWidth="1"/>
    <col min="7454" max="7454" width="4.42578125" style="180" customWidth="1"/>
    <col min="7455" max="7458" width="4" style="180" customWidth="1"/>
    <col min="7459" max="7680" width="11.42578125" style="180"/>
    <col min="7681" max="7681" width="5.7109375" style="180" customWidth="1"/>
    <col min="7682" max="7682" width="2" style="180" customWidth="1"/>
    <col min="7683" max="7683" width="10.7109375" style="180" customWidth="1"/>
    <col min="7684" max="7684" width="8.7109375" style="180" customWidth="1"/>
    <col min="7685" max="7685" width="2.140625" style="180" customWidth="1"/>
    <col min="7686" max="7686" width="7.7109375" style="180" customWidth="1"/>
    <col min="7687" max="7687" width="1.7109375" style="180" customWidth="1"/>
    <col min="7688" max="7688" width="7.28515625" style="180" customWidth="1"/>
    <col min="7689" max="7689" width="3.7109375" style="180" customWidth="1"/>
    <col min="7690" max="7691" width="2.42578125" style="180" customWidth="1"/>
    <col min="7692" max="7692" width="7.85546875" style="180" customWidth="1"/>
    <col min="7693" max="7693" width="1.7109375" style="180" customWidth="1"/>
    <col min="7694" max="7694" width="5.7109375" style="180" customWidth="1"/>
    <col min="7695" max="7695" width="1.7109375" style="180" customWidth="1"/>
    <col min="7696" max="7696" width="2.7109375" style="180" customWidth="1"/>
    <col min="7697" max="7697" width="8.7109375" style="180" customWidth="1"/>
    <col min="7698" max="7699" width="1.7109375" style="180" customWidth="1"/>
    <col min="7700" max="7700" width="8.7109375" style="180" customWidth="1"/>
    <col min="7701" max="7701" width="2.7109375" style="180" customWidth="1"/>
    <col min="7702" max="7703" width="6.28515625" style="180" customWidth="1"/>
    <col min="7704" max="7705" width="1.7109375" style="180" customWidth="1"/>
    <col min="7706" max="7707" width="4.7109375" style="180" customWidth="1"/>
    <col min="7708" max="7709" width="1.42578125" style="180" customWidth="1"/>
    <col min="7710" max="7710" width="4.42578125" style="180" customWidth="1"/>
    <col min="7711" max="7714" width="4" style="180" customWidth="1"/>
    <col min="7715" max="7936" width="11.42578125" style="180"/>
    <col min="7937" max="7937" width="5.7109375" style="180" customWidth="1"/>
    <col min="7938" max="7938" width="2" style="180" customWidth="1"/>
    <col min="7939" max="7939" width="10.7109375" style="180" customWidth="1"/>
    <col min="7940" max="7940" width="8.7109375" style="180" customWidth="1"/>
    <col min="7941" max="7941" width="2.140625" style="180" customWidth="1"/>
    <col min="7942" max="7942" width="7.7109375" style="180" customWidth="1"/>
    <col min="7943" max="7943" width="1.7109375" style="180" customWidth="1"/>
    <col min="7944" max="7944" width="7.28515625" style="180" customWidth="1"/>
    <col min="7945" max="7945" width="3.7109375" style="180" customWidth="1"/>
    <col min="7946" max="7947" width="2.42578125" style="180" customWidth="1"/>
    <col min="7948" max="7948" width="7.85546875" style="180" customWidth="1"/>
    <col min="7949" max="7949" width="1.7109375" style="180" customWidth="1"/>
    <col min="7950" max="7950" width="5.7109375" style="180" customWidth="1"/>
    <col min="7951" max="7951" width="1.7109375" style="180" customWidth="1"/>
    <col min="7952" max="7952" width="2.7109375" style="180" customWidth="1"/>
    <col min="7953" max="7953" width="8.7109375" style="180" customWidth="1"/>
    <col min="7954" max="7955" width="1.7109375" style="180" customWidth="1"/>
    <col min="7956" max="7956" width="8.7109375" style="180" customWidth="1"/>
    <col min="7957" max="7957" width="2.7109375" style="180" customWidth="1"/>
    <col min="7958" max="7959" width="6.28515625" style="180" customWidth="1"/>
    <col min="7960" max="7961" width="1.7109375" style="180" customWidth="1"/>
    <col min="7962" max="7963" width="4.7109375" style="180" customWidth="1"/>
    <col min="7964" max="7965" width="1.42578125" style="180" customWidth="1"/>
    <col min="7966" max="7966" width="4.42578125" style="180" customWidth="1"/>
    <col min="7967" max="7970" width="4" style="180" customWidth="1"/>
    <col min="7971" max="8192" width="11.42578125" style="180"/>
    <col min="8193" max="8193" width="5.7109375" style="180" customWidth="1"/>
    <col min="8194" max="8194" width="2" style="180" customWidth="1"/>
    <col min="8195" max="8195" width="10.7109375" style="180" customWidth="1"/>
    <col min="8196" max="8196" width="8.7109375" style="180" customWidth="1"/>
    <col min="8197" max="8197" width="2.140625" style="180" customWidth="1"/>
    <col min="8198" max="8198" width="7.7109375" style="180" customWidth="1"/>
    <col min="8199" max="8199" width="1.7109375" style="180" customWidth="1"/>
    <col min="8200" max="8200" width="7.28515625" style="180" customWidth="1"/>
    <col min="8201" max="8201" width="3.7109375" style="180" customWidth="1"/>
    <col min="8202" max="8203" width="2.42578125" style="180" customWidth="1"/>
    <col min="8204" max="8204" width="7.85546875" style="180" customWidth="1"/>
    <col min="8205" max="8205" width="1.7109375" style="180" customWidth="1"/>
    <col min="8206" max="8206" width="5.7109375" style="180" customWidth="1"/>
    <col min="8207" max="8207" width="1.7109375" style="180" customWidth="1"/>
    <col min="8208" max="8208" width="2.7109375" style="180" customWidth="1"/>
    <col min="8209" max="8209" width="8.7109375" style="180" customWidth="1"/>
    <col min="8210" max="8211" width="1.7109375" style="180" customWidth="1"/>
    <col min="8212" max="8212" width="8.7109375" style="180" customWidth="1"/>
    <col min="8213" max="8213" width="2.7109375" style="180" customWidth="1"/>
    <col min="8214" max="8215" width="6.28515625" style="180" customWidth="1"/>
    <col min="8216" max="8217" width="1.7109375" style="180" customWidth="1"/>
    <col min="8218" max="8219" width="4.7109375" style="180" customWidth="1"/>
    <col min="8220" max="8221" width="1.42578125" style="180" customWidth="1"/>
    <col min="8222" max="8222" width="4.42578125" style="180" customWidth="1"/>
    <col min="8223" max="8226" width="4" style="180" customWidth="1"/>
    <col min="8227" max="8448" width="11.42578125" style="180"/>
    <col min="8449" max="8449" width="5.7109375" style="180" customWidth="1"/>
    <col min="8450" max="8450" width="2" style="180" customWidth="1"/>
    <col min="8451" max="8451" width="10.7109375" style="180" customWidth="1"/>
    <col min="8452" max="8452" width="8.7109375" style="180" customWidth="1"/>
    <col min="8453" max="8453" width="2.140625" style="180" customWidth="1"/>
    <col min="8454" max="8454" width="7.7109375" style="180" customWidth="1"/>
    <col min="8455" max="8455" width="1.7109375" style="180" customWidth="1"/>
    <col min="8456" max="8456" width="7.28515625" style="180" customWidth="1"/>
    <col min="8457" max="8457" width="3.7109375" style="180" customWidth="1"/>
    <col min="8458" max="8459" width="2.42578125" style="180" customWidth="1"/>
    <col min="8460" max="8460" width="7.85546875" style="180" customWidth="1"/>
    <col min="8461" max="8461" width="1.7109375" style="180" customWidth="1"/>
    <col min="8462" max="8462" width="5.7109375" style="180" customWidth="1"/>
    <col min="8463" max="8463" width="1.7109375" style="180" customWidth="1"/>
    <col min="8464" max="8464" width="2.7109375" style="180" customWidth="1"/>
    <col min="8465" max="8465" width="8.7109375" style="180" customWidth="1"/>
    <col min="8466" max="8467" width="1.7109375" style="180" customWidth="1"/>
    <col min="8468" max="8468" width="8.7109375" style="180" customWidth="1"/>
    <col min="8469" max="8469" width="2.7109375" style="180" customWidth="1"/>
    <col min="8470" max="8471" width="6.28515625" style="180" customWidth="1"/>
    <col min="8472" max="8473" width="1.7109375" style="180" customWidth="1"/>
    <col min="8474" max="8475" width="4.7109375" style="180" customWidth="1"/>
    <col min="8476" max="8477" width="1.42578125" style="180" customWidth="1"/>
    <col min="8478" max="8478" width="4.42578125" style="180" customWidth="1"/>
    <col min="8479" max="8482" width="4" style="180" customWidth="1"/>
    <col min="8483" max="8704" width="11.42578125" style="180"/>
    <col min="8705" max="8705" width="5.7109375" style="180" customWidth="1"/>
    <col min="8706" max="8706" width="2" style="180" customWidth="1"/>
    <col min="8707" max="8707" width="10.7109375" style="180" customWidth="1"/>
    <col min="8708" max="8708" width="8.7109375" style="180" customWidth="1"/>
    <col min="8709" max="8709" width="2.140625" style="180" customWidth="1"/>
    <col min="8710" max="8710" width="7.7109375" style="180" customWidth="1"/>
    <col min="8711" max="8711" width="1.7109375" style="180" customWidth="1"/>
    <col min="8712" max="8712" width="7.28515625" style="180" customWidth="1"/>
    <col min="8713" max="8713" width="3.7109375" style="180" customWidth="1"/>
    <col min="8714" max="8715" width="2.42578125" style="180" customWidth="1"/>
    <col min="8716" max="8716" width="7.85546875" style="180" customWidth="1"/>
    <col min="8717" max="8717" width="1.7109375" style="180" customWidth="1"/>
    <col min="8718" max="8718" width="5.7109375" style="180" customWidth="1"/>
    <col min="8719" max="8719" width="1.7109375" style="180" customWidth="1"/>
    <col min="8720" max="8720" width="2.7109375" style="180" customWidth="1"/>
    <col min="8721" max="8721" width="8.7109375" style="180" customWidth="1"/>
    <col min="8722" max="8723" width="1.7109375" style="180" customWidth="1"/>
    <col min="8724" max="8724" width="8.7109375" style="180" customWidth="1"/>
    <col min="8725" max="8725" width="2.7109375" style="180" customWidth="1"/>
    <col min="8726" max="8727" width="6.28515625" style="180" customWidth="1"/>
    <col min="8728" max="8729" width="1.7109375" style="180" customWidth="1"/>
    <col min="8730" max="8731" width="4.7109375" style="180" customWidth="1"/>
    <col min="8732" max="8733" width="1.42578125" style="180" customWidth="1"/>
    <col min="8734" max="8734" width="4.42578125" style="180" customWidth="1"/>
    <col min="8735" max="8738" width="4" style="180" customWidth="1"/>
    <col min="8739" max="8960" width="11.42578125" style="180"/>
    <col min="8961" max="8961" width="5.7109375" style="180" customWidth="1"/>
    <col min="8962" max="8962" width="2" style="180" customWidth="1"/>
    <col min="8963" max="8963" width="10.7109375" style="180" customWidth="1"/>
    <col min="8964" max="8964" width="8.7109375" style="180" customWidth="1"/>
    <col min="8965" max="8965" width="2.140625" style="180" customWidth="1"/>
    <col min="8966" max="8966" width="7.7109375" style="180" customWidth="1"/>
    <col min="8967" max="8967" width="1.7109375" style="180" customWidth="1"/>
    <col min="8968" max="8968" width="7.28515625" style="180" customWidth="1"/>
    <col min="8969" max="8969" width="3.7109375" style="180" customWidth="1"/>
    <col min="8970" max="8971" width="2.42578125" style="180" customWidth="1"/>
    <col min="8972" max="8972" width="7.85546875" style="180" customWidth="1"/>
    <col min="8973" max="8973" width="1.7109375" style="180" customWidth="1"/>
    <col min="8974" max="8974" width="5.7109375" style="180" customWidth="1"/>
    <col min="8975" max="8975" width="1.7109375" style="180" customWidth="1"/>
    <col min="8976" max="8976" width="2.7109375" style="180" customWidth="1"/>
    <col min="8977" max="8977" width="8.7109375" style="180" customWidth="1"/>
    <col min="8978" max="8979" width="1.7109375" style="180" customWidth="1"/>
    <col min="8980" max="8980" width="8.7109375" style="180" customWidth="1"/>
    <col min="8981" max="8981" width="2.7109375" style="180" customWidth="1"/>
    <col min="8982" max="8983" width="6.28515625" style="180" customWidth="1"/>
    <col min="8984" max="8985" width="1.7109375" style="180" customWidth="1"/>
    <col min="8986" max="8987" width="4.7109375" style="180" customWidth="1"/>
    <col min="8988" max="8989" width="1.42578125" style="180" customWidth="1"/>
    <col min="8990" max="8990" width="4.42578125" style="180" customWidth="1"/>
    <col min="8991" max="8994" width="4" style="180" customWidth="1"/>
    <col min="8995" max="9216" width="11.42578125" style="180"/>
    <col min="9217" max="9217" width="5.7109375" style="180" customWidth="1"/>
    <col min="9218" max="9218" width="2" style="180" customWidth="1"/>
    <col min="9219" max="9219" width="10.7109375" style="180" customWidth="1"/>
    <col min="9220" max="9220" width="8.7109375" style="180" customWidth="1"/>
    <col min="9221" max="9221" width="2.140625" style="180" customWidth="1"/>
    <col min="9222" max="9222" width="7.7109375" style="180" customWidth="1"/>
    <col min="9223" max="9223" width="1.7109375" style="180" customWidth="1"/>
    <col min="9224" max="9224" width="7.28515625" style="180" customWidth="1"/>
    <col min="9225" max="9225" width="3.7109375" style="180" customWidth="1"/>
    <col min="9226" max="9227" width="2.42578125" style="180" customWidth="1"/>
    <col min="9228" max="9228" width="7.85546875" style="180" customWidth="1"/>
    <col min="9229" max="9229" width="1.7109375" style="180" customWidth="1"/>
    <col min="9230" max="9230" width="5.7109375" style="180" customWidth="1"/>
    <col min="9231" max="9231" width="1.7109375" style="180" customWidth="1"/>
    <col min="9232" max="9232" width="2.7109375" style="180" customWidth="1"/>
    <col min="9233" max="9233" width="8.7109375" style="180" customWidth="1"/>
    <col min="9234" max="9235" width="1.7109375" style="180" customWidth="1"/>
    <col min="9236" max="9236" width="8.7109375" style="180" customWidth="1"/>
    <col min="9237" max="9237" width="2.7109375" style="180" customWidth="1"/>
    <col min="9238" max="9239" width="6.28515625" style="180" customWidth="1"/>
    <col min="9240" max="9241" width="1.7109375" style="180" customWidth="1"/>
    <col min="9242" max="9243" width="4.7109375" style="180" customWidth="1"/>
    <col min="9244" max="9245" width="1.42578125" style="180" customWidth="1"/>
    <col min="9246" max="9246" width="4.42578125" style="180" customWidth="1"/>
    <col min="9247" max="9250" width="4" style="180" customWidth="1"/>
    <col min="9251" max="9472" width="11.42578125" style="180"/>
    <col min="9473" max="9473" width="5.7109375" style="180" customWidth="1"/>
    <col min="9474" max="9474" width="2" style="180" customWidth="1"/>
    <col min="9475" max="9475" width="10.7109375" style="180" customWidth="1"/>
    <col min="9476" max="9476" width="8.7109375" style="180" customWidth="1"/>
    <col min="9477" max="9477" width="2.140625" style="180" customWidth="1"/>
    <col min="9478" max="9478" width="7.7109375" style="180" customWidth="1"/>
    <col min="9479" max="9479" width="1.7109375" style="180" customWidth="1"/>
    <col min="9480" max="9480" width="7.28515625" style="180" customWidth="1"/>
    <col min="9481" max="9481" width="3.7109375" style="180" customWidth="1"/>
    <col min="9482" max="9483" width="2.42578125" style="180" customWidth="1"/>
    <col min="9484" max="9484" width="7.85546875" style="180" customWidth="1"/>
    <col min="9485" max="9485" width="1.7109375" style="180" customWidth="1"/>
    <col min="9486" max="9486" width="5.7109375" style="180" customWidth="1"/>
    <col min="9487" max="9487" width="1.7109375" style="180" customWidth="1"/>
    <col min="9488" max="9488" width="2.7109375" style="180" customWidth="1"/>
    <col min="9489" max="9489" width="8.7109375" style="180" customWidth="1"/>
    <col min="9490" max="9491" width="1.7109375" style="180" customWidth="1"/>
    <col min="9492" max="9492" width="8.7109375" style="180" customWidth="1"/>
    <col min="9493" max="9493" width="2.7109375" style="180" customWidth="1"/>
    <col min="9494" max="9495" width="6.28515625" style="180" customWidth="1"/>
    <col min="9496" max="9497" width="1.7109375" style="180" customWidth="1"/>
    <col min="9498" max="9499" width="4.7109375" style="180" customWidth="1"/>
    <col min="9500" max="9501" width="1.42578125" style="180" customWidth="1"/>
    <col min="9502" max="9502" width="4.42578125" style="180" customWidth="1"/>
    <col min="9503" max="9506" width="4" style="180" customWidth="1"/>
    <col min="9507" max="9728" width="11.42578125" style="180"/>
    <col min="9729" max="9729" width="5.7109375" style="180" customWidth="1"/>
    <col min="9730" max="9730" width="2" style="180" customWidth="1"/>
    <col min="9731" max="9731" width="10.7109375" style="180" customWidth="1"/>
    <col min="9732" max="9732" width="8.7109375" style="180" customWidth="1"/>
    <col min="9733" max="9733" width="2.140625" style="180" customWidth="1"/>
    <col min="9734" max="9734" width="7.7109375" style="180" customWidth="1"/>
    <col min="9735" max="9735" width="1.7109375" style="180" customWidth="1"/>
    <col min="9736" max="9736" width="7.28515625" style="180" customWidth="1"/>
    <col min="9737" max="9737" width="3.7109375" style="180" customWidth="1"/>
    <col min="9738" max="9739" width="2.42578125" style="180" customWidth="1"/>
    <col min="9740" max="9740" width="7.85546875" style="180" customWidth="1"/>
    <col min="9741" max="9741" width="1.7109375" style="180" customWidth="1"/>
    <col min="9742" max="9742" width="5.7109375" style="180" customWidth="1"/>
    <col min="9743" max="9743" width="1.7109375" style="180" customWidth="1"/>
    <col min="9744" max="9744" width="2.7109375" style="180" customWidth="1"/>
    <col min="9745" max="9745" width="8.7109375" style="180" customWidth="1"/>
    <col min="9746" max="9747" width="1.7109375" style="180" customWidth="1"/>
    <col min="9748" max="9748" width="8.7109375" style="180" customWidth="1"/>
    <col min="9749" max="9749" width="2.7109375" style="180" customWidth="1"/>
    <col min="9750" max="9751" width="6.28515625" style="180" customWidth="1"/>
    <col min="9752" max="9753" width="1.7109375" style="180" customWidth="1"/>
    <col min="9754" max="9755" width="4.7109375" style="180" customWidth="1"/>
    <col min="9756" max="9757" width="1.42578125" style="180" customWidth="1"/>
    <col min="9758" max="9758" width="4.42578125" style="180" customWidth="1"/>
    <col min="9759" max="9762" width="4" style="180" customWidth="1"/>
    <col min="9763" max="9984" width="11.42578125" style="180"/>
    <col min="9985" max="9985" width="5.7109375" style="180" customWidth="1"/>
    <col min="9986" max="9986" width="2" style="180" customWidth="1"/>
    <col min="9987" max="9987" width="10.7109375" style="180" customWidth="1"/>
    <col min="9988" max="9988" width="8.7109375" style="180" customWidth="1"/>
    <col min="9989" max="9989" width="2.140625" style="180" customWidth="1"/>
    <col min="9990" max="9990" width="7.7109375" style="180" customWidth="1"/>
    <col min="9991" max="9991" width="1.7109375" style="180" customWidth="1"/>
    <col min="9992" max="9992" width="7.28515625" style="180" customWidth="1"/>
    <col min="9993" max="9993" width="3.7109375" style="180" customWidth="1"/>
    <col min="9994" max="9995" width="2.42578125" style="180" customWidth="1"/>
    <col min="9996" max="9996" width="7.85546875" style="180" customWidth="1"/>
    <col min="9997" max="9997" width="1.7109375" style="180" customWidth="1"/>
    <col min="9998" max="9998" width="5.7109375" style="180" customWidth="1"/>
    <col min="9999" max="9999" width="1.7109375" style="180" customWidth="1"/>
    <col min="10000" max="10000" width="2.7109375" style="180" customWidth="1"/>
    <col min="10001" max="10001" width="8.7109375" style="180" customWidth="1"/>
    <col min="10002" max="10003" width="1.7109375" style="180" customWidth="1"/>
    <col min="10004" max="10004" width="8.7109375" style="180" customWidth="1"/>
    <col min="10005" max="10005" width="2.7109375" style="180" customWidth="1"/>
    <col min="10006" max="10007" width="6.28515625" style="180" customWidth="1"/>
    <col min="10008" max="10009" width="1.7109375" style="180" customWidth="1"/>
    <col min="10010" max="10011" width="4.7109375" style="180" customWidth="1"/>
    <col min="10012" max="10013" width="1.42578125" style="180" customWidth="1"/>
    <col min="10014" max="10014" width="4.42578125" style="180" customWidth="1"/>
    <col min="10015" max="10018" width="4" style="180" customWidth="1"/>
    <col min="10019" max="10240" width="11.42578125" style="180"/>
    <col min="10241" max="10241" width="5.7109375" style="180" customWidth="1"/>
    <col min="10242" max="10242" width="2" style="180" customWidth="1"/>
    <col min="10243" max="10243" width="10.7109375" style="180" customWidth="1"/>
    <col min="10244" max="10244" width="8.7109375" style="180" customWidth="1"/>
    <col min="10245" max="10245" width="2.140625" style="180" customWidth="1"/>
    <col min="10246" max="10246" width="7.7109375" style="180" customWidth="1"/>
    <col min="10247" max="10247" width="1.7109375" style="180" customWidth="1"/>
    <col min="10248" max="10248" width="7.28515625" style="180" customWidth="1"/>
    <col min="10249" max="10249" width="3.7109375" style="180" customWidth="1"/>
    <col min="10250" max="10251" width="2.42578125" style="180" customWidth="1"/>
    <col min="10252" max="10252" width="7.85546875" style="180" customWidth="1"/>
    <col min="10253" max="10253" width="1.7109375" style="180" customWidth="1"/>
    <col min="10254" max="10254" width="5.7109375" style="180" customWidth="1"/>
    <col min="10255" max="10255" width="1.7109375" style="180" customWidth="1"/>
    <col min="10256" max="10256" width="2.7109375" style="180" customWidth="1"/>
    <col min="10257" max="10257" width="8.7109375" style="180" customWidth="1"/>
    <col min="10258" max="10259" width="1.7109375" style="180" customWidth="1"/>
    <col min="10260" max="10260" width="8.7109375" style="180" customWidth="1"/>
    <col min="10261" max="10261" width="2.7109375" style="180" customWidth="1"/>
    <col min="10262" max="10263" width="6.28515625" style="180" customWidth="1"/>
    <col min="10264" max="10265" width="1.7109375" style="180" customWidth="1"/>
    <col min="10266" max="10267" width="4.7109375" style="180" customWidth="1"/>
    <col min="10268" max="10269" width="1.42578125" style="180" customWidth="1"/>
    <col min="10270" max="10270" width="4.42578125" style="180" customWidth="1"/>
    <col min="10271" max="10274" width="4" style="180" customWidth="1"/>
    <col min="10275" max="10496" width="11.42578125" style="180"/>
    <col min="10497" max="10497" width="5.7109375" style="180" customWidth="1"/>
    <col min="10498" max="10498" width="2" style="180" customWidth="1"/>
    <col min="10499" max="10499" width="10.7109375" style="180" customWidth="1"/>
    <col min="10500" max="10500" width="8.7109375" style="180" customWidth="1"/>
    <col min="10501" max="10501" width="2.140625" style="180" customWidth="1"/>
    <col min="10502" max="10502" width="7.7109375" style="180" customWidth="1"/>
    <col min="10503" max="10503" width="1.7109375" style="180" customWidth="1"/>
    <col min="10504" max="10504" width="7.28515625" style="180" customWidth="1"/>
    <col min="10505" max="10505" width="3.7109375" style="180" customWidth="1"/>
    <col min="10506" max="10507" width="2.42578125" style="180" customWidth="1"/>
    <col min="10508" max="10508" width="7.85546875" style="180" customWidth="1"/>
    <col min="10509" max="10509" width="1.7109375" style="180" customWidth="1"/>
    <col min="10510" max="10510" width="5.7109375" style="180" customWidth="1"/>
    <col min="10511" max="10511" width="1.7109375" style="180" customWidth="1"/>
    <col min="10512" max="10512" width="2.7109375" style="180" customWidth="1"/>
    <col min="10513" max="10513" width="8.7109375" style="180" customWidth="1"/>
    <col min="10514" max="10515" width="1.7109375" style="180" customWidth="1"/>
    <col min="10516" max="10516" width="8.7109375" style="180" customWidth="1"/>
    <col min="10517" max="10517" width="2.7109375" style="180" customWidth="1"/>
    <col min="10518" max="10519" width="6.28515625" style="180" customWidth="1"/>
    <col min="10520" max="10521" width="1.7109375" style="180" customWidth="1"/>
    <col min="10522" max="10523" width="4.7109375" style="180" customWidth="1"/>
    <col min="10524" max="10525" width="1.42578125" style="180" customWidth="1"/>
    <col min="10526" max="10526" width="4.42578125" style="180" customWidth="1"/>
    <col min="10527" max="10530" width="4" style="180" customWidth="1"/>
    <col min="10531" max="10752" width="11.42578125" style="180"/>
    <col min="10753" max="10753" width="5.7109375" style="180" customWidth="1"/>
    <col min="10754" max="10754" width="2" style="180" customWidth="1"/>
    <col min="10755" max="10755" width="10.7109375" style="180" customWidth="1"/>
    <col min="10756" max="10756" width="8.7109375" style="180" customWidth="1"/>
    <col min="10757" max="10757" width="2.140625" style="180" customWidth="1"/>
    <col min="10758" max="10758" width="7.7109375" style="180" customWidth="1"/>
    <col min="10759" max="10759" width="1.7109375" style="180" customWidth="1"/>
    <col min="10760" max="10760" width="7.28515625" style="180" customWidth="1"/>
    <col min="10761" max="10761" width="3.7109375" style="180" customWidth="1"/>
    <col min="10762" max="10763" width="2.42578125" style="180" customWidth="1"/>
    <col min="10764" max="10764" width="7.85546875" style="180" customWidth="1"/>
    <col min="10765" max="10765" width="1.7109375" style="180" customWidth="1"/>
    <col min="10766" max="10766" width="5.7109375" style="180" customWidth="1"/>
    <col min="10767" max="10767" width="1.7109375" style="180" customWidth="1"/>
    <col min="10768" max="10768" width="2.7109375" style="180" customWidth="1"/>
    <col min="10769" max="10769" width="8.7109375" style="180" customWidth="1"/>
    <col min="10770" max="10771" width="1.7109375" style="180" customWidth="1"/>
    <col min="10772" max="10772" width="8.7109375" style="180" customWidth="1"/>
    <col min="10773" max="10773" width="2.7109375" style="180" customWidth="1"/>
    <col min="10774" max="10775" width="6.28515625" style="180" customWidth="1"/>
    <col min="10776" max="10777" width="1.7109375" style="180" customWidth="1"/>
    <col min="10778" max="10779" width="4.7109375" style="180" customWidth="1"/>
    <col min="10780" max="10781" width="1.42578125" style="180" customWidth="1"/>
    <col min="10782" max="10782" width="4.42578125" style="180" customWidth="1"/>
    <col min="10783" max="10786" width="4" style="180" customWidth="1"/>
    <col min="10787" max="11008" width="11.42578125" style="180"/>
    <col min="11009" max="11009" width="5.7109375" style="180" customWidth="1"/>
    <col min="11010" max="11010" width="2" style="180" customWidth="1"/>
    <col min="11011" max="11011" width="10.7109375" style="180" customWidth="1"/>
    <col min="11012" max="11012" width="8.7109375" style="180" customWidth="1"/>
    <col min="11013" max="11013" width="2.140625" style="180" customWidth="1"/>
    <col min="11014" max="11014" width="7.7109375" style="180" customWidth="1"/>
    <col min="11015" max="11015" width="1.7109375" style="180" customWidth="1"/>
    <col min="11016" max="11016" width="7.28515625" style="180" customWidth="1"/>
    <col min="11017" max="11017" width="3.7109375" style="180" customWidth="1"/>
    <col min="11018" max="11019" width="2.42578125" style="180" customWidth="1"/>
    <col min="11020" max="11020" width="7.85546875" style="180" customWidth="1"/>
    <col min="11021" max="11021" width="1.7109375" style="180" customWidth="1"/>
    <col min="11022" max="11022" width="5.7109375" style="180" customWidth="1"/>
    <col min="11023" max="11023" width="1.7109375" style="180" customWidth="1"/>
    <col min="11024" max="11024" width="2.7109375" style="180" customWidth="1"/>
    <col min="11025" max="11025" width="8.7109375" style="180" customWidth="1"/>
    <col min="11026" max="11027" width="1.7109375" style="180" customWidth="1"/>
    <col min="11028" max="11028" width="8.7109375" style="180" customWidth="1"/>
    <col min="11029" max="11029" width="2.7109375" style="180" customWidth="1"/>
    <col min="11030" max="11031" width="6.28515625" style="180" customWidth="1"/>
    <col min="11032" max="11033" width="1.7109375" style="180" customWidth="1"/>
    <col min="11034" max="11035" width="4.7109375" style="180" customWidth="1"/>
    <col min="11036" max="11037" width="1.42578125" style="180" customWidth="1"/>
    <col min="11038" max="11038" width="4.42578125" style="180" customWidth="1"/>
    <col min="11039" max="11042" width="4" style="180" customWidth="1"/>
    <col min="11043" max="11264" width="11.42578125" style="180"/>
    <col min="11265" max="11265" width="5.7109375" style="180" customWidth="1"/>
    <col min="11266" max="11266" width="2" style="180" customWidth="1"/>
    <col min="11267" max="11267" width="10.7109375" style="180" customWidth="1"/>
    <col min="11268" max="11268" width="8.7109375" style="180" customWidth="1"/>
    <col min="11269" max="11269" width="2.140625" style="180" customWidth="1"/>
    <col min="11270" max="11270" width="7.7109375" style="180" customWidth="1"/>
    <col min="11271" max="11271" width="1.7109375" style="180" customWidth="1"/>
    <col min="11272" max="11272" width="7.28515625" style="180" customWidth="1"/>
    <col min="11273" max="11273" width="3.7109375" style="180" customWidth="1"/>
    <col min="11274" max="11275" width="2.42578125" style="180" customWidth="1"/>
    <col min="11276" max="11276" width="7.85546875" style="180" customWidth="1"/>
    <col min="11277" max="11277" width="1.7109375" style="180" customWidth="1"/>
    <col min="11278" max="11278" width="5.7109375" style="180" customWidth="1"/>
    <col min="11279" max="11279" width="1.7109375" style="180" customWidth="1"/>
    <col min="11280" max="11280" width="2.7109375" style="180" customWidth="1"/>
    <col min="11281" max="11281" width="8.7109375" style="180" customWidth="1"/>
    <col min="11282" max="11283" width="1.7109375" style="180" customWidth="1"/>
    <col min="11284" max="11284" width="8.7109375" style="180" customWidth="1"/>
    <col min="11285" max="11285" width="2.7109375" style="180" customWidth="1"/>
    <col min="11286" max="11287" width="6.28515625" style="180" customWidth="1"/>
    <col min="11288" max="11289" width="1.7109375" style="180" customWidth="1"/>
    <col min="11290" max="11291" width="4.7109375" style="180" customWidth="1"/>
    <col min="11292" max="11293" width="1.42578125" style="180" customWidth="1"/>
    <col min="11294" max="11294" width="4.42578125" style="180" customWidth="1"/>
    <col min="11295" max="11298" width="4" style="180" customWidth="1"/>
    <col min="11299" max="11520" width="11.42578125" style="180"/>
    <col min="11521" max="11521" width="5.7109375" style="180" customWidth="1"/>
    <col min="11522" max="11522" width="2" style="180" customWidth="1"/>
    <col min="11523" max="11523" width="10.7109375" style="180" customWidth="1"/>
    <col min="11524" max="11524" width="8.7109375" style="180" customWidth="1"/>
    <col min="11525" max="11525" width="2.140625" style="180" customWidth="1"/>
    <col min="11526" max="11526" width="7.7109375" style="180" customWidth="1"/>
    <col min="11527" max="11527" width="1.7109375" style="180" customWidth="1"/>
    <col min="11528" max="11528" width="7.28515625" style="180" customWidth="1"/>
    <col min="11529" max="11529" width="3.7109375" style="180" customWidth="1"/>
    <col min="11530" max="11531" width="2.42578125" style="180" customWidth="1"/>
    <col min="11532" max="11532" width="7.85546875" style="180" customWidth="1"/>
    <col min="11533" max="11533" width="1.7109375" style="180" customWidth="1"/>
    <col min="11534" max="11534" width="5.7109375" style="180" customWidth="1"/>
    <col min="11535" max="11535" width="1.7109375" style="180" customWidth="1"/>
    <col min="11536" max="11536" width="2.7109375" style="180" customWidth="1"/>
    <col min="11537" max="11537" width="8.7109375" style="180" customWidth="1"/>
    <col min="11538" max="11539" width="1.7109375" style="180" customWidth="1"/>
    <col min="11540" max="11540" width="8.7109375" style="180" customWidth="1"/>
    <col min="11541" max="11541" width="2.7109375" style="180" customWidth="1"/>
    <col min="11542" max="11543" width="6.28515625" style="180" customWidth="1"/>
    <col min="11544" max="11545" width="1.7109375" style="180" customWidth="1"/>
    <col min="11546" max="11547" width="4.7109375" style="180" customWidth="1"/>
    <col min="11548" max="11549" width="1.42578125" style="180" customWidth="1"/>
    <col min="11550" max="11550" width="4.42578125" style="180" customWidth="1"/>
    <col min="11551" max="11554" width="4" style="180" customWidth="1"/>
    <col min="11555" max="11776" width="11.42578125" style="180"/>
    <col min="11777" max="11777" width="5.7109375" style="180" customWidth="1"/>
    <col min="11778" max="11778" width="2" style="180" customWidth="1"/>
    <col min="11779" max="11779" width="10.7109375" style="180" customWidth="1"/>
    <col min="11780" max="11780" width="8.7109375" style="180" customWidth="1"/>
    <col min="11781" max="11781" width="2.140625" style="180" customWidth="1"/>
    <col min="11782" max="11782" width="7.7109375" style="180" customWidth="1"/>
    <col min="11783" max="11783" width="1.7109375" style="180" customWidth="1"/>
    <col min="11784" max="11784" width="7.28515625" style="180" customWidth="1"/>
    <col min="11785" max="11785" width="3.7109375" style="180" customWidth="1"/>
    <col min="11786" max="11787" width="2.42578125" style="180" customWidth="1"/>
    <col min="11788" max="11788" width="7.85546875" style="180" customWidth="1"/>
    <col min="11789" max="11789" width="1.7109375" style="180" customWidth="1"/>
    <col min="11790" max="11790" width="5.7109375" style="180" customWidth="1"/>
    <col min="11791" max="11791" width="1.7109375" style="180" customWidth="1"/>
    <col min="11792" max="11792" width="2.7109375" style="180" customWidth="1"/>
    <col min="11793" max="11793" width="8.7109375" style="180" customWidth="1"/>
    <col min="11794" max="11795" width="1.7109375" style="180" customWidth="1"/>
    <col min="11796" max="11796" width="8.7109375" style="180" customWidth="1"/>
    <col min="11797" max="11797" width="2.7109375" style="180" customWidth="1"/>
    <col min="11798" max="11799" width="6.28515625" style="180" customWidth="1"/>
    <col min="11800" max="11801" width="1.7109375" style="180" customWidth="1"/>
    <col min="11802" max="11803" width="4.7109375" style="180" customWidth="1"/>
    <col min="11804" max="11805" width="1.42578125" style="180" customWidth="1"/>
    <col min="11806" max="11806" width="4.42578125" style="180" customWidth="1"/>
    <col min="11807" max="11810" width="4" style="180" customWidth="1"/>
    <col min="11811" max="12032" width="11.42578125" style="180"/>
    <col min="12033" max="12033" width="5.7109375" style="180" customWidth="1"/>
    <col min="12034" max="12034" width="2" style="180" customWidth="1"/>
    <col min="12035" max="12035" width="10.7109375" style="180" customWidth="1"/>
    <col min="12036" max="12036" width="8.7109375" style="180" customWidth="1"/>
    <col min="12037" max="12037" width="2.140625" style="180" customWidth="1"/>
    <col min="12038" max="12038" width="7.7109375" style="180" customWidth="1"/>
    <col min="12039" max="12039" width="1.7109375" style="180" customWidth="1"/>
    <col min="12040" max="12040" width="7.28515625" style="180" customWidth="1"/>
    <col min="12041" max="12041" width="3.7109375" style="180" customWidth="1"/>
    <col min="12042" max="12043" width="2.42578125" style="180" customWidth="1"/>
    <col min="12044" max="12044" width="7.85546875" style="180" customWidth="1"/>
    <col min="12045" max="12045" width="1.7109375" style="180" customWidth="1"/>
    <col min="12046" max="12046" width="5.7109375" style="180" customWidth="1"/>
    <col min="12047" max="12047" width="1.7109375" style="180" customWidth="1"/>
    <col min="12048" max="12048" width="2.7109375" style="180" customWidth="1"/>
    <col min="12049" max="12049" width="8.7109375" style="180" customWidth="1"/>
    <col min="12050" max="12051" width="1.7109375" style="180" customWidth="1"/>
    <col min="12052" max="12052" width="8.7109375" style="180" customWidth="1"/>
    <col min="12053" max="12053" width="2.7109375" style="180" customWidth="1"/>
    <col min="12054" max="12055" width="6.28515625" style="180" customWidth="1"/>
    <col min="12056" max="12057" width="1.7109375" style="180" customWidth="1"/>
    <col min="12058" max="12059" width="4.7109375" style="180" customWidth="1"/>
    <col min="12060" max="12061" width="1.42578125" style="180" customWidth="1"/>
    <col min="12062" max="12062" width="4.42578125" style="180" customWidth="1"/>
    <col min="12063" max="12066" width="4" style="180" customWidth="1"/>
    <col min="12067" max="12288" width="11.42578125" style="180"/>
    <col min="12289" max="12289" width="5.7109375" style="180" customWidth="1"/>
    <col min="12290" max="12290" width="2" style="180" customWidth="1"/>
    <col min="12291" max="12291" width="10.7109375" style="180" customWidth="1"/>
    <col min="12292" max="12292" width="8.7109375" style="180" customWidth="1"/>
    <col min="12293" max="12293" width="2.140625" style="180" customWidth="1"/>
    <col min="12294" max="12294" width="7.7109375" style="180" customWidth="1"/>
    <col min="12295" max="12295" width="1.7109375" style="180" customWidth="1"/>
    <col min="12296" max="12296" width="7.28515625" style="180" customWidth="1"/>
    <col min="12297" max="12297" width="3.7109375" style="180" customWidth="1"/>
    <col min="12298" max="12299" width="2.42578125" style="180" customWidth="1"/>
    <col min="12300" max="12300" width="7.85546875" style="180" customWidth="1"/>
    <col min="12301" max="12301" width="1.7109375" style="180" customWidth="1"/>
    <col min="12302" max="12302" width="5.7109375" style="180" customWidth="1"/>
    <col min="12303" max="12303" width="1.7109375" style="180" customWidth="1"/>
    <col min="12304" max="12304" width="2.7109375" style="180" customWidth="1"/>
    <col min="12305" max="12305" width="8.7109375" style="180" customWidth="1"/>
    <col min="12306" max="12307" width="1.7109375" style="180" customWidth="1"/>
    <col min="12308" max="12308" width="8.7109375" style="180" customWidth="1"/>
    <col min="12309" max="12309" width="2.7109375" style="180" customWidth="1"/>
    <col min="12310" max="12311" width="6.28515625" style="180" customWidth="1"/>
    <col min="12312" max="12313" width="1.7109375" style="180" customWidth="1"/>
    <col min="12314" max="12315" width="4.7109375" style="180" customWidth="1"/>
    <col min="12316" max="12317" width="1.42578125" style="180" customWidth="1"/>
    <col min="12318" max="12318" width="4.42578125" style="180" customWidth="1"/>
    <col min="12319" max="12322" width="4" style="180" customWidth="1"/>
    <col min="12323" max="12544" width="11.42578125" style="180"/>
    <col min="12545" max="12545" width="5.7109375" style="180" customWidth="1"/>
    <col min="12546" max="12546" width="2" style="180" customWidth="1"/>
    <col min="12547" max="12547" width="10.7109375" style="180" customWidth="1"/>
    <col min="12548" max="12548" width="8.7109375" style="180" customWidth="1"/>
    <col min="12549" max="12549" width="2.140625" style="180" customWidth="1"/>
    <col min="12550" max="12550" width="7.7109375" style="180" customWidth="1"/>
    <col min="12551" max="12551" width="1.7109375" style="180" customWidth="1"/>
    <col min="12552" max="12552" width="7.28515625" style="180" customWidth="1"/>
    <col min="12553" max="12553" width="3.7109375" style="180" customWidth="1"/>
    <col min="12554" max="12555" width="2.42578125" style="180" customWidth="1"/>
    <col min="12556" max="12556" width="7.85546875" style="180" customWidth="1"/>
    <col min="12557" max="12557" width="1.7109375" style="180" customWidth="1"/>
    <col min="12558" max="12558" width="5.7109375" style="180" customWidth="1"/>
    <col min="12559" max="12559" width="1.7109375" style="180" customWidth="1"/>
    <col min="12560" max="12560" width="2.7109375" style="180" customWidth="1"/>
    <col min="12561" max="12561" width="8.7109375" style="180" customWidth="1"/>
    <col min="12562" max="12563" width="1.7109375" style="180" customWidth="1"/>
    <col min="12564" max="12564" width="8.7109375" style="180" customWidth="1"/>
    <col min="12565" max="12565" width="2.7109375" style="180" customWidth="1"/>
    <col min="12566" max="12567" width="6.28515625" style="180" customWidth="1"/>
    <col min="12568" max="12569" width="1.7109375" style="180" customWidth="1"/>
    <col min="12570" max="12571" width="4.7109375" style="180" customWidth="1"/>
    <col min="12572" max="12573" width="1.42578125" style="180" customWidth="1"/>
    <col min="12574" max="12574" width="4.42578125" style="180" customWidth="1"/>
    <col min="12575" max="12578" width="4" style="180" customWidth="1"/>
    <col min="12579" max="12800" width="11.42578125" style="180"/>
    <col min="12801" max="12801" width="5.7109375" style="180" customWidth="1"/>
    <col min="12802" max="12802" width="2" style="180" customWidth="1"/>
    <col min="12803" max="12803" width="10.7109375" style="180" customWidth="1"/>
    <col min="12804" max="12804" width="8.7109375" style="180" customWidth="1"/>
    <col min="12805" max="12805" width="2.140625" style="180" customWidth="1"/>
    <col min="12806" max="12806" width="7.7109375" style="180" customWidth="1"/>
    <col min="12807" max="12807" width="1.7109375" style="180" customWidth="1"/>
    <col min="12808" max="12808" width="7.28515625" style="180" customWidth="1"/>
    <col min="12809" max="12809" width="3.7109375" style="180" customWidth="1"/>
    <col min="12810" max="12811" width="2.42578125" style="180" customWidth="1"/>
    <col min="12812" max="12812" width="7.85546875" style="180" customWidth="1"/>
    <col min="12813" max="12813" width="1.7109375" style="180" customWidth="1"/>
    <col min="12814" max="12814" width="5.7109375" style="180" customWidth="1"/>
    <col min="12815" max="12815" width="1.7109375" style="180" customWidth="1"/>
    <col min="12816" max="12816" width="2.7109375" style="180" customWidth="1"/>
    <col min="12817" max="12817" width="8.7109375" style="180" customWidth="1"/>
    <col min="12818" max="12819" width="1.7109375" style="180" customWidth="1"/>
    <col min="12820" max="12820" width="8.7109375" style="180" customWidth="1"/>
    <col min="12821" max="12821" width="2.7109375" style="180" customWidth="1"/>
    <col min="12822" max="12823" width="6.28515625" style="180" customWidth="1"/>
    <col min="12824" max="12825" width="1.7109375" style="180" customWidth="1"/>
    <col min="12826" max="12827" width="4.7109375" style="180" customWidth="1"/>
    <col min="12828" max="12829" width="1.42578125" style="180" customWidth="1"/>
    <col min="12830" max="12830" width="4.42578125" style="180" customWidth="1"/>
    <col min="12831" max="12834" width="4" style="180" customWidth="1"/>
    <col min="12835" max="13056" width="11.42578125" style="180"/>
    <col min="13057" max="13057" width="5.7109375" style="180" customWidth="1"/>
    <col min="13058" max="13058" width="2" style="180" customWidth="1"/>
    <col min="13059" max="13059" width="10.7109375" style="180" customWidth="1"/>
    <col min="13060" max="13060" width="8.7109375" style="180" customWidth="1"/>
    <col min="13061" max="13061" width="2.140625" style="180" customWidth="1"/>
    <col min="13062" max="13062" width="7.7109375" style="180" customWidth="1"/>
    <col min="13063" max="13063" width="1.7109375" style="180" customWidth="1"/>
    <col min="13064" max="13064" width="7.28515625" style="180" customWidth="1"/>
    <col min="13065" max="13065" width="3.7109375" style="180" customWidth="1"/>
    <col min="13066" max="13067" width="2.42578125" style="180" customWidth="1"/>
    <col min="13068" max="13068" width="7.85546875" style="180" customWidth="1"/>
    <col min="13069" max="13069" width="1.7109375" style="180" customWidth="1"/>
    <col min="13070" max="13070" width="5.7109375" style="180" customWidth="1"/>
    <col min="13071" max="13071" width="1.7109375" style="180" customWidth="1"/>
    <col min="13072" max="13072" width="2.7109375" style="180" customWidth="1"/>
    <col min="13073" max="13073" width="8.7109375" style="180" customWidth="1"/>
    <col min="13074" max="13075" width="1.7109375" style="180" customWidth="1"/>
    <col min="13076" max="13076" width="8.7109375" style="180" customWidth="1"/>
    <col min="13077" max="13077" width="2.7109375" style="180" customWidth="1"/>
    <col min="13078" max="13079" width="6.28515625" style="180" customWidth="1"/>
    <col min="13080" max="13081" width="1.7109375" style="180" customWidth="1"/>
    <col min="13082" max="13083" width="4.7109375" style="180" customWidth="1"/>
    <col min="13084" max="13085" width="1.42578125" style="180" customWidth="1"/>
    <col min="13086" max="13086" width="4.42578125" style="180" customWidth="1"/>
    <col min="13087" max="13090" width="4" style="180" customWidth="1"/>
    <col min="13091" max="13312" width="11.42578125" style="180"/>
    <col min="13313" max="13313" width="5.7109375" style="180" customWidth="1"/>
    <col min="13314" max="13314" width="2" style="180" customWidth="1"/>
    <col min="13315" max="13315" width="10.7109375" style="180" customWidth="1"/>
    <col min="13316" max="13316" width="8.7109375" style="180" customWidth="1"/>
    <col min="13317" max="13317" width="2.140625" style="180" customWidth="1"/>
    <col min="13318" max="13318" width="7.7109375" style="180" customWidth="1"/>
    <col min="13319" max="13319" width="1.7109375" style="180" customWidth="1"/>
    <col min="13320" max="13320" width="7.28515625" style="180" customWidth="1"/>
    <col min="13321" max="13321" width="3.7109375" style="180" customWidth="1"/>
    <col min="13322" max="13323" width="2.42578125" style="180" customWidth="1"/>
    <col min="13324" max="13324" width="7.85546875" style="180" customWidth="1"/>
    <col min="13325" max="13325" width="1.7109375" style="180" customWidth="1"/>
    <col min="13326" max="13326" width="5.7109375" style="180" customWidth="1"/>
    <col min="13327" max="13327" width="1.7109375" style="180" customWidth="1"/>
    <col min="13328" max="13328" width="2.7109375" style="180" customWidth="1"/>
    <col min="13329" max="13329" width="8.7109375" style="180" customWidth="1"/>
    <col min="13330" max="13331" width="1.7109375" style="180" customWidth="1"/>
    <col min="13332" max="13332" width="8.7109375" style="180" customWidth="1"/>
    <col min="13333" max="13333" width="2.7109375" style="180" customWidth="1"/>
    <col min="13334" max="13335" width="6.28515625" style="180" customWidth="1"/>
    <col min="13336" max="13337" width="1.7109375" style="180" customWidth="1"/>
    <col min="13338" max="13339" width="4.7109375" style="180" customWidth="1"/>
    <col min="13340" max="13341" width="1.42578125" style="180" customWidth="1"/>
    <col min="13342" max="13342" width="4.42578125" style="180" customWidth="1"/>
    <col min="13343" max="13346" width="4" style="180" customWidth="1"/>
    <col min="13347" max="13568" width="11.42578125" style="180"/>
    <col min="13569" max="13569" width="5.7109375" style="180" customWidth="1"/>
    <col min="13570" max="13570" width="2" style="180" customWidth="1"/>
    <col min="13571" max="13571" width="10.7109375" style="180" customWidth="1"/>
    <col min="13572" max="13572" width="8.7109375" style="180" customWidth="1"/>
    <col min="13573" max="13573" width="2.140625" style="180" customWidth="1"/>
    <col min="13574" max="13574" width="7.7109375" style="180" customWidth="1"/>
    <col min="13575" max="13575" width="1.7109375" style="180" customWidth="1"/>
    <col min="13576" max="13576" width="7.28515625" style="180" customWidth="1"/>
    <col min="13577" max="13577" width="3.7109375" style="180" customWidth="1"/>
    <col min="13578" max="13579" width="2.42578125" style="180" customWidth="1"/>
    <col min="13580" max="13580" width="7.85546875" style="180" customWidth="1"/>
    <col min="13581" max="13581" width="1.7109375" style="180" customWidth="1"/>
    <col min="13582" max="13582" width="5.7109375" style="180" customWidth="1"/>
    <col min="13583" max="13583" width="1.7109375" style="180" customWidth="1"/>
    <col min="13584" max="13584" width="2.7109375" style="180" customWidth="1"/>
    <col min="13585" max="13585" width="8.7109375" style="180" customWidth="1"/>
    <col min="13586" max="13587" width="1.7109375" style="180" customWidth="1"/>
    <col min="13588" max="13588" width="8.7109375" style="180" customWidth="1"/>
    <col min="13589" max="13589" width="2.7109375" style="180" customWidth="1"/>
    <col min="13590" max="13591" width="6.28515625" style="180" customWidth="1"/>
    <col min="13592" max="13593" width="1.7109375" style="180" customWidth="1"/>
    <col min="13594" max="13595" width="4.7109375" style="180" customWidth="1"/>
    <col min="13596" max="13597" width="1.42578125" style="180" customWidth="1"/>
    <col min="13598" max="13598" width="4.42578125" style="180" customWidth="1"/>
    <col min="13599" max="13602" width="4" style="180" customWidth="1"/>
    <col min="13603" max="13824" width="11.42578125" style="180"/>
    <col min="13825" max="13825" width="5.7109375" style="180" customWidth="1"/>
    <col min="13826" max="13826" width="2" style="180" customWidth="1"/>
    <col min="13827" max="13827" width="10.7109375" style="180" customWidth="1"/>
    <col min="13828" max="13828" width="8.7109375" style="180" customWidth="1"/>
    <col min="13829" max="13829" width="2.140625" style="180" customWidth="1"/>
    <col min="13830" max="13830" width="7.7109375" style="180" customWidth="1"/>
    <col min="13831" max="13831" width="1.7109375" style="180" customWidth="1"/>
    <col min="13832" max="13832" width="7.28515625" style="180" customWidth="1"/>
    <col min="13833" max="13833" width="3.7109375" style="180" customWidth="1"/>
    <col min="13834" max="13835" width="2.42578125" style="180" customWidth="1"/>
    <col min="13836" max="13836" width="7.85546875" style="180" customWidth="1"/>
    <col min="13837" max="13837" width="1.7109375" style="180" customWidth="1"/>
    <col min="13838" max="13838" width="5.7109375" style="180" customWidth="1"/>
    <col min="13839" max="13839" width="1.7109375" style="180" customWidth="1"/>
    <col min="13840" max="13840" width="2.7109375" style="180" customWidth="1"/>
    <col min="13841" max="13841" width="8.7109375" style="180" customWidth="1"/>
    <col min="13842" max="13843" width="1.7109375" style="180" customWidth="1"/>
    <col min="13844" max="13844" width="8.7109375" style="180" customWidth="1"/>
    <col min="13845" max="13845" width="2.7109375" style="180" customWidth="1"/>
    <col min="13846" max="13847" width="6.28515625" style="180" customWidth="1"/>
    <col min="13848" max="13849" width="1.7109375" style="180" customWidth="1"/>
    <col min="13850" max="13851" width="4.7109375" style="180" customWidth="1"/>
    <col min="13852" max="13853" width="1.42578125" style="180" customWidth="1"/>
    <col min="13854" max="13854" width="4.42578125" style="180" customWidth="1"/>
    <col min="13855" max="13858" width="4" style="180" customWidth="1"/>
    <col min="13859" max="14080" width="11.42578125" style="180"/>
    <col min="14081" max="14081" width="5.7109375" style="180" customWidth="1"/>
    <col min="14082" max="14082" width="2" style="180" customWidth="1"/>
    <col min="14083" max="14083" width="10.7109375" style="180" customWidth="1"/>
    <col min="14084" max="14084" width="8.7109375" style="180" customWidth="1"/>
    <col min="14085" max="14085" width="2.140625" style="180" customWidth="1"/>
    <col min="14086" max="14086" width="7.7109375" style="180" customWidth="1"/>
    <col min="14087" max="14087" width="1.7109375" style="180" customWidth="1"/>
    <col min="14088" max="14088" width="7.28515625" style="180" customWidth="1"/>
    <col min="14089" max="14089" width="3.7109375" style="180" customWidth="1"/>
    <col min="14090" max="14091" width="2.42578125" style="180" customWidth="1"/>
    <col min="14092" max="14092" width="7.85546875" style="180" customWidth="1"/>
    <col min="14093" max="14093" width="1.7109375" style="180" customWidth="1"/>
    <col min="14094" max="14094" width="5.7109375" style="180" customWidth="1"/>
    <col min="14095" max="14095" width="1.7109375" style="180" customWidth="1"/>
    <col min="14096" max="14096" width="2.7109375" style="180" customWidth="1"/>
    <col min="14097" max="14097" width="8.7109375" style="180" customWidth="1"/>
    <col min="14098" max="14099" width="1.7109375" style="180" customWidth="1"/>
    <col min="14100" max="14100" width="8.7109375" style="180" customWidth="1"/>
    <col min="14101" max="14101" width="2.7109375" style="180" customWidth="1"/>
    <col min="14102" max="14103" width="6.28515625" style="180" customWidth="1"/>
    <col min="14104" max="14105" width="1.7109375" style="180" customWidth="1"/>
    <col min="14106" max="14107" width="4.7109375" style="180" customWidth="1"/>
    <col min="14108" max="14109" width="1.42578125" style="180" customWidth="1"/>
    <col min="14110" max="14110" width="4.42578125" style="180" customWidth="1"/>
    <col min="14111" max="14114" width="4" style="180" customWidth="1"/>
    <col min="14115" max="14336" width="11.42578125" style="180"/>
    <col min="14337" max="14337" width="5.7109375" style="180" customWidth="1"/>
    <col min="14338" max="14338" width="2" style="180" customWidth="1"/>
    <col min="14339" max="14339" width="10.7109375" style="180" customWidth="1"/>
    <col min="14340" max="14340" width="8.7109375" style="180" customWidth="1"/>
    <col min="14341" max="14341" width="2.140625" style="180" customWidth="1"/>
    <col min="14342" max="14342" width="7.7109375" style="180" customWidth="1"/>
    <col min="14343" max="14343" width="1.7109375" style="180" customWidth="1"/>
    <col min="14344" max="14344" width="7.28515625" style="180" customWidth="1"/>
    <col min="14345" max="14345" width="3.7109375" style="180" customWidth="1"/>
    <col min="14346" max="14347" width="2.42578125" style="180" customWidth="1"/>
    <col min="14348" max="14348" width="7.85546875" style="180" customWidth="1"/>
    <col min="14349" max="14349" width="1.7109375" style="180" customWidth="1"/>
    <col min="14350" max="14350" width="5.7109375" style="180" customWidth="1"/>
    <col min="14351" max="14351" width="1.7109375" style="180" customWidth="1"/>
    <col min="14352" max="14352" width="2.7109375" style="180" customWidth="1"/>
    <col min="14353" max="14353" width="8.7109375" style="180" customWidth="1"/>
    <col min="14354" max="14355" width="1.7109375" style="180" customWidth="1"/>
    <col min="14356" max="14356" width="8.7109375" style="180" customWidth="1"/>
    <col min="14357" max="14357" width="2.7109375" style="180" customWidth="1"/>
    <col min="14358" max="14359" width="6.28515625" style="180" customWidth="1"/>
    <col min="14360" max="14361" width="1.7109375" style="180" customWidth="1"/>
    <col min="14362" max="14363" width="4.7109375" style="180" customWidth="1"/>
    <col min="14364" max="14365" width="1.42578125" style="180" customWidth="1"/>
    <col min="14366" max="14366" width="4.42578125" style="180" customWidth="1"/>
    <col min="14367" max="14370" width="4" style="180" customWidth="1"/>
    <col min="14371" max="14592" width="11.42578125" style="180"/>
    <col min="14593" max="14593" width="5.7109375" style="180" customWidth="1"/>
    <col min="14594" max="14594" width="2" style="180" customWidth="1"/>
    <col min="14595" max="14595" width="10.7109375" style="180" customWidth="1"/>
    <col min="14596" max="14596" width="8.7109375" style="180" customWidth="1"/>
    <col min="14597" max="14597" width="2.140625" style="180" customWidth="1"/>
    <col min="14598" max="14598" width="7.7109375" style="180" customWidth="1"/>
    <col min="14599" max="14599" width="1.7109375" style="180" customWidth="1"/>
    <col min="14600" max="14600" width="7.28515625" style="180" customWidth="1"/>
    <col min="14601" max="14601" width="3.7109375" style="180" customWidth="1"/>
    <col min="14602" max="14603" width="2.42578125" style="180" customWidth="1"/>
    <col min="14604" max="14604" width="7.85546875" style="180" customWidth="1"/>
    <col min="14605" max="14605" width="1.7109375" style="180" customWidth="1"/>
    <col min="14606" max="14606" width="5.7109375" style="180" customWidth="1"/>
    <col min="14607" max="14607" width="1.7109375" style="180" customWidth="1"/>
    <col min="14608" max="14608" width="2.7109375" style="180" customWidth="1"/>
    <col min="14609" max="14609" width="8.7109375" style="180" customWidth="1"/>
    <col min="14610" max="14611" width="1.7109375" style="180" customWidth="1"/>
    <col min="14612" max="14612" width="8.7109375" style="180" customWidth="1"/>
    <col min="14613" max="14613" width="2.7109375" style="180" customWidth="1"/>
    <col min="14614" max="14615" width="6.28515625" style="180" customWidth="1"/>
    <col min="14616" max="14617" width="1.7109375" style="180" customWidth="1"/>
    <col min="14618" max="14619" width="4.7109375" style="180" customWidth="1"/>
    <col min="14620" max="14621" width="1.42578125" style="180" customWidth="1"/>
    <col min="14622" max="14622" width="4.42578125" style="180" customWidth="1"/>
    <col min="14623" max="14626" width="4" style="180" customWidth="1"/>
    <col min="14627" max="14848" width="11.42578125" style="180"/>
    <col min="14849" max="14849" width="5.7109375" style="180" customWidth="1"/>
    <col min="14850" max="14850" width="2" style="180" customWidth="1"/>
    <col min="14851" max="14851" width="10.7109375" style="180" customWidth="1"/>
    <col min="14852" max="14852" width="8.7109375" style="180" customWidth="1"/>
    <col min="14853" max="14853" width="2.140625" style="180" customWidth="1"/>
    <col min="14854" max="14854" width="7.7109375" style="180" customWidth="1"/>
    <col min="14855" max="14855" width="1.7109375" style="180" customWidth="1"/>
    <col min="14856" max="14856" width="7.28515625" style="180" customWidth="1"/>
    <col min="14857" max="14857" width="3.7109375" style="180" customWidth="1"/>
    <col min="14858" max="14859" width="2.42578125" style="180" customWidth="1"/>
    <col min="14860" max="14860" width="7.85546875" style="180" customWidth="1"/>
    <col min="14861" max="14861" width="1.7109375" style="180" customWidth="1"/>
    <col min="14862" max="14862" width="5.7109375" style="180" customWidth="1"/>
    <col min="14863" max="14863" width="1.7109375" style="180" customWidth="1"/>
    <col min="14864" max="14864" width="2.7109375" style="180" customWidth="1"/>
    <col min="14865" max="14865" width="8.7109375" style="180" customWidth="1"/>
    <col min="14866" max="14867" width="1.7109375" style="180" customWidth="1"/>
    <col min="14868" max="14868" width="8.7109375" style="180" customWidth="1"/>
    <col min="14869" max="14869" width="2.7109375" style="180" customWidth="1"/>
    <col min="14870" max="14871" width="6.28515625" style="180" customWidth="1"/>
    <col min="14872" max="14873" width="1.7109375" style="180" customWidth="1"/>
    <col min="14874" max="14875" width="4.7109375" style="180" customWidth="1"/>
    <col min="14876" max="14877" width="1.42578125" style="180" customWidth="1"/>
    <col min="14878" max="14878" width="4.42578125" style="180" customWidth="1"/>
    <col min="14879" max="14882" width="4" style="180" customWidth="1"/>
    <col min="14883" max="15104" width="11.42578125" style="180"/>
    <col min="15105" max="15105" width="5.7109375" style="180" customWidth="1"/>
    <col min="15106" max="15106" width="2" style="180" customWidth="1"/>
    <col min="15107" max="15107" width="10.7109375" style="180" customWidth="1"/>
    <col min="15108" max="15108" width="8.7109375" style="180" customWidth="1"/>
    <col min="15109" max="15109" width="2.140625" style="180" customWidth="1"/>
    <col min="15110" max="15110" width="7.7109375" style="180" customWidth="1"/>
    <col min="15111" max="15111" width="1.7109375" style="180" customWidth="1"/>
    <col min="15112" max="15112" width="7.28515625" style="180" customWidth="1"/>
    <col min="15113" max="15113" width="3.7109375" style="180" customWidth="1"/>
    <col min="15114" max="15115" width="2.42578125" style="180" customWidth="1"/>
    <col min="15116" max="15116" width="7.85546875" style="180" customWidth="1"/>
    <col min="15117" max="15117" width="1.7109375" style="180" customWidth="1"/>
    <col min="15118" max="15118" width="5.7109375" style="180" customWidth="1"/>
    <col min="15119" max="15119" width="1.7109375" style="180" customWidth="1"/>
    <col min="15120" max="15120" width="2.7109375" style="180" customWidth="1"/>
    <col min="15121" max="15121" width="8.7109375" style="180" customWidth="1"/>
    <col min="15122" max="15123" width="1.7109375" style="180" customWidth="1"/>
    <col min="15124" max="15124" width="8.7109375" style="180" customWidth="1"/>
    <col min="15125" max="15125" width="2.7109375" style="180" customWidth="1"/>
    <col min="15126" max="15127" width="6.28515625" style="180" customWidth="1"/>
    <col min="15128" max="15129" width="1.7109375" style="180" customWidth="1"/>
    <col min="15130" max="15131" width="4.7109375" style="180" customWidth="1"/>
    <col min="15132" max="15133" width="1.42578125" style="180" customWidth="1"/>
    <col min="15134" max="15134" width="4.42578125" style="180" customWidth="1"/>
    <col min="15135" max="15138" width="4" style="180" customWidth="1"/>
    <col min="15139" max="15360" width="11.42578125" style="180"/>
    <col min="15361" max="15361" width="5.7109375" style="180" customWidth="1"/>
    <col min="15362" max="15362" width="2" style="180" customWidth="1"/>
    <col min="15363" max="15363" width="10.7109375" style="180" customWidth="1"/>
    <col min="15364" max="15364" width="8.7109375" style="180" customWidth="1"/>
    <col min="15365" max="15365" width="2.140625" style="180" customWidth="1"/>
    <col min="15366" max="15366" width="7.7109375" style="180" customWidth="1"/>
    <col min="15367" max="15367" width="1.7109375" style="180" customWidth="1"/>
    <col min="15368" max="15368" width="7.28515625" style="180" customWidth="1"/>
    <col min="15369" max="15369" width="3.7109375" style="180" customWidth="1"/>
    <col min="15370" max="15371" width="2.42578125" style="180" customWidth="1"/>
    <col min="15372" max="15372" width="7.85546875" style="180" customWidth="1"/>
    <col min="15373" max="15373" width="1.7109375" style="180" customWidth="1"/>
    <col min="15374" max="15374" width="5.7109375" style="180" customWidth="1"/>
    <col min="15375" max="15375" width="1.7109375" style="180" customWidth="1"/>
    <col min="15376" max="15376" width="2.7109375" style="180" customWidth="1"/>
    <col min="15377" max="15377" width="8.7109375" style="180" customWidth="1"/>
    <col min="15378" max="15379" width="1.7109375" style="180" customWidth="1"/>
    <col min="15380" max="15380" width="8.7109375" style="180" customWidth="1"/>
    <col min="15381" max="15381" width="2.7109375" style="180" customWidth="1"/>
    <col min="15382" max="15383" width="6.28515625" style="180" customWidth="1"/>
    <col min="15384" max="15385" width="1.7109375" style="180" customWidth="1"/>
    <col min="15386" max="15387" width="4.7109375" style="180" customWidth="1"/>
    <col min="15388" max="15389" width="1.42578125" style="180" customWidth="1"/>
    <col min="15390" max="15390" width="4.42578125" style="180" customWidth="1"/>
    <col min="15391" max="15394" width="4" style="180" customWidth="1"/>
    <col min="15395" max="15616" width="11.42578125" style="180"/>
    <col min="15617" max="15617" width="5.7109375" style="180" customWidth="1"/>
    <col min="15618" max="15618" width="2" style="180" customWidth="1"/>
    <col min="15619" max="15619" width="10.7109375" style="180" customWidth="1"/>
    <col min="15620" max="15620" width="8.7109375" style="180" customWidth="1"/>
    <col min="15621" max="15621" width="2.140625" style="180" customWidth="1"/>
    <col min="15622" max="15622" width="7.7109375" style="180" customWidth="1"/>
    <col min="15623" max="15623" width="1.7109375" style="180" customWidth="1"/>
    <col min="15624" max="15624" width="7.28515625" style="180" customWidth="1"/>
    <col min="15625" max="15625" width="3.7109375" style="180" customWidth="1"/>
    <col min="15626" max="15627" width="2.42578125" style="180" customWidth="1"/>
    <col min="15628" max="15628" width="7.85546875" style="180" customWidth="1"/>
    <col min="15629" max="15629" width="1.7109375" style="180" customWidth="1"/>
    <col min="15630" max="15630" width="5.7109375" style="180" customWidth="1"/>
    <col min="15631" max="15631" width="1.7109375" style="180" customWidth="1"/>
    <col min="15632" max="15632" width="2.7109375" style="180" customWidth="1"/>
    <col min="15633" max="15633" width="8.7109375" style="180" customWidth="1"/>
    <col min="15634" max="15635" width="1.7109375" style="180" customWidth="1"/>
    <col min="15636" max="15636" width="8.7109375" style="180" customWidth="1"/>
    <col min="15637" max="15637" width="2.7109375" style="180" customWidth="1"/>
    <col min="15638" max="15639" width="6.28515625" style="180" customWidth="1"/>
    <col min="15640" max="15641" width="1.7109375" style="180" customWidth="1"/>
    <col min="15642" max="15643" width="4.7109375" style="180" customWidth="1"/>
    <col min="15644" max="15645" width="1.42578125" style="180" customWidth="1"/>
    <col min="15646" max="15646" width="4.42578125" style="180" customWidth="1"/>
    <col min="15647" max="15650" width="4" style="180" customWidth="1"/>
    <col min="15651" max="15872" width="11.42578125" style="180"/>
    <col min="15873" max="15873" width="5.7109375" style="180" customWidth="1"/>
    <col min="15874" max="15874" width="2" style="180" customWidth="1"/>
    <col min="15875" max="15875" width="10.7109375" style="180" customWidth="1"/>
    <col min="15876" max="15876" width="8.7109375" style="180" customWidth="1"/>
    <col min="15877" max="15877" width="2.140625" style="180" customWidth="1"/>
    <col min="15878" max="15878" width="7.7109375" style="180" customWidth="1"/>
    <col min="15879" max="15879" width="1.7109375" style="180" customWidth="1"/>
    <col min="15880" max="15880" width="7.28515625" style="180" customWidth="1"/>
    <col min="15881" max="15881" width="3.7109375" style="180" customWidth="1"/>
    <col min="15882" max="15883" width="2.42578125" style="180" customWidth="1"/>
    <col min="15884" max="15884" width="7.85546875" style="180" customWidth="1"/>
    <col min="15885" max="15885" width="1.7109375" style="180" customWidth="1"/>
    <col min="15886" max="15886" width="5.7109375" style="180" customWidth="1"/>
    <col min="15887" max="15887" width="1.7109375" style="180" customWidth="1"/>
    <col min="15888" max="15888" width="2.7109375" style="180" customWidth="1"/>
    <col min="15889" max="15889" width="8.7109375" style="180" customWidth="1"/>
    <col min="15890" max="15891" width="1.7109375" style="180" customWidth="1"/>
    <col min="15892" max="15892" width="8.7109375" style="180" customWidth="1"/>
    <col min="15893" max="15893" width="2.7109375" style="180" customWidth="1"/>
    <col min="15894" max="15895" width="6.28515625" style="180" customWidth="1"/>
    <col min="15896" max="15897" width="1.7109375" style="180" customWidth="1"/>
    <col min="15898" max="15899" width="4.7109375" style="180" customWidth="1"/>
    <col min="15900" max="15901" width="1.42578125" style="180" customWidth="1"/>
    <col min="15902" max="15902" width="4.42578125" style="180" customWidth="1"/>
    <col min="15903" max="15906" width="4" style="180" customWidth="1"/>
    <col min="15907" max="16128" width="11.42578125" style="180"/>
    <col min="16129" max="16129" width="5.7109375" style="180" customWidth="1"/>
    <col min="16130" max="16130" width="2" style="180" customWidth="1"/>
    <col min="16131" max="16131" width="10.7109375" style="180" customWidth="1"/>
    <col min="16132" max="16132" width="8.7109375" style="180" customWidth="1"/>
    <col min="16133" max="16133" width="2.140625" style="180" customWidth="1"/>
    <col min="16134" max="16134" width="7.7109375" style="180" customWidth="1"/>
    <col min="16135" max="16135" width="1.7109375" style="180" customWidth="1"/>
    <col min="16136" max="16136" width="7.28515625" style="180" customWidth="1"/>
    <col min="16137" max="16137" width="3.7109375" style="180" customWidth="1"/>
    <col min="16138" max="16139" width="2.42578125" style="180" customWidth="1"/>
    <col min="16140" max="16140" width="7.85546875" style="180" customWidth="1"/>
    <col min="16141" max="16141" width="1.7109375" style="180" customWidth="1"/>
    <col min="16142" max="16142" width="5.7109375" style="180" customWidth="1"/>
    <col min="16143" max="16143" width="1.7109375" style="180" customWidth="1"/>
    <col min="16144" max="16144" width="2.7109375" style="180" customWidth="1"/>
    <col min="16145" max="16145" width="8.7109375" style="180" customWidth="1"/>
    <col min="16146" max="16147" width="1.7109375" style="180" customWidth="1"/>
    <col min="16148" max="16148" width="8.7109375" style="180" customWidth="1"/>
    <col min="16149" max="16149" width="2.7109375" style="180" customWidth="1"/>
    <col min="16150" max="16151" width="6.28515625" style="180" customWidth="1"/>
    <col min="16152" max="16153" width="1.7109375" style="180" customWidth="1"/>
    <col min="16154" max="16155" width="4.7109375" style="180" customWidth="1"/>
    <col min="16156" max="16157" width="1.42578125" style="180" customWidth="1"/>
    <col min="16158" max="16158" width="4.42578125" style="180" customWidth="1"/>
    <col min="16159" max="16162" width="4" style="180" customWidth="1"/>
    <col min="16163" max="16384" width="11.42578125" style="180"/>
  </cols>
  <sheetData>
    <row r="1" spans="1:34" ht="23.25">
      <c r="D1" s="1217" t="s">
        <v>677</v>
      </c>
      <c r="E1" s="264"/>
      <c r="F1" s="1217"/>
      <c r="G1" s="263"/>
      <c r="H1" s="263"/>
      <c r="I1" s="264"/>
      <c r="J1" s="264"/>
      <c r="K1" s="264"/>
      <c r="L1" s="264"/>
      <c r="M1" s="264"/>
      <c r="N1" s="264"/>
      <c r="O1" s="264"/>
      <c r="P1" s="264"/>
      <c r="Q1" s="264"/>
      <c r="R1" s="264"/>
      <c r="S1" s="264"/>
      <c r="T1" s="264"/>
      <c r="U1" s="264"/>
      <c r="V1" s="264"/>
      <c r="W1" s="264"/>
      <c r="X1" s="264"/>
      <c r="Y1" s="264"/>
      <c r="Z1" s="264"/>
      <c r="AA1" s="264"/>
    </row>
    <row r="2" spans="1:34" ht="20.25">
      <c r="D2" s="263" t="s">
        <v>83</v>
      </c>
      <c r="E2" s="268"/>
      <c r="F2" s="263"/>
      <c r="G2" s="267"/>
      <c r="H2" s="267"/>
      <c r="I2" s="268"/>
      <c r="J2" s="268"/>
      <c r="K2" s="268"/>
      <c r="L2" s="268"/>
      <c r="M2" s="268"/>
      <c r="N2" s="268"/>
      <c r="O2" s="268"/>
      <c r="P2" s="268"/>
      <c r="Q2" s="268"/>
      <c r="R2" s="268"/>
      <c r="S2" s="268"/>
      <c r="T2" s="268"/>
      <c r="U2" s="268"/>
      <c r="V2" s="268"/>
      <c r="W2" s="268"/>
      <c r="X2" s="268"/>
      <c r="Y2" s="268"/>
      <c r="Z2" s="268"/>
      <c r="AA2" s="268"/>
    </row>
    <row r="3" spans="1:34" ht="20.25">
      <c r="D3" s="800" t="s">
        <v>1044</v>
      </c>
      <c r="E3" s="268"/>
      <c r="F3" s="800"/>
      <c r="G3" s="1218"/>
      <c r="H3" s="1218"/>
      <c r="I3" s="268"/>
      <c r="J3" s="268"/>
      <c r="K3" s="268"/>
      <c r="L3" s="268"/>
      <c r="M3" s="268"/>
      <c r="N3" s="268"/>
      <c r="O3" s="268"/>
      <c r="P3" s="268"/>
      <c r="Q3" s="268"/>
      <c r="R3" s="268"/>
      <c r="S3" s="268"/>
      <c r="T3" s="268"/>
      <c r="U3" s="268"/>
      <c r="V3" s="268"/>
      <c r="W3" s="268"/>
      <c r="X3" s="268"/>
      <c r="Y3" s="268"/>
      <c r="Z3" s="268"/>
      <c r="AA3" s="268"/>
    </row>
    <row r="4" spans="1:34" s="273" customFormat="1" ht="18">
      <c r="D4" s="1218" t="s">
        <v>678</v>
      </c>
      <c r="E4" s="271"/>
      <c r="F4" s="1218"/>
      <c r="G4" s="1219"/>
      <c r="H4" s="1219"/>
      <c r="I4" s="271"/>
      <c r="J4" s="271"/>
      <c r="K4" s="271"/>
      <c r="L4" s="271"/>
      <c r="M4" s="271"/>
      <c r="N4" s="271"/>
      <c r="O4" s="271"/>
      <c r="P4" s="271"/>
      <c r="Q4" s="271"/>
      <c r="R4" s="271"/>
      <c r="S4" s="271"/>
      <c r="T4" s="271"/>
      <c r="U4" s="271"/>
      <c r="V4" s="271"/>
      <c r="W4" s="271"/>
      <c r="X4" s="271"/>
      <c r="Y4" s="271"/>
      <c r="Z4" s="271"/>
      <c r="AA4" s="271"/>
    </row>
    <row r="7" spans="1:34" ht="15">
      <c r="A7" s="1220"/>
      <c r="B7" s="1220"/>
      <c r="C7" s="1221" t="s">
        <v>1045</v>
      </c>
      <c r="D7" s="1222"/>
      <c r="E7" s="1222"/>
      <c r="F7" s="1223"/>
      <c r="G7" s="1223"/>
      <c r="H7" s="1223"/>
      <c r="I7" s="1222"/>
      <c r="J7" s="1222"/>
      <c r="K7" s="1222"/>
      <c r="L7" s="1224"/>
      <c r="M7" s="1224"/>
      <c r="N7" s="1224"/>
      <c r="O7" s="1222"/>
      <c r="P7" s="1222"/>
      <c r="Q7" s="1224"/>
      <c r="R7" s="1222"/>
      <c r="S7" s="1222"/>
      <c r="T7" s="1222"/>
      <c r="U7" s="1222"/>
      <c r="V7" s="1222"/>
      <c r="W7" s="1222"/>
      <c r="X7" s="1222"/>
      <c r="Y7" s="1222"/>
      <c r="Z7" s="1222"/>
      <c r="AA7" s="1222"/>
      <c r="AB7" s="1222"/>
      <c r="AC7" s="1222"/>
      <c r="AD7" s="1222"/>
      <c r="AE7" s="1222"/>
      <c r="AF7" s="1222"/>
      <c r="AG7" s="1222"/>
      <c r="AH7" s="1222"/>
    </row>
    <row r="8" spans="1:34" s="273" customFormat="1" ht="11.25">
      <c r="A8" s="1225"/>
      <c r="B8" s="1225"/>
      <c r="C8" s="1226"/>
      <c r="D8" s="1227"/>
      <c r="E8" s="1227"/>
      <c r="F8" s="1227"/>
      <c r="G8" s="1227"/>
      <c r="H8" s="1227"/>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row>
    <row r="9" spans="1:34" ht="15.75">
      <c r="A9" s="1220"/>
      <c r="B9" s="1220"/>
      <c r="C9" s="1229" t="s">
        <v>1046</v>
      </c>
      <c r="D9" s="1223"/>
      <c r="E9" s="1223"/>
      <c r="F9" s="1230" t="s">
        <v>1047</v>
      </c>
      <c r="G9" s="1230"/>
      <c r="H9" s="1230"/>
      <c r="I9" s="1222"/>
      <c r="J9" s="1222"/>
      <c r="K9" s="1222"/>
      <c r="L9" s="1222"/>
      <c r="M9" s="1222"/>
      <c r="N9" s="1222"/>
      <c r="O9" s="1222"/>
      <c r="P9" s="1222"/>
      <c r="Q9" s="1222"/>
      <c r="R9" s="1222"/>
      <c r="S9" s="1222"/>
      <c r="T9" s="1222"/>
      <c r="U9" s="1222"/>
      <c r="V9" s="1222"/>
      <c r="W9" s="1222"/>
      <c r="X9" s="1222"/>
      <c r="Y9" s="1222"/>
      <c r="Z9" s="1222"/>
      <c r="AA9" s="1222"/>
      <c r="AB9" s="1222">
        <v>0</v>
      </c>
      <c r="AC9" s="1222"/>
      <c r="AD9" s="1222"/>
      <c r="AE9" s="1222"/>
      <c r="AF9" s="1222"/>
      <c r="AG9" s="1222"/>
      <c r="AH9" s="1222"/>
    </row>
    <row r="10" spans="1:34" s="273" customFormat="1" ht="11.25">
      <c r="A10" s="1225"/>
      <c r="B10" s="1225"/>
      <c r="C10" s="1226"/>
      <c r="D10" s="1227"/>
      <c r="E10" s="1227"/>
      <c r="F10" s="1227"/>
      <c r="G10" s="1227"/>
      <c r="H10" s="1227"/>
      <c r="I10" s="1228"/>
      <c r="J10" s="1228"/>
      <c r="K10" s="1228"/>
      <c r="L10" s="1228"/>
      <c r="M10" s="1228"/>
      <c r="N10" s="1228"/>
      <c r="O10" s="1228"/>
      <c r="P10" s="1228"/>
      <c r="Q10" s="1228"/>
      <c r="R10" s="1228"/>
      <c r="S10" s="1228"/>
      <c r="T10" s="1228"/>
      <c r="U10" s="1228"/>
      <c r="V10" s="1228"/>
      <c r="W10" s="1228"/>
      <c r="X10" s="1228"/>
      <c r="Y10" s="1228"/>
      <c r="Z10" s="1228"/>
      <c r="AA10" s="1228"/>
      <c r="AB10" s="1228"/>
      <c r="AC10" s="1228"/>
      <c r="AD10" s="1228"/>
      <c r="AE10" s="1228"/>
      <c r="AF10" s="1228"/>
      <c r="AG10" s="1228"/>
      <c r="AH10" s="1228"/>
    </row>
    <row r="11" spans="1:34" s="345" customFormat="1" ht="18" customHeight="1">
      <c r="A11" s="1231"/>
      <c r="B11" s="1231"/>
      <c r="C11" s="1232" t="s">
        <v>1048</v>
      </c>
      <c r="D11" s="1233" t="s">
        <v>29</v>
      </c>
      <c r="E11" s="1234" t="s">
        <v>1049</v>
      </c>
      <c r="F11" s="1234"/>
      <c r="G11" s="1234"/>
      <c r="H11" s="1234"/>
      <c r="I11" s="1234"/>
      <c r="J11" s="1234"/>
      <c r="K11" s="1233" t="s">
        <v>29</v>
      </c>
      <c r="L11" s="1235">
        <v>695000</v>
      </c>
      <c r="M11" s="1236"/>
      <c r="N11" s="1235"/>
      <c r="O11" s="1235"/>
      <c r="P11" s="1235"/>
      <c r="Q11" s="1237"/>
      <c r="R11" s="1234"/>
      <c r="S11" s="1234"/>
      <c r="T11" s="1238" t="s">
        <v>1050</v>
      </c>
      <c r="U11" s="1234" t="s">
        <v>29</v>
      </c>
      <c r="V11" s="1234" t="s">
        <v>1051</v>
      </c>
      <c r="W11" s="1234"/>
      <c r="X11" s="1239"/>
      <c r="Y11" s="1239"/>
      <c r="Z11" s="1239"/>
      <c r="AA11" s="1239"/>
      <c r="AB11" s="1239"/>
      <c r="AC11" s="1233" t="s">
        <v>29</v>
      </c>
      <c r="AD11" s="1240">
        <v>280</v>
      </c>
      <c r="AE11" s="1240"/>
      <c r="AF11" s="1240"/>
      <c r="AG11" s="1241"/>
      <c r="AH11" s="1241"/>
    </row>
    <row r="12" spans="1:34" s="345" customFormat="1" ht="18" customHeight="1">
      <c r="A12" s="1231"/>
      <c r="B12" s="1231"/>
      <c r="C12" s="1232" t="s">
        <v>1052</v>
      </c>
      <c r="D12" s="1233" t="s">
        <v>29</v>
      </c>
      <c r="E12" s="1234" t="s">
        <v>1053</v>
      </c>
      <c r="F12" s="1234"/>
      <c r="G12" s="1234"/>
      <c r="H12" s="1234"/>
      <c r="I12" s="1234"/>
      <c r="J12" s="1234"/>
      <c r="K12" s="1233" t="s">
        <v>29</v>
      </c>
      <c r="L12" s="1235">
        <v>9856.02</v>
      </c>
      <c r="M12" s="1236"/>
      <c r="N12" s="1235"/>
      <c r="O12" s="1235"/>
      <c r="P12" s="1235"/>
      <c r="Q12" s="1237"/>
      <c r="R12" s="1234"/>
      <c r="S12" s="1234"/>
      <c r="T12" s="1238" t="s">
        <v>1054</v>
      </c>
      <c r="U12" s="1234" t="s">
        <v>29</v>
      </c>
      <c r="V12" s="1234" t="s">
        <v>1055</v>
      </c>
      <c r="W12" s="1234"/>
      <c r="X12" s="1239"/>
      <c r="Y12" s="1239"/>
      <c r="Z12" s="1239"/>
      <c r="AA12" s="1239"/>
      <c r="AB12" s="1239"/>
      <c r="AC12" s="1233" t="s">
        <v>29</v>
      </c>
      <c r="AD12" s="1240">
        <v>2000</v>
      </c>
      <c r="AE12" s="1240"/>
      <c r="AF12" s="1240"/>
      <c r="AG12" s="1241"/>
      <c r="AH12" s="1241"/>
    </row>
    <row r="13" spans="1:34" s="345" customFormat="1" ht="18" customHeight="1">
      <c r="A13" s="1231"/>
      <c r="B13" s="1231"/>
      <c r="C13" s="1232" t="s">
        <v>1056</v>
      </c>
      <c r="D13" s="1233" t="s">
        <v>29</v>
      </c>
      <c r="E13" s="1234" t="s">
        <v>1057</v>
      </c>
      <c r="F13" s="1234"/>
      <c r="G13" s="1234"/>
      <c r="H13" s="1234"/>
      <c r="I13" s="1234"/>
      <c r="J13" s="1234"/>
      <c r="K13" s="1233" t="s">
        <v>29</v>
      </c>
      <c r="L13" s="1235">
        <v>0</v>
      </c>
      <c r="M13" s="1236"/>
      <c r="N13" s="1235"/>
      <c r="O13" s="1235"/>
      <c r="P13" s="1235"/>
      <c r="Q13" s="1237"/>
      <c r="R13" s="1234"/>
      <c r="S13" s="1234"/>
      <c r="T13" s="1238" t="s">
        <v>1058</v>
      </c>
      <c r="U13" s="1234" t="s">
        <v>29</v>
      </c>
      <c r="V13" s="1234" t="s">
        <v>1059</v>
      </c>
      <c r="W13" s="1234"/>
      <c r="X13" s="1239"/>
      <c r="Y13" s="1239"/>
      <c r="Z13" s="1239"/>
      <c r="AA13" s="1239"/>
      <c r="AB13" s="1239"/>
      <c r="AC13" s="1233" t="s">
        <v>29</v>
      </c>
      <c r="AD13" s="1242">
        <v>0.1</v>
      </c>
      <c r="AE13" s="1242"/>
      <c r="AF13" s="1242"/>
      <c r="AG13" s="987"/>
      <c r="AH13" s="987"/>
    </row>
    <row r="14" spans="1:34" s="345" customFormat="1" ht="18" customHeight="1">
      <c r="A14" s="1231"/>
      <c r="B14" s="1231"/>
      <c r="C14" s="1232" t="s">
        <v>1060</v>
      </c>
      <c r="D14" s="1233" t="s">
        <v>29</v>
      </c>
      <c r="E14" s="1234" t="s">
        <v>1061</v>
      </c>
      <c r="F14" s="1234"/>
      <c r="G14" s="1234"/>
      <c r="H14" s="1234"/>
      <c r="I14" s="1234"/>
      <c r="J14" s="1234"/>
      <c r="K14" s="1233" t="s">
        <v>29</v>
      </c>
      <c r="L14" s="1235">
        <f>L11-L12-L13</f>
        <v>685143.98</v>
      </c>
      <c r="M14" s="1236"/>
      <c r="N14" s="1235"/>
      <c r="O14" s="1235"/>
      <c r="P14" s="1235"/>
      <c r="Q14" s="1237"/>
      <c r="R14" s="1234"/>
      <c r="S14" s="1234"/>
      <c r="T14" s="1238" t="s">
        <v>1062</v>
      </c>
      <c r="U14" s="1234" t="s">
        <v>29</v>
      </c>
      <c r="V14" s="1234" t="s">
        <v>1063</v>
      </c>
      <c r="W14" s="1234"/>
      <c r="X14" s="1234"/>
      <c r="Y14" s="1234"/>
      <c r="Z14" s="1234"/>
      <c r="AA14" s="1234"/>
      <c r="AB14" s="1234"/>
      <c r="AC14" s="1233" t="s">
        <v>29</v>
      </c>
      <c r="AD14" s="1242">
        <v>1.5E-3</v>
      </c>
      <c r="AE14" s="1242"/>
      <c r="AF14" s="1242"/>
      <c r="AG14" s="987"/>
      <c r="AH14" s="987"/>
    </row>
    <row r="15" spans="1:34" s="345" customFormat="1" ht="18" customHeight="1">
      <c r="A15" s="1231"/>
      <c r="B15" s="1231"/>
      <c r="C15" s="1232" t="s">
        <v>1064</v>
      </c>
      <c r="D15" s="1233" t="s">
        <v>29</v>
      </c>
      <c r="E15" s="1234" t="s">
        <v>1065</v>
      </c>
      <c r="F15" s="1234"/>
      <c r="G15" s="1234"/>
      <c r="H15" s="1234"/>
      <c r="I15" s="1234"/>
      <c r="J15" s="1234"/>
      <c r="K15" s="1233" t="s">
        <v>29</v>
      </c>
      <c r="M15" s="1240"/>
      <c r="N15" s="1240"/>
      <c r="O15" s="1240"/>
      <c r="P15" s="1702">
        <v>2000</v>
      </c>
      <c r="Q15" s="1702"/>
      <c r="T15" s="1238" t="s">
        <v>1066</v>
      </c>
      <c r="U15" s="1234" t="s">
        <v>29</v>
      </c>
      <c r="V15" s="1234" t="s">
        <v>1067</v>
      </c>
      <c r="W15" s="1234"/>
      <c r="X15" s="1234"/>
      <c r="Y15" s="1234"/>
      <c r="Z15" s="1234"/>
      <c r="AA15" s="1234"/>
      <c r="AB15" s="1234"/>
      <c r="AC15" s="1233" t="s">
        <v>29</v>
      </c>
      <c r="AD15" s="1240">
        <v>0.8</v>
      </c>
      <c r="AE15" s="1240"/>
      <c r="AF15" s="1240"/>
      <c r="AG15" s="987"/>
      <c r="AH15" s="987"/>
    </row>
    <row r="16" spans="1:34" s="184" customFormat="1" ht="18" customHeight="1">
      <c r="A16" s="1243"/>
      <c r="B16" s="1243"/>
      <c r="C16" s="1238" t="s">
        <v>809</v>
      </c>
      <c r="D16" s="1233" t="s">
        <v>29</v>
      </c>
      <c r="E16" s="1234" t="s">
        <v>1068</v>
      </c>
      <c r="F16" s="1234"/>
      <c r="G16" s="1234"/>
      <c r="H16" s="1234"/>
      <c r="I16" s="1234"/>
      <c r="J16" s="1234"/>
      <c r="K16" s="1233" t="s">
        <v>29</v>
      </c>
      <c r="M16" s="1240"/>
      <c r="N16" s="1240"/>
      <c r="O16" s="1240"/>
      <c r="P16" s="1240"/>
      <c r="Q16" s="1244">
        <v>6</v>
      </c>
      <c r="R16" s="1233"/>
      <c r="S16" s="1233"/>
      <c r="T16" s="1238" t="s">
        <v>1069</v>
      </c>
      <c r="U16" s="1234" t="s">
        <v>29</v>
      </c>
      <c r="V16" s="1234" t="s">
        <v>1070</v>
      </c>
      <c r="W16" s="1234"/>
      <c r="X16" s="1234"/>
      <c r="Y16" s="1234"/>
      <c r="Z16" s="1234"/>
      <c r="AA16" s="1234"/>
      <c r="AB16" s="1234"/>
      <c r="AC16" s="1233" t="s">
        <v>29</v>
      </c>
      <c r="AD16" s="987" t="s">
        <v>1071</v>
      </c>
      <c r="AE16" s="987"/>
      <c r="AF16" s="987"/>
      <c r="AG16" s="987"/>
      <c r="AH16" s="987"/>
    </row>
    <row r="17" spans="1:34" s="184" customFormat="1" ht="18" customHeight="1">
      <c r="A17" s="1243"/>
      <c r="B17" s="1243"/>
      <c r="C17" s="1238" t="s">
        <v>1072</v>
      </c>
      <c r="D17" s="1233" t="s">
        <v>29</v>
      </c>
      <c r="E17" s="1234" t="s">
        <v>1073</v>
      </c>
      <c r="F17" s="1234"/>
      <c r="G17" s="1234"/>
      <c r="H17" s="1234"/>
      <c r="I17" s="1234"/>
      <c r="J17" s="1234"/>
      <c r="K17" s="1233" t="s">
        <v>29</v>
      </c>
      <c r="M17" s="1241"/>
      <c r="N17" s="1241"/>
      <c r="O17" s="1241"/>
      <c r="P17" s="1241"/>
      <c r="Q17" s="1239">
        <v>0.03</v>
      </c>
      <c r="R17" s="1233"/>
      <c r="S17" s="1233"/>
      <c r="T17" s="1238" t="s">
        <v>1074</v>
      </c>
      <c r="U17" s="1234" t="s">
        <v>29</v>
      </c>
      <c r="V17" s="1234" t="s">
        <v>1075</v>
      </c>
      <c r="W17" s="1234"/>
      <c r="X17" s="1234"/>
      <c r="Y17" s="1234"/>
      <c r="Z17" s="1234"/>
      <c r="AA17" s="1234"/>
      <c r="AB17" s="1234"/>
      <c r="AC17" s="1233" t="s">
        <v>29</v>
      </c>
      <c r="AD17" s="1235">
        <v>6.42</v>
      </c>
      <c r="AE17" s="1235"/>
      <c r="AF17" s="1235"/>
      <c r="AG17" s="987"/>
      <c r="AH17" s="987"/>
    </row>
    <row r="18" spans="1:34" s="184" customFormat="1" ht="18" customHeight="1">
      <c r="A18" s="1243"/>
      <c r="B18" s="1243"/>
      <c r="C18" s="1238" t="s">
        <v>1076</v>
      </c>
      <c r="D18" s="1233" t="s">
        <v>29</v>
      </c>
      <c r="E18" s="1234" t="s">
        <v>1077</v>
      </c>
      <c r="F18" s="1234"/>
      <c r="G18" s="1234"/>
      <c r="H18" s="1234"/>
      <c r="I18" s="1234"/>
      <c r="J18" s="1234"/>
      <c r="K18" s="1233" t="s">
        <v>29</v>
      </c>
      <c r="M18" s="1241"/>
      <c r="N18" s="1241"/>
      <c r="O18" s="1241"/>
      <c r="P18" s="1241"/>
      <c r="Q18" s="1239">
        <v>0.8</v>
      </c>
      <c r="R18" s="1234"/>
      <c r="S18" s="1234"/>
      <c r="T18" s="1238" t="s">
        <v>1078</v>
      </c>
      <c r="U18" s="1234" t="s">
        <v>29</v>
      </c>
      <c r="V18" s="1234" t="s">
        <v>1079</v>
      </c>
      <c r="W18" s="1234"/>
      <c r="X18" s="1234"/>
      <c r="Y18" s="1234"/>
      <c r="Z18" s="1234"/>
      <c r="AA18" s="1234"/>
      <c r="AB18" s="1234"/>
      <c r="AC18" s="1233" t="s">
        <v>29</v>
      </c>
      <c r="AD18" s="1235">
        <v>25</v>
      </c>
      <c r="AE18" s="1235"/>
      <c r="AF18" s="1235"/>
      <c r="AG18" s="987"/>
      <c r="AH18" s="987"/>
    </row>
    <row r="19" spans="1:34" s="184" customFormat="1" ht="18" customHeight="1">
      <c r="A19" s="1243"/>
      <c r="B19" s="1243"/>
      <c r="C19" s="1238" t="s">
        <v>1080</v>
      </c>
      <c r="D19" s="1233" t="s">
        <v>29</v>
      </c>
      <c r="E19" s="1234" t="s">
        <v>1081</v>
      </c>
      <c r="F19" s="1234"/>
      <c r="G19" s="1234"/>
      <c r="H19" s="1234"/>
      <c r="I19" s="1234"/>
      <c r="J19" s="1234"/>
      <c r="K19" s="1233" t="s">
        <v>29</v>
      </c>
      <c r="M19" s="1241"/>
      <c r="N19" s="1241"/>
      <c r="O19" s="1241"/>
      <c r="P19" s="1241"/>
      <c r="Q19" s="1241">
        <v>0.1</v>
      </c>
      <c r="R19" s="1234"/>
      <c r="S19" s="1234"/>
      <c r="T19" s="1238" t="s">
        <v>1082</v>
      </c>
      <c r="U19" s="1234" t="s">
        <v>29</v>
      </c>
      <c r="V19" s="1234" t="s">
        <v>1083</v>
      </c>
      <c r="W19" s="1234"/>
      <c r="X19" s="1234"/>
      <c r="Y19" s="1234"/>
      <c r="Z19" s="1234"/>
      <c r="AA19" s="1234"/>
      <c r="AB19" s="1234"/>
      <c r="AC19" s="1233" t="s">
        <v>29</v>
      </c>
      <c r="AD19" s="1235">
        <v>354.31</v>
      </c>
      <c r="AE19" s="1235"/>
      <c r="AF19" s="1235"/>
      <c r="AG19" s="987"/>
      <c r="AH19" s="987"/>
    </row>
    <row r="20" spans="1:34" s="184" customFormat="1" ht="18" customHeight="1">
      <c r="A20" s="1243"/>
      <c r="B20" s="1243"/>
      <c r="C20" s="1238" t="s">
        <v>57</v>
      </c>
      <c r="D20" s="1233" t="s">
        <v>29</v>
      </c>
      <c r="E20" s="1234" t="s">
        <v>1084</v>
      </c>
      <c r="F20" s="1234"/>
      <c r="G20" s="1234"/>
      <c r="H20" s="1234"/>
      <c r="I20" s="1234"/>
      <c r="J20" s="1234"/>
      <c r="K20" s="1233" t="s">
        <v>29</v>
      </c>
      <c r="M20" s="1241"/>
      <c r="N20" s="1241"/>
      <c r="O20" s="1241"/>
      <c r="P20" s="1241"/>
      <c r="Q20" s="1241">
        <v>8.7499999999999994E-2</v>
      </c>
      <c r="R20" s="1234"/>
      <c r="S20" s="1234"/>
      <c r="T20" s="1238" t="s">
        <v>1085</v>
      </c>
      <c r="U20" s="1234" t="s">
        <v>29</v>
      </c>
      <c r="V20" s="1234" t="s">
        <v>1086</v>
      </c>
      <c r="W20" s="1234"/>
      <c r="X20" s="1234"/>
      <c r="Y20" s="1234"/>
      <c r="Z20" s="1234"/>
      <c r="AA20" s="1234"/>
      <c r="AB20" s="1234"/>
      <c r="AC20" s="1233" t="s">
        <v>29</v>
      </c>
      <c r="AD20" s="1245">
        <v>8</v>
      </c>
      <c r="AE20" s="1245"/>
      <c r="AF20" s="1245"/>
      <c r="AG20" s="987"/>
      <c r="AH20" s="987"/>
    </row>
    <row r="21" spans="1:34" s="273" customFormat="1" ht="11.25">
      <c r="A21" s="1225"/>
      <c r="B21" s="1225"/>
      <c r="C21" s="1226"/>
      <c r="D21" s="1227"/>
      <c r="E21" s="1227"/>
      <c r="F21" s="1227"/>
      <c r="G21" s="1227"/>
      <c r="H21" s="1227"/>
      <c r="I21" s="1228"/>
      <c r="J21" s="1228"/>
      <c r="K21" s="1228"/>
      <c r="L21" s="1228"/>
      <c r="M21" s="1228"/>
      <c r="N21" s="1228"/>
      <c r="O21" s="1228"/>
      <c r="P21" s="1228"/>
      <c r="Q21" s="1228"/>
      <c r="R21" s="1228"/>
      <c r="S21" s="1228"/>
      <c r="T21" s="1228"/>
      <c r="U21" s="1228"/>
      <c r="V21" s="1228"/>
      <c r="W21" s="1228"/>
      <c r="X21" s="1228"/>
      <c r="Y21" s="1228"/>
      <c r="Z21" s="1228"/>
      <c r="AA21" s="1228"/>
      <c r="AB21" s="1228"/>
      <c r="AC21" s="1228"/>
      <c r="AD21" s="1228"/>
      <c r="AE21" s="1228"/>
      <c r="AF21" s="1228"/>
      <c r="AG21" s="1228"/>
      <c r="AH21" s="1228"/>
    </row>
    <row r="22" spans="1:34" s="184" customFormat="1" ht="18" customHeight="1">
      <c r="A22" s="1243"/>
      <c r="B22" s="1243"/>
      <c r="C22" s="1238" t="s">
        <v>1087</v>
      </c>
      <c r="D22" s="1233" t="s">
        <v>29</v>
      </c>
      <c r="E22" s="987" t="s">
        <v>1088</v>
      </c>
      <c r="F22" s="987"/>
      <c r="G22" s="987"/>
      <c r="H22" s="987"/>
      <c r="I22" s="987" t="s">
        <v>29</v>
      </c>
      <c r="J22" s="1246" t="s">
        <v>1089</v>
      </c>
      <c r="K22" s="1247"/>
      <c r="L22" s="1246"/>
      <c r="M22" s="1248" t="s">
        <v>29</v>
      </c>
      <c r="N22" s="1235">
        <f>L14</f>
        <v>685143.98</v>
      </c>
      <c r="O22" s="1241"/>
      <c r="P22" s="1241"/>
      <c r="Q22" s="987"/>
      <c r="R22" s="987" t="s">
        <v>67</v>
      </c>
      <c r="S22" s="987"/>
      <c r="T22" s="1248">
        <f>Q19</f>
        <v>0.1</v>
      </c>
      <c r="U22" s="1234" t="s">
        <v>29</v>
      </c>
      <c r="V22" s="1235">
        <f>N22*T22</f>
        <v>68514.398000000001</v>
      </c>
      <c r="W22" s="1235"/>
      <c r="X22" s="987"/>
      <c r="Y22" s="987"/>
      <c r="Z22" s="987"/>
      <c r="AA22" s="987"/>
      <c r="AB22" s="1234"/>
      <c r="AC22" s="1234"/>
      <c r="AD22" s="1234"/>
      <c r="AE22" s="1234"/>
      <c r="AF22" s="1234"/>
      <c r="AG22" s="1234"/>
      <c r="AH22" s="1234"/>
    </row>
    <row r="23" spans="1:34" s="184" customFormat="1" ht="18" customHeight="1">
      <c r="A23" s="1243"/>
      <c r="B23" s="1243"/>
      <c r="C23" s="1238" t="s">
        <v>1090</v>
      </c>
      <c r="D23" s="1233" t="s">
        <v>29</v>
      </c>
      <c r="E23" s="987" t="s">
        <v>1091</v>
      </c>
      <c r="F23" s="987"/>
      <c r="G23" s="987"/>
      <c r="H23" s="987"/>
      <c r="I23" s="987" t="s">
        <v>29</v>
      </c>
      <c r="J23" s="1246" t="s">
        <v>1092</v>
      </c>
      <c r="K23" s="1247"/>
      <c r="L23" s="1246"/>
      <c r="M23" s="1239" t="s">
        <v>29</v>
      </c>
      <c r="N23" s="1240">
        <f>P15</f>
        <v>2000</v>
      </c>
      <c r="O23" s="1241"/>
      <c r="P23" s="1241"/>
      <c r="Q23" s="1241"/>
      <c r="R23" s="987" t="s">
        <v>67</v>
      </c>
      <c r="S23" s="987"/>
      <c r="T23" s="1249">
        <f>Q16</f>
        <v>6</v>
      </c>
      <c r="U23" s="1234" t="s">
        <v>29</v>
      </c>
      <c r="V23" s="1240">
        <f>N23*T23</f>
        <v>12000</v>
      </c>
      <c r="W23" s="1240"/>
      <c r="X23" s="1240"/>
      <c r="Y23" s="1240"/>
      <c r="Z23" s="1240"/>
      <c r="AA23" s="1240"/>
      <c r="AB23" s="987" t="s">
        <v>1093</v>
      </c>
      <c r="AC23" s="987"/>
      <c r="AD23" s="1234"/>
      <c r="AE23" s="1234"/>
      <c r="AF23" s="1234"/>
      <c r="AG23" s="1234"/>
      <c r="AH23" s="1234"/>
    </row>
    <row r="24" spans="1:34" s="273" customFormat="1" ht="11.25">
      <c r="A24" s="1225"/>
      <c r="B24" s="1225"/>
      <c r="C24" s="1226"/>
      <c r="D24" s="1227"/>
      <c r="E24" s="1227"/>
      <c r="F24" s="1227"/>
      <c r="G24" s="1227"/>
      <c r="H24" s="1227"/>
      <c r="I24" s="1228"/>
      <c r="J24" s="1228"/>
      <c r="K24" s="1228"/>
      <c r="L24" s="1228"/>
      <c r="M24" s="1228"/>
      <c r="N24" s="1228"/>
      <c r="O24" s="1228"/>
      <c r="P24" s="1228"/>
      <c r="Q24" s="1228"/>
      <c r="R24" s="1228"/>
      <c r="S24" s="1228"/>
      <c r="T24" s="1228"/>
      <c r="U24" s="1228"/>
      <c r="V24" s="1228"/>
      <c r="W24" s="1228"/>
      <c r="X24" s="1228"/>
      <c r="Y24" s="1228"/>
      <c r="Z24" s="1228"/>
      <c r="AA24" s="1228"/>
      <c r="AB24" s="1228"/>
      <c r="AC24" s="1228"/>
      <c r="AD24" s="1228"/>
      <c r="AE24" s="1228"/>
      <c r="AF24" s="1228"/>
      <c r="AG24" s="1228"/>
      <c r="AH24" s="1228"/>
    </row>
    <row r="25" spans="1:34" s="184" customFormat="1" ht="15">
      <c r="A25" s="1243"/>
      <c r="B25" s="1243"/>
      <c r="C25" s="1250" t="s">
        <v>1094</v>
      </c>
      <c r="D25" s="987"/>
      <c r="E25" s="987"/>
      <c r="F25" s="1234"/>
      <c r="G25" s="1234"/>
      <c r="H25" s="1234"/>
      <c r="I25" s="1234"/>
      <c r="J25" s="1234"/>
      <c r="K25" s="1234"/>
      <c r="L25" s="1251"/>
      <c r="M25" s="1252"/>
      <c r="N25" s="1253"/>
      <c r="O25" s="1252"/>
      <c r="P25" s="1252"/>
      <c r="Q25" s="1252"/>
      <c r="R25" s="1234"/>
      <c r="S25" s="1234"/>
      <c r="T25" s="1253"/>
      <c r="U25" s="1234"/>
      <c r="V25" s="1253"/>
      <c r="W25" s="1253"/>
      <c r="X25" s="1253"/>
      <c r="Y25" s="1253"/>
      <c r="Z25" s="1254" t="s">
        <v>1095</v>
      </c>
      <c r="AA25" s="1240"/>
      <c r="AB25" s="442" t="s">
        <v>1096</v>
      </c>
      <c r="AC25" s="442"/>
      <c r="AD25" s="442"/>
      <c r="AE25" s="442"/>
      <c r="AF25" s="442" t="s">
        <v>1097</v>
      </c>
      <c r="AG25" s="442"/>
      <c r="AH25" s="442"/>
    </row>
    <row r="26" spans="1:34" s="273" customFormat="1" ht="11.25">
      <c r="A26" s="1225"/>
      <c r="B26" s="1225"/>
      <c r="C26" s="1226"/>
      <c r="D26" s="1227"/>
      <c r="E26" s="1227"/>
      <c r="F26" s="1227"/>
      <c r="G26" s="1227"/>
      <c r="H26" s="1227"/>
      <c r="I26" s="1228"/>
      <c r="J26" s="1228"/>
      <c r="K26" s="1228"/>
      <c r="L26" s="1228"/>
      <c r="M26" s="1228"/>
      <c r="N26" s="1228"/>
      <c r="O26" s="1228"/>
      <c r="P26" s="1228"/>
      <c r="Q26" s="1228"/>
      <c r="R26" s="1228"/>
      <c r="S26" s="1228"/>
      <c r="T26" s="1228"/>
      <c r="U26" s="1228"/>
      <c r="V26" s="1228"/>
      <c r="W26" s="1228"/>
      <c r="X26" s="1228"/>
      <c r="Y26" s="1228"/>
      <c r="Z26" s="1228"/>
      <c r="AA26" s="1228"/>
      <c r="AB26" s="1228"/>
      <c r="AC26" s="1228"/>
      <c r="AD26" s="1228"/>
      <c r="AE26" s="1228"/>
      <c r="AF26" s="1228"/>
      <c r="AG26" s="1228"/>
      <c r="AH26" s="1228"/>
    </row>
    <row r="27" spans="1:34" s="1017" customFormat="1" ht="15">
      <c r="A27" s="1255" t="s">
        <v>1098</v>
      </c>
      <c r="B27" s="1255"/>
      <c r="C27" s="1255"/>
      <c r="D27" s="1255"/>
      <c r="E27" s="1255"/>
      <c r="F27" s="1696" t="s">
        <v>1099</v>
      </c>
      <c r="G27" s="1256" t="s">
        <v>1100</v>
      </c>
      <c r="H27" s="1256"/>
      <c r="I27" s="1256"/>
      <c r="J27" s="1697" t="s">
        <v>29</v>
      </c>
      <c r="K27" s="751">
        <f>L14</f>
        <v>685143.98</v>
      </c>
      <c r="L27" s="1257"/>
      <c r="M27" s="1257"/>
      <c r="N27" s="1257"/>
      <c r="O27" s="1258" t="s">
        <v>65</v>
      </c>
      <c r="P27" s="751">
        <f>V22</f>
        <v>68514.398000000001</v>
      </c>
      <c r="Q27" s="1257"/>
      <c r="R27" s="1257"/>
      <c r="S27" s="1640" t="s">
        <v>29</v>
      </c>
      <c r="T27" s="744">
        <f>K27-P27</f>
        <v>616629.58199999994</v>
      </c>
      <c r="U27" s="741"/>
      <c r="V27" s="741"/>
      <c r="W27" s="741"/>
      <c r="X27" s="1698" t="s">
        <v>29</v>
      </c>
      <c r="Y27" s="1698"/>
      <c r="Z27" s="1695">
        <f>T27/T28</f>
        <v>51.385798499999993</v>
      </c>
      <c r="AA27" s="1695"/>
      <c r="AB27" s="1695">
        <f>Z27*0.8</f>
        <v>41.108638799999994</v>
      </c>
      <c r="AC27" s="1695"/>
      <c r="AD27" s="1695"/>
      <c r="AE27" s="1695"/>
      <c r="AF27" s="1699">
        <f>Z27*0.8</f>
        <v>41.108638799999994</v>
      </c>
      <c r="AG27" s="1699"/>
      <c r="AH27" s="1699"/>
    </row>
    <row r="28" spans="1:34" s="1017" customFormat="1" ht="15">
      <c r="A28" s="1255"/>
      <c r="B28" s="1255"/>
      <c r="C28" s="1255"/>
      <c r="D28" s="1255"/>
      <c r="E28" s="1255"/>
      <c r="F28" s="1696"/>
      <c r="G28" s="1247" t="s">
        <v>1090</v>
      </c>
      <c r="H28" s="1247"/>
      <c r="I28" s="1247"/>
      <c r="J28" s="1697"/>
      <c r="K28" s="756"/>
      <c r="L28" s="742">
        <f>V23</f>
        <v>12000</v>
      </c>
      <c r="M28" s="741"/>
      <c r="N28" s="741"/>
      <c r="O28" s="741"/>
      <c r="P28" s="741"/>
      <c r="Q28" s="776"/>
      <c r="R28" s="741"/>
      <c r="S28" s="1640"/>
      <c r="T28" s="1259">
        <f>L28</f>
        <v>12000</v>
      </c>
      <c r="U28" s="1260"/>
      <c r="V28" s="1260"/>
      <c r="W28" s="1260"/>
      <c r="X28" s="1698"/>
      <c r="Y28" s="1698"/>
      <c r="Z28" s="1695"/>
      <c r="AA28" s="1695"/>
      <c r="AB28" s="1695"/>
      <c r="AC28" s="1695"/>
      <c r="AD28" s="1695"/>
      <c r="AE28" s="1695"/>
      <c r="AF28" s="1699"/>
      <c r="AG28" s="1699"/>
      <c r="AH28" s="1699"/>
    </row>
    <row r="29" spans="1:34" s="273" customFormat="1" ht="11.25">
      <c r="A29" s="1225"/>
      <c r="B29" s="1225"/>
      <c r="C29" s="1226"/>
      <c r="D29" s="1227"/>
      <c r="E29" s="1227"/>
      <c r="F29" s="1227"/>
      <c r="G29" s="1227"/>
      <c r="H29" s="1227"/>
      <c r="I29" s="1228"/>
      <c r="J29" s="1228"/>
      <c r="K29" s="1228"/>
      <c r="L29" s="1228"/>
      <c r="M29" s="1228"/>
      <c r="N29" s="1228"/>
      <c r="O29" s="1228"/>
      <c r="P29" s="1228"/>
      <c r="Q29" s="1228"/>
      <c r="R29" s="1228"/>
      <c r="S29" s="1228"/>
      <c r="T29" s="1228"/>
      <c r="U29" s="1228"/>
      <c r="V29" s="1228"/>
      <c r="W29" s="1228"/>
      <c r="X29" s="1228"/>
      <c r="Y29" s="1228"/>
      <c r="Z29" s="1228"/>
      <c r="AA29" s="1228"/>
      <c r="AB29" s="1228"/>
      <c r="AC29" s="1228"/>
      <c r="AD29" s="1228"/>
      <c r="AE29" s="1228"/>
      <c r="AF29" s="1228"/>
      <c r="AG29" s="1228"/>
      <c r="AH29" s="1228"/>
    </row>
    <row r="30" spans="1:34" s="1017" customFormat="1" ht="15">
      <c r="A30" s="1255" t="s">
        <v>1101</v>
      </c>
      <c r="B30" s="1255"/>
      <c r="C30" s="1255"/>
      <c r="D30" s="1255"/>
      <c r="E30" s="1255"/>
      <c r="F30" s="1696" t="s">
        <v>1102</v>
      </c>
      <c r="G30" s="1256" t="s">
        <v>1103</v>
      </c>
      <c r="H30" s="1256"/>
      <c r="I30" s="1256"/>
      <c r="J30" s="1697" t="s">
        <v>29</v>
      </c>
      <c r="K30" s="756" t="s">
        <v>62</v>
      </c>
      <c r="L30" s="751">
        <f>L14</f>
        <v>685143.98</v>
      </c>
      <c r="M30" s="1257"/>
      <c r="N30" s="1257"/>
      <c r="O30" s="1261" t="s">
        <v>63</v>
      </c>
      <c r="P30" s="751">
        <f>V22</f>
        <v>68514.398000000001</v>
      </c>
      <c r="Q30" s="1257"/>
      <c r="R30" s="1257"/>
      <c r="S30" s="1257" t="s">
        <v>64</v>
      </c>
      <c r="T30" s="1262">
        <f>Q20</f>
        <v>8.7499999999999994E-2</v>
      </c>
      <c r="U30" s="1701" t="s">
        <v>29</v>
      </c>
      <c r="V30" s="751">
        <f>(L30+P30)*T30</f>
        <v>65945.108074999996</v>
      </c>
      <c r="W30" s="751"/>
      <c r="X30" s="1698" t="s">
        <v>29</v>
      </c>
      <c r="Y30" s="1698"/>
      <c r="Z30" s="1695">
        <f>V30/V31</f>
        <v>16.486277018749998</v>
      </c>
      <c r="AA30" s="1695"/>
      <c r="AB30" s="1695">
        <f>Z30</f>
        <v>16.486277018749998</v>
      </c>
      <c r="AC30" s="1695"/>
      <c r="AD30" s="1695"/>
      <c r="AE30" s="1695"/>
      <c r="AF30" s="1699">
        <f>Z30</f>
        <v>16.486277018749998</v>
      </c>
      <c r="AG30" s="1699"/>
      <c r="AH30" s="1699"/>
    </row>
    <row r="31" spans="1:34" s="1017" customFormat="1" ht="15">
      <c r="A31" s="1255"/>
      <c r="B31" s="1255"/>
      <c r="C31" s="1255"/>
      <c r="D31" s="1255"/>
      <c r="E31" s="1255"/>
      <c r="F31" s="1696"/>
      <c r="G31" s="1247" t="s">
        <v>1104</v>
      </c>
      <c r="H31" s="1247"/>
      <c r="I31" s="1247"/>
      <c r="J31" s="1697"/>
      <c r="K31" s="756"/>
      <c r="L31" s="1263"/>
      <c r="M31" s="741"/>
      <c r="N31" s="1264">
        <v>2</v>
      </c>
      <c r="O31" s="741" t="s">
        <v>67</v>
      </c>
      <c r="P31" s="742">
        <f>P15</f>
        <v>2000</v>
      </c>
      <c r="Q31" s="1265"/>
      <c r="R31" s="1266"/>
      <c r="S31" s="1266"/>
      <c r="T31" s="742"/>
      <c r="U31" s="1640"/>
      <c r="V31" s="742">
        <f>N31*P31</f>
        <v>4000</v>
      </c>
      <c r="W31" s="742"/>
      <c r="X31" s="1698"/>
      <c r="Y31" s="1698"/>
      <c r="Z31" s="1695"/>
      <c r="AA31" s="1695"/>
      <c r="AB31" s="1695"/>
      <c r="AC31" s="1695"/>
      <c r="AD31" s="1695"/>
      <c r="AE31" s="1695"/>
      <c r="AF31" s="1699"/>
      <c r="AG31" s="1699"/>
      <c r="AH31" s="1699"/>
    </row>
    <row r="32" spans="1:34" s="273" customFormat="1" ht="11.25">
      <c r="A32" s="1225"/>
      <c r="B32" s="1225"/>
      <c r="C32" s="1226"/>
      <c r="D32" s="1227"/>
      <c r="E32" s="1227"/>
      <c r="F32" s="1227"/>
      <c r="G32" s="1227"/>
      <c r="H32" s="1227"/>
      <c r="I32" s="1228"/>
      <c r="J32" s="1228"/>
      <c r="K32" s="1228"/>
      <c r="L32" s="1228"/>
      <c r="M32" s="1228"/>
      <c r="N32" s="1228"/>
      <c r="O32" s="1228"/>
      <c r="P32" s="1228"/>
      <c r="Q32" s="1228"/>
      <c r="R32" s="1228"/>
      <c r="S32" s="1228"/>
      <c r="T32" s="1228"/>
      <c r="U32" s="1228"/>
      <c r="V32" s="1228"/>
      <c r="W32" s="1228"/>
      <c r="X32" s="1228"/>
      <c r="Y32" s="1228"/>
      <c r="Z32" s="1228"/>
      <c r="AA32" s="1228"/>
      <c r="AB32" s="1228"/>
      <c r="AC32" s="1228"/>
      <c r="AD32" s="1228"/>
      <c r="AE32" s="1228"/>
      <c r="AF32" s="1228"/>
      <c r="AG32" s="1228"/>
      <c r="AH32" s="1228"/>
    </row>
    <row r="33" spans="1:34" s="1017" customFormat="1" ht="15">
      <c r="A33" s="1255" t="s">
        <v>1105</v>
      </c>
      <c r="B33" s="1255"/>
      <c r="C33" s="1255"/>
      <c r="D33" s="1255"/>
      <c r="E33" s="1255"/>
      <c r="F33" s="1696" t="s">
        <v>1106</v>
      </c>
      <c r="G33" s="1256" t="s">
        <v>1107</v>
      </c>
      <c r="H33" s="1256"/>
      <c r="I33" s="1256"/>
      <c r="J33" s="1697" t="s">
        <v>29</v>
      </c>
      <c r="K33" s="756" t="s">
        <v>62</v>
      </c>
      <c r="L33" s="751">
        <f>L14</f>
        <v>685143.98</v>
      </c>
      <c r="M33" s="1257"/>
      <c r="N33" s="1257"/>
      <c r="O33" s="1261" t="s">
        <v>63</v>
      </c>
      <c r="P33" s="751">
        <f>V22</f>
        <v>68514.398000000001</v>
      </c>
      <c r="Q33" s="1257"/>
      <c r="R33" s="1257"/>
      <c r="S33" s="1257" t="s">
        <v>64</v>
      </c>
      <c r="T33" s="1262">
        <f>Q17</f>
        <v>0.03</v>
      </c>
      <c r="U33" s="1701" t="s">
        <v>29</v>
      </c>
      <c r="V33" s="751">
        <f>(L33+P33)*T33</f>
        <v>22609.751339999999</v>
      </c>
      <c r="W33" s="751"/>
      <c r="X33" s="1698" t="s">
        <v>29</v>
      </c>
      <c r="Y33" s="1698"/>
      <c r="Z33" s="1695">
        <f>V33/V34</f>
        <v>5.6524378349999997</v>
      </c>
      <c r="AA33" s="1695"/>
      <c r="AB33" s="1695">
        <f>Z33</f>
        <v>5.6524378349999997</v>
      </c>
      <c r="AC33" s="1695"/>
      <c r="AD33" s="1695"/>
      <c r="AE33" s="1695"/>
      <c r="AF33" s="1699">
        <f>Z33</f>
        <v>5.6524378349999997</v>
      </c>
      <c r="AG33" s="1699"/>
      <c r="AH33" s="1699"/>
    </row>
    <row r="34" spans="1:34" s="1017" customFormat="1" ht="15">
      <c r="A34" s="1255"/>
      <c r="B34" s="1255"/>
      <c r="C34" s="1255"/>
      <c r="D34" s="1255"/>
      <c r="E34" s="1255"/>
      <c r="F34" s="1696"/>
      <c r="G34" s="1247" t="s">
        <v>1104</v>
      </c>
      <c r="H34" s="1247"/>
      <c r="I34" s="1247"/>
      <c r="J34" s="1697"/>
      <c r="K34" s="756"/>
      <c r="L34" s="1263"/>
      <c r="M34" s="741"/>
      <c r="N34" s="1264">
        <v>2</v>
      </c>
      <c r="O34" s="741" t="s">
        <v>67</v>
      </c>
      <c r="P34" s="742">
        <f>P15</f>
        <v>2000</v>
      </c>
      <c r="Q34" s="1265"/>
      <c r="R34" s="1266"/>
      <c r="S34" s="1266"/>
      <c r="T34" s="742"/>
      <c r="U34" s="1640"/>
      <c r="V34" s="742">
        <f>N34*P34</f>
        <v>4000</v>
      </c>
      <c r="W34" s="742"/>
      <c r="X34" s="1698"/>
      <c r="Y34" s="1698"/>
      <c r="Z34" s="1695"/>
      <c r="AA34" s="1695"/>
      <c r="AB34" s="1695"/>
      <c r="AC34" s="1695"/>
      <c r="AD34" s="1695"/>
      <c r="AE34" s="1695"/>
      <c r="AF34" s="1699"/>
      <c r="AG34" s="1699"/>
      <c r="AH34" s="1699"/>
    </row>
    <row r="35" spans="1:34" s="273" customFormat="1" ht="11.25">
      <c r="A35" s="1225"/>
      <c r="B35" s="1225"/>
      <c r="C35" s="1226"/>
      <c r="D35" s="1227"/>
      <c r="E35" s="1227"/>
      <c r="F35" s="1227"/>
      <c r="G35" s="1227"/>
      <c r="H35" s="1227"/>
      <c r="I35" s="1228"/>
      <c r="J35" s="1228"/>
      <c r="K35" s="1228"/>
      <c r="L35" s="1228"/>
      <c r="M35" s="1228"/>
      <c r="N35" s="1228"/>
      <c r="O35" s="1228"/>
      <c r="P35" s="1228"/>
      <c r="Q35" s="1228"/>
      <c r="R35" s="1228"/>
      <c r="S35" s="1228"/>
      <c r="T35" s="1228"/>
      <c r="U35" s="1228"/>
      <c r="V35" s="1228"/>
      <c r="W35" s="1228"/>
      <c r="X35" s="1228"/>
      <c r="Y35" s="1228"/>
      <c r="Z35" s="1228"/>
      <c r="AA35" s="1228"/>
      <c r="AB35" s="1228"/>
      <c r="AC35" s="1228"/>
      <c r="AD35" s="1228"/>
      <c r="AE35" s="1228"/>
      <c r="AF35" s="1228"/>
      <c r="AG35" s="1228"/>
      <c r="AH35" s="1228"/>
    </row>
    <row r="36" spans="1:34" s="1017" customFormat="1" ht="15">
      <c r="A36" s="1255" t="s">
        <v>1108</v>
      </c>
      <c r="B36" s="1255"/>
      <c r="C36" s="1255"/>
      <c r="D36" s="1255"/>
      <c r="E36" s="1255"/>
      <c r="F36" s="1267" t="s">
        <v>1109</v>
      </c>
      <c r="G36" s="1247" t="s">
        <v>1110</v>
      </c>
      <c r="H36" s="1247"/>
      <c r="I36" s="1247"/>
      <c r="J36" s="1268" t="s">
        <v>29</v>
      </c>
      <c r="K36" s="1700">
        <f>Q18</f>
        <v>0.8</v>
      </c>
      <c r="L36" s="1700"/>
      <c r="M36" s="756" t="s">
        <v>67</v>
      </c>
      <c r="N36" s="1627">
        <f>Z27</f>
        <v>51.385798499999993</v>
      </c>
      <c r="O36" s="1627"/>
      <c r="P36" s="1627"/>
      <c r="Q36" s="1627"/>
      <c r="R36" s="1640" t="s">
        <v>29</v>
      </c>
      <c r="S36" s="1640"/>
      <c r="T36" s="745"/>
      <c r="U36" s="756"/>
      <c r="V36" s="744"/>
      <c r="W36" s="744"/>
      <c r="X36" s="1698"/>
      <c r="Y36" s="1698"/>
      <c r="Z36" s="1269">
        <f>K36*N36</f>
        <v>41.108638799999994</v>
      </c>
      <c r="AA36" s="744"/>
      <c r="AB36" s="1269">
        <f>Z36*0.75</f>
        <v>30.831479099999996</v>
      </c>
      <c r="AC36" s="741"/>
      <c r="AD36" s="744"/>
      <c r="AE36" s="744"/>
      <c r="AF36" s="1269">
        <f>Z36*0.15</f>
        <v>6.1662958199999993</v>
      </c>
      <c r="AG36" s="741"/>
      <c r="AH36" s="741"/>
    </row>
    <row r="37" spans="1:34" s="184" customFormat="1" ht="19.5">
      <c r="A37" s="1243"/>
      <c r="B37" s="1243"/>
      <c r="C37" s="1238"/>
      <c r="D37" s="1233"/>
      <c r="E37" s="987"/>
      <c r="F37" s="987"/>
      <c r="G37" s="987"/>
      <c r="H37" s="987"/>
      <c r="I37" s="987"/>
      <c r="J37" s="987"/>
      <c r="K37" s="987"/>
      <c r="L37" s="1270"/>
      <c r="M37" s="1239"/>
      <c r="N37" s="1240"/>
      <c r="O37" s="1241"/>
      <c r="P37" s="1241"/>
      <c r="Q37" s="1241"/>
      <c r="R37" s="1234"/>
      <c r="S37" s="1234"/>
      <c r="T37" s="1249"/>
      <c r="U37" s="1234"/>
      <c r="W37" s="1244" t="s">
        <v>1111</v>
      </c>
      <c r="X37" s="1271">
        <f>SUM(Z27:AA36)</f>
        <v>114.63315215374999</v>
      </c>
      <c r="Y37" s="1272"/>
      <c r="Z37" s="1271"/>
      <c r="AA37" s="1271"/>
      <c r="AB37" s="1271">
        <f>SUM(AB27:AE36)</f>
        <v>94.078832753749992</v>
      </c>
      <c r="AC37" s="1273"/>
      <c r="AD37" s="1273"/>
      <c r="AE37" s="1273"/>
      <c r="AF37" s="1271">
        <f>SUM(AF27:AH36)</f>
        <v>69.413649473749999</v>
      </c>
      <c r="AG37" s="1273"/>
      <c r="AH37" s="1273"/>
    </row>
    <row r="38" spans="1:34" s="273" customFormat="1" ht="11.25">
      <c r="A38" s="1225"/>
      <c r="B38" s="1225"/>
      <c r="C38" s="1226"/>
      <c r="D38" s="1227"/>
      <c r="E38" s="1227"/>
      <c r="F38" s="1227"/>
      <c r="G38" s="1227"/>
      <c r="H38" s="1227"/>
      <c r="I38" s="1228"/>
      <c r="J38" s="1228"/>
      <c r="K38" s="1228"/>
      <c r="L38" s="1228"/>
      <c r="M38" s="1228"/>
      <c r="N38" s="1228"/>
      <c r="O38" s="1228"/>
      <c r="P38" s="1228"/>
      <c r="Q38" s="1228"/>
      <c r="R38" s="1228"/>
      <c r="S38" s="1228"/>
      <c r="T38" s="1228"/>
      <c r="U38" s="1228"/>
      <c r="V38" s="1228"/>
      <c r="W38" s="1228"/>
      <c r="X38" s="1228"/>
      <c r="Y38" s="1228"/>
      <c r="Z38" s="1228"/>
      <c r="AA38" s="1228"/>
      <c r="AB38" s="1228"/>
      <c r="AC38" s="1228"/>
      <c r="AD38" s="1228"/>
      <c r="AE38" s="1228"/>
      <c r="AF38" s="1228"/>
      <c r="AG38" s="1228"/>
      <c r="AH38" s="1228"/>
    </row>
    <row r="39" spans="1:34" s="184" customFormat="1" ht="15">
      <c r="A39" s="1243"/>
      <c r="B39" s="1243"/>
      <c r="C39" s="1250" t="s">
        <v>1112</v>
      </c>
      <c r="D39" s="987"/>
      <c r="E39" s="987"/>
      <c r="F39" s="1234"/>
      <c r="G39" s="1234"/>
      <c r="H39" s="1234"/>
      <c r="I39" s="1234"/>
      <c r="J39" s="1234"/>
      <c r="K39" s="1234"/>
      <c r="L39" s="1251"/>
      <c r="M39" s="1252"/>
      <c r="N39" s="1253"/>
      <c r="O39" s="1252"/>
      <c r="P39" s="1252"/>
      <c r="Q39" s="1252"/>
      <c r="R39" s="1234"/>
      <c r="S39" s="1234"/>
      <c r="T39" s="1253"/>
      <c r="U39" s="1234"/>
      <c r="V39" s="1253"/>
      <c r="W39" s="1253"/>
      <c r="X39" s="1253"/>
      <c r="Y39" s="1253"/>
      <c r="Z39" s="1253"/>
      <c r="AA39" s="1253"/>
      <c r="AB39" s="1234"/>
      <c r="AC39" s="1234"/>
      <c r="AD39" s="1234"/>
      <c r="AE39" s="1234"/>
      <c r="AF39" s="1234"/>
      <c r="AG39" s="1234"/>
      <c r="AH39" s="1234"/>
    </row>
    <row r="40" spans="1:34" s="273" customFormat="1" ht="11.25">
      <c r="A40" s="1225"/>
      <c r="B40" s="1225"/>
      <c r="C40" s="1226"/>
      <c r="D40" s="1227"/>
      <c r="E40" s="1227"/>
      <c r="F40" s="1227"/>
      <c r="G40" s="1227"/>
      <c r="H40" s="1227"/>
      <c r="I40" s="1228"/>
      <c r="J40" s="1228"/>
      <c r="K40" s="1228"/>
      <c r="L40" s="1228"/>
      <c r="M40" s="1228"/>
      <c r="N40" s="1228"/>
      <c r="O40" s="1228"/>
      <c r="P40" s="1228"/>
      <c r="Q40" s="1228"/>
      <c r="R40" s="1228"/>
      <c r="S40" s="1228"/>
      <c r="T40" s="1228"/>
      <c r="U40" s="1228"/>
      <c r="V40" s="1228"/>
      <c r="W40" s="1228"/>
      <c r="X40" s="1228"/>
      <c r="Y40" s="1228"/>
      <c r="Z40" s="1228"/>
      <c r="AA40" s="1228"/>
      <c r="AB40" s="1228"/>
      <c r="AC40" s="1228"/>
      <c r="AD40" s="1228"/>
      <c r="AE40" s="1228"/>
      <c r="AF40" s="1228"/>
      <c r="AG40" s="1228"/>
      <c r="AH40" s="1228"/>
    </row>
    <row r="41" spans="1:34" s="1017" customFormat="1" ht="15">
      <c r="A41" s="1255" t="s">
        <v>1113</v>
      </c>
      <c r="B41" s="1255"/>
      <c r="C41" s="1255"/>
      <c r="D41" s="1255"/>
      <c r="E41" s="1255"/>
      <c r="F41" s="1267" t="s">
        <v>1114</v>
      </c>
      <c r="G41" s="1247" t="s">
        <v>1115</v>
      </c>
      <c r="H41" s="1247"/>
      <c r="I41" s="1247"/>
      <c r="J41" s="1247"/>
      <c r="K41" s="1274" t="s">
        <v>29</v>
      </c>
      <c r="L41" s="1275">
        <f>AD13</f>
        <v>0.1</v>
      </c>
      <c r="M41" s="756" t="s">
        <v>67</v>
      </c>
      <c r="N41" s="1276">
        <f>AD11</f>
        <v>280</v>
      </c>
      <c r="O41" s="1276"/>
      <c r="P41" s="1276" t="s">
        <v>67</v>
      </c>
      <c r="Q41" s="1277">
        <f>AD17</f>
        <v>6.42</v>
      </c>
      <c r="R41" s="1640" t="s">
        <v>29</v>
      </c>
      <c r="S41" s="1640"/>
      <c r="T41" s="745"/>
      <c r="U41" s="756"/>
      <c r="V41" s="744"/>
      <c r="W41" s="744"/>
      <c r="X41" s="1698"/>
      <c r="Y41" s="1698"/>
      <c r="Z41" s="1269">
        <f>L41*N41*Q41</f>
        <v>179.76</v>
      </c>
      <c r="AA41" s="744"/>
      <c r="AB41" s="1269">
        <f>Z41*0.15</f>
        <v>26.963999999999999</v>
      </c>
      <c r="AC41" s="741"/>
      <c r="AD41" s="744"/>
      <c r="AE41" s="744"/>
      <c r="AF41" s="1269">
        <f>Z41*0</f>
        <v>0</v>
      </c>
      <c r="AG41" s="741"/>
      <c r="AH41" s="741"/>
    </row>
    <row r="42" spans="1:34" s="273" customFormat="1" ht="11.25">
      <c r="A42" s="1225"/>
      <c r="B42" s="1225"/>
      <c r="C42" s="1226"/>
      <c r="D42" s="1227"/>
      <c r="E42" s="1227"/>
      <c r="F42" s="1227"/>
      <c r="G42" s="1227"/>
      <c r="H42" s="1227"/>
      <c r="I42" s="1228"/>
      <c r="J42" s="1228"/>
      <c r="K42" s="1228"/>
      <c r="L42" s="1228"/>
      <c r="M42" s="1228"/>
      <c r="N42" s="1228"/>
      <c r="O42" s="1228"/>
      <c r="P42" s="1228"/>
      <c r="Q42" s="1228"/>
      <c r="R42" s="1228"/>
      <c r="S42" s="1228"/>
      <c r="T42" s="1228"/>
      <c r="U42" s="1228"/>
      <c r="V42" s="1228"/>
      <c r="W42" s="1228"/>
      <c r="X42" s="1228"/>
      <c r="Y42" s="1228"/>
      <c r="Z42" s="1228"/>
      <c r="AA42" s="1228"/>
      <c r="AB42" s="1228"/>
      <c r="AC42" s="1228"/>
      <c r="AD42" s="1228"/>
      <c r="AE42" s="1228"/>
      <c r="AF42" s="1228"/>
      <c r="AG42" s="1228"/>
      <c r="AH42" s="1228"/>
    </row>
    <row r="43" spans="1:34" s="1017" customFormat="1" ht="15">
      <c r="A43" s="1255" t="s">
        <v>1116</v>
      </c>
      <c r="B43" s="1255"/>
      <c r="C43" s="1255"/>
      <c r="D43" s="1255"/>
      <c r="E43" s="1255"/>
      <c r="F43" s="1267" t="s">
        <v>1117</v>
      </c>
      <c r="G43" s="1247" t="s">
        <v>1118</v>
      </c>
      <c r="H43" s="1247"/>
      <c r="I43" s="1247"/>
      <c r="J43" s="1247"/>
      <c r="K43" s="1274" t="s">
        <v>29</v>
      </c>
      <c r="L43" s="1275">
        <f>AD14</f>
        <v>1.5E-3</v>
      </c>
      <c r="M43" s="756" t="s">
        <v>67</v>
      </c>
      <c r="N43" s="1276">
        <f>AD11</f>
        <v>280</v>
      </c>
      <c r="O43" s="1276"/>
      <c r="P43" s="1276" t="s">
        <v>67</v>
      </c>
      <c r="Q43" s="1277">
        <f>AD18</f>
        <v>25</v>
      </c>
      <c r="R43" s="1640" t="s">
        <v>29</v>
      </c>
      <c r="S43" s="1640"/>
      <c r="T43" s="745"/>
      <c r="U43" s="756"/>
      <c r="V43" s="744"/>
      <c r="W43" s="744"/>
      <c r="X43" s="1698"/>
      <c r="Y43" s="1698"/>
      <c r="Z43" s="1269">
        <f>L43*N43*Q43</f>
        <v>10.5</v>
      </c>
      <c r="AA43" s="744"/>
      <c r="AB43" s="1269">
        <f>Z43*0.15</f>
        <v>1.575</v>
      </c>
      <c r="AC43" s="741"/>
      <c r="AD43" s="744"/>
      <c r="AE43" s="744"/>
      <c r="AF43" s="1269">
        <f>Z43*0</f>
        <v>0</v>
      </c>
      <c r="AG43" s="741"/>
      <c r="AH43" s="741"/>
    </row>
    <row r="44" spans="1:34" s="273" customFormat="1" ht="11.25">
      <c r="A44" s="1225"/>
      <c r="B44" s="1225"/>
      <c r="C44" s="1226"/>
      <c r="D44" s="1227"/>
      <c r="E44" s="1227"/>
      <c r="F44" s="1227"/>
      <c r="G44" s="1227"/>
      <c r="H44" s="1227"/>
      <c r="I44" s="1228"/>
      <c r="J44" s="1228"/>
      <c r="K44" s="1228"/>
      <c r="L44" s="1228"/>
      <c r="M44" s="1228"/>
      <c r="N44" s="1228"/>
      <c r="O44" s="1228"/>
      <c r="P44" s="1228"/>
      <c r="Q44" s="1228"/>
      <c r="R44" s="1228"/>
      <c r="S44" s="1228"/>
      <c r="T44" s="1228"/>
      <c r="U44" s="1228"/>
      <c r="V44" s="1228"/>
      <c r="W44" s="1228"/>
      <c r="X44" s="1228"/>
      <c r="Y44" s="1228"/>
      <c r="Z44" s="1228"/>
      <c r="AA44" s="1228"/>
      <c r="AB44" s="1228"/>
      <c r="AC44" s="1228"/>
      <c r="AD44" s="1228"/>
      <c r="AE44" s="1228"/>
      <c r="AF44" s="1228"/>
      <c r="AG44" s="1228"/>
      <c r="AH44" s="1228"/>
    </row>
    <row r="45" spans="1:34" s="1017" customFormat="1" ht="15">
      <c r="A45" s="1255" t="s">
        <v>1119</v>
      </c>
      <c r="B45" s="1255"/>
      <c r="C45" s="1255"/>
      <c r="D45" s="1255"/>
      <c r="E45" s="1255"/>
      <c r="F45" s="1696" t="s">
        <v>1120</v>
      </c>
      <c r="G45" s="1256" t="s">
        <v>1052</v>
      </c>
      <c r="H45" s="1256"/>
      <c r="I45" s="1697" t="s">
        <v>29</v>
      </c>
      <c r="J45" s="751">
        <f>L12</f>
        <v>9856.02</v>
      </c>
      <c r="K45" s="1262"/>
      <c r="L45" s="1278"/>
      <c r="M45" s="1640" t="s">
        <v>29</v>
      </c>
      <c r="N45" s="1276"/>
      <c r="O45" s="1276"/>
      <c r="P45" s="1276"/>
      <c r="Q45" s="1277"/>
      <c r="R45" s="1640"/>
      <c r="S45" s="1640"/>
      <c r="T45" s="745"/>
      <c r="U45" s="756"/>
      <c r="V45" s="744"/>
      <c r="W45" s="744"/>
      <c r="X45" s="1698"/>
      <c r="Y45" s="1698"/>
      <c r="Z45" s="1695">
        <f>J45/J46</f>
        <v>4.9280100000000004</v>
      </c>
      <c r="AA45" s="1695"/>
      <c r="AB45" s="1695">
        <f>Z45*0.15</f>
        <v>0.73920150000000007</v>
      </c>
      <c r="AC45" s="1695"/>
      <c r="AD45" s="1695"/>
      <c r="AE45" s="1695"/>
      <c r="AF45" s="1695">
        <f>Z45*0</f>
        <v>0</v>
      </c>
      <c r="AG45" s="1695"/>
      <c r="AH45" s="1695"/>
    </row>
    <row r="46" spans="1:34" ht="15.75">
      <c r="A46" s="1220"/>
      <c r="B46" s="1220"/>
      <c r="C46" s="1279"/>
      <c r="D46" s="1280"/>
      <c r="E46" s="1281"/>
      <c r="F46" s="1696"/>
      <c r="G46" s="1223" t="s">
        <v>1054</v>
      </c>
      <c r="H46" s="1223"/>
      <c r="I46" s="1697"/>
      <c r="J46" s="1282">
        <f>AD12</f>
        <v>2000</v>
      </c>
      <c r="K46" s="1281"/>
      <c r="L46" s="1283"/>
      <c r="M46" s="1640"/>
      <c r="N46" s="1282"/>
      <c r="O46" s="1284"/>
      <c r="P46" s="1284"/>
      <c r="Q46" s="1284"/>
      <c r="R46" s="1285"/>
      <c r="S46" s="1285"/>
      <c r="T46" s="1286"/>
      <c r="U46" s="1285"/>
      <c r="V46" s="1282"/>
      <c r="W46" s="1282"/>
      <c r="X46" s="1282"/>
      <c r="Y46" s="1282"/>
      <c r="Z46" s="1695"/>
      <c r="AA46" s="1695"/>
      <c r="AB46" s="1695"/>
      <c r="AC46" s="1695"/>
      <c r="AD46" s="1695"/>
      <c r="AE46" s="1695"/>
      <c r="AF46" s="1695"/>
      <c r="AG46" s="1695"/>
      <c r="AH46" s="1695"/>
    </row>
    <row r="47" spans="1:34" ht="19.5">
      <c r="A47" s="1220"/>
      <c r="B47" s="1220"/>
      <c r="C47" s="1279"/>
      <c r="D47" s="1280"/>
      <c r="E47" s="1281"/>
      <c r="F47" s="1281"/>
      <c r="G47" s="1281"/>
      <c r="H47" s="1281"/>
      <c r="I47" s="1281"/>
      <c r="J47" s="1281"/>
      <c r="K47" s="1281"/>
      <c r="L47" s="1287"/>
      <c r="M47" s="1288"/>
      <c r="N47" s="1282"/>
      <c r="O47" s="1284"/>
      <c r="P47" s="1284"/>
      <c r="Q47" s="1284"/>
      <c r="R47" s="1285"/>
      <c r="S47" s="1285"/>
      <c r="T47" s="1286"/>
      <c r="U47" s="1285"/>
      <c r="W47" s="1244" t="s">
        <v>1121</v>
      </c>
      <c r="X47" s="1271">
        <f>SUM(Z40:AA46)</f>
        <v>195.18800999999999</v>
      </c>
      <c r="Y47" s="1272"/>
      <c r="Z47" s="1271"/>
      <c r="AA47" s="1271"/>
      <c r="AB47" s="1271">
        <f>SUM(AB40:AE46)</f>
        <v>29.278201499999998</v>
      </c>
      <c r="AC47" s="1273"/>
      <c r="AD47" s="1273"/>
      <c r="AE47" s="1273"/>
      <c r="AF47" s="1271">
        <f>SUM(AF40:AH46)</f>
        <v>0</v>
      </c>
      <c r="AG47" s="1273"/>
      <c r="AH47" s="1273"/>
    </row>
    <row r="48" spans="1:34" s="184" customFormat="1" ht="15">
      <c r="A48" s="1243"/>
      <c r="B48" s="1243"/>
      <c r="C48" s="1250" t="s">
        <v>1122</v>
      </c>
      <c r="D48" s="987"/>
      <c r="E48" s="987"/>
      <c r="F48" s="1234"/>
      <c r="G48" s="1234"/>
      <c r="H48" s="1234"/>
      <c r="I48" s="1234"/>
      <c r="J48" s="1234"/>
      <c r="K48" s="1234"/>
      <c r="L48" s="1251"/>
      <c r="M48" s="1252"/>
      <c r="N48" s="1253"/>
      <c r="O48" s="1252"/>
      <c r="P48" s="1252"/>
      <c r="Q48" s="1252"/>
      <c r="R48" s="1234"/>
      <c r="S48" s="1234"/>
      <c r="T48" s="1253"/>
      <c r="U48" s="1234"/>
      <c r="V48" s="1253"/>
      <c r="W48" s="1253"/>
      <c r="X48" s="1253"/>
      <c r="Y48" s="1253"/>
      <c r="Z48" s="1253"/>
      <c r="AA48" s="1253"/>
      <c r="AB48" s="1234"/>
      <c r="AC48" s="1234"/>
      <c r="AD48" s="1234"/>
      <c r="AE48" s="1234"/>
      <c r="AF48" s="1234"/>
      <c r="AG48" s="1234"/>
      <c r="AH48" s="1234"/>
    </row>
    <row r="49" spans="1:34" s="273" customFormat="1" ht="11.25">
      <c r="A49" s="1225"/>
      <c r="B49" s="1225"/>
      <c r="C49" s="1226"/>
      <c r="D49" s="1227"/>
      <c r="E49" s="1227"/>
      <c r="F49" s="1227"/>
      <c r="G49" s="1227"/>
      <c r="H49" s="1227"/>
      <c r="I49" s="1228"/>
      <c r="J49" s="1228"/>
      <c r="K49" s="1228"/>
      <c r="L49" s="1228"/>
      <c r="M49" s="1228"/>
      <c r="N49" s="1228"/>
      <c r="O49" s="1228"/>
      <c r="P49" s="1228"/>
      <c r="Q49" s="1228"/>
      <c r="R49" s="1228"/>
      <c r="S49" s="1228"/>
      <c r="T49" s="1228"/>
      <c r="U49" s="1228"/>
      <c r="V49" s="1228"/>
      <c r="W49" s="1228"/>
      <c r="X49" s="1228"/>
      <c r="Y49" s="1228"/>
      <c r="Z49" s="1228"/>
      <c r="AA49" s="1228"/>
      <c r="AB49" s="1228"/>
      <c r="AC49" s="1228"/>
      <c r="AD49" s="1228"/>
      <c r="AE49" s="1228"/>
      <c r="AF49" s="1228"/>
      <c r="AG49" s="1228"/>
      <c r="AH49" s="1228"/>
    </row>
    <row r="50" spans="1:34" s="1017" customFormat="1" ht="15">
      <c r="A50" s="1255" t="s">
        <v>1123</v>
      </c>
      <c r="B50" s="1255"/>
      <c r="C50" s="1255"/>
      <c r="D50" s="1255"/>
      <c r="E50" s="1255"/>
      <c r="F50" s="1696" t="s">
        <v>1124</v>
      </c>
      <c r="G50" s="1256" t="s">
        <v>1082</v>
      </c>
      <c r="H50" s="1256"/>
      <c r="I50" s="1697" t="s">
        <v>29</v>
      </c>
      <c r="J50" s="751">
        <f>AD19</f>
        <v>354.31</v>
      </c>
      <c r="K50" s="751"/>
      <c r="L50" s="751"/>
      <c r="M50" s="1640" t="s">
        <v>29</v>
      </c>
      <c r="N50" s="1276"/>
      <c r="O50" s="1276"/>
      <c r="P50" s="1276"/>
      <c r="Q50" s="1277"/>
      <c r="R50" s="1640"/>
      <c r="S50" s="1640"/>
      <c r="T50" s="745"/>
      <c r="U50" s="756"/>
      <c r="V50" s="744"/>
      <c r="W50" s="744"/>
      <c r="X50" s="1698"/>
      <c r="Y50" s="1698"/>
      <c r="Z50" s="1695">
        <f>J50/J51</f>
        <v>44.28875</v>
      </c>
      <c r="AA50" s="1695"/>
      <c r="AB50" s="1695">
        <f>Z50</f>
        <v>44.28875</v>
      </c>
      <c r="AC50" s="1695"/>
      <c r="AD50" s="1695"/>
      <c r="AE50" s="1695"/>
      <c r="AF50" s="1695">
        <f>Z50</f>
        <v>44.28875</v>
      </c>
      <c r="AG50" s="1695"/>
      <c r="AH50" s="1695"/>
    </row>
    <row r="51" spans="1:34" ht="15.75">
      <c r="A51" s="1220"/>
      <c r="B51" s="1220"/>
      <c r="C51" s="1279"/>
      <c r="D51" s="1280"/>
      <c r="E51" s="1281"/>
      <c r="F51" s="1696"/>
      <c r="G51" s="1223" t="s">
        <v>1085</v>
      </c>
      <c r="H51" s="1223"/>
      <c r="I51" s="1697"/>
      <c r="J51" s="1282">
        <f>AD20</f>
        <v>8</v>
      </c>
      <c r="K51" s="1281"/>
      <c r="L51" s="1283"/>
      <c r="M51" s="1640"/>
      <c r="N51" s="1282"/>
      <c r="O51" s="1284"/>
      <c r="P51" s="1284"/>
      <c r="Q51" s="1284"/>
      <c r="R51" s="1285"/>
      <c r="S51" s="1285"/>
      <c r="T51" s="1286"/>
      <c r="U51" s="1285"/>
      <c r="V51" s="1282"/>
      <c r="W51" s="1282"/>
      <c r="X51" s="1282"/>
      <c r="Y51" s="1282"/>
      <c r="Z51" s="1695"/>
      <c r="AA51" s="1695"/>
      <c r="AB51" s="1695"/>
      <c r="AC51" s="1695"/>
      <c r="AD51" s="1695"/>
      <c r="AE51" s="1695"/>
      <c r="AF51" s="1695"/>
      <c r="AG51" s="1695"/>
      <c r="AH51" s="1695"/>
    </row>
    <row r="52" spans="1:34" ht="18" customHeight="1">
      <c r="A52" s="1220"/>
      <c r="B52" s="1220"/>
      <c r="C52" s="1279"/>
      <c r="D52" s="1280"/>
      <c r="E52" s="1281"/>
      <c r="F52" s="1281"/>
      <c r="G52" s="1281"/>
      <c r="H52" s="1281"/>
      <c r="I52" s="1281"/>
      <c r="J52" s="1281"/>
      <c r="K52" s="1281"/>
      <c r="L52" s="1287"/>
      <c r="M52" s="1288"/>
      <c r="N52" s="1282"/>
      <c r="O52" s="1284"/>
      <c r="P52" s="1284"/>
      <c r="Q52" s="1284"/>
      <c r="R52" s="1285"/>
      <c r="S52" s="1285"/>
      <c r="T52" s="1286"/>
      <c r="U52" s="1285"/>
      <c r="W52" s="1244" t="s">
        <v>1125</v>
      </c>
      <c r="X52" s="1271">
        <f>SUM(Z49:AA51)</f>
        <v>44.28875</v>
      </c>
      <c r="Y52" s="1272"/>
      <c r="Z52" s="1271"/>
      <c r="AA52" s="1271"/>
      <c r="AB52" s="1271">
        <f>SUM(AB49:AE51)</f>
        <v>44.28875</v>
      </c>
      <c r="AC52" s="1273"/>
      <c r="AD52" s="1273"/>
      <c r="AE52" s="1273"/>
      <c r="AF52" s="1271">
        <f>SUM(AF49:AH51)</f>
        <v>44.28875</v>
      </c>
      <c r="AG52" s="1273"/>
      <c r="AH52" s="1273"/>
    </row>
    <row r="53" spans="1:34" s="273" customFormat="1" ht="11.25">
      <c r="A53" s="1225"/>
      <c r="B53" s="1225"/>
      <c r="C53" s="1226"/>
      <c r="D53" s="1227"/>
      <c r="E53" s="1227"/>
      <c r="F53" s="1227"/>
      <c r="G53" s="1227"/>
      <c r="H53" s="1227"/>
      <c r="I53" s="1228"/>
      <c r="J53" s="1228"/>
      <c r="K53" s="1228"/>
      <c r="L53" s="1228"/>
      <c r="M53" s="1228"/>
      <c r="N53" s="1228"/>
      <c r="O53" s="1228"/>
      <c r="P53" s="1228"/>
      <c r="Q53" s="1228"/>
      <c r="R53" s="1228"/>
      <c r="S53" s="1228"/>
      <c r="T53" s="1228"/>
      <c r="U53" s="1228"/>
      <c r="V53" s="1228"/>
      <c r="W53" s="1228"/>
      <c r="X53" s="1228"/>
      <c r="Y53" s="1228"/>
      <c r="Z53" s="1228"/>
      <c r="AA53" s="1228"/>
      <c r="AB53" s="1228"/>
      <c r="AC53" s="1228"/>
      <c r="AD53" s="1228"/>
      <c r="AE53" s="1228"/>
      <c r="AF53" s="1228"/>
      <c r="AG53" s="1228"/>
      <c r="AH53" s="1228"/>
    </row>
    <row r="54" spans="1:34" ht="20.25">
      <c r="A54" s="1220"/>
      <c r="B54" s="1220"/>
      <c r="C54" s="1279"/>
      <c r="D54" s="1280"/>
      <c r="E54" s="1281"/>
      <c r="F54" s="1281"/>
      <c r="G54" s="1281"/>
      <c r="H54" s="1281"/>
      <c r="I54" s="1281"/>
      <c r="J54" s="1281"/>
      <c r="K54" s="1281"/>
      <c r="L54" s="1287"/>
      <c r="M54" s="1288"/>
      <c r="N54" s="1282"/>
      <c r="O54" s="1284"/>
      <c r="P54" s="1284"/>
      <c r="Q54" s="1284"/>
      <c r="R54" s="1285"/>
      <c r="S54" s="1285"/>
      <c r="T54" s="1286"/>
      <c r="U54" s="1285"/>
      <c r="W54" s="1289" t="s">
        <v>1126</v>
      </c>
      <c r="X54" s="1290">
        <f>X37+X47+X52</f>
        <v>354.10991215374997</v>
      </c>
      <c r="Y54" s="1291"/>
      <c r="Z54" s="1291"/>
      <c r="AA54" s="1292"/>
      <c r="AB54" s="1290">
        <f>AB37+AB47+AB52</f>
        <v>167.64578425374998</v>
      </c>
      <c r="AC54" s="1293"/>
      <c r="AD54" s="1293"/>
      <c r="AE54" s="1293"/>
      <c r="AF54" s="1290">
        <f>AF37+AF47+AF52</f>
        <v>113.70239947375001</v>
      </c>
      <c r="AG54" s="1293"/>
      <c r="AH54" s="1293"/>
    </row>
  </sheetData>
  <mergeCells count="46">
    <mergeCell ref="P15:Q15"/>
    <mergeCell ref="F27:F28"/>
    <mergeCell ref="J27:J28"/>
    <mergeCell ref="S27:S28"/>
    <mergeCell ref="X27:Y28"/>
    <mergeCell ref="AB27:AE28"/>
    <mergeCell ref="AF27:AH28"/>
    <mergeCell ref="F30:F31"/>
    <mergeCell ref="J30:J31"/>
    <mergeCell ref="U30:U31"/>
    <mergeCell ref="X30:Y31"/>
    <mergeCell ref="Z30:AA31"/>
    <mergeCell ref="AB30:AE31"/>
    <mergeCell ref="AF30:AH31"/>
    <mergeCell ref="Z27:AA28"/>
    <mergeCell ref="R41:S41"/>
    <mergeCell ref="X41:Y41"/>
    <mergeCell ref="F33:F34"/>
    <mergeCell ref="J33:J34"/>
    <mergeCell ref="U33:U34"/>
    <mergeCell ref="X33:Y34"/>
    <mergeCell ref="AF33:AH34"/>
    <mergeCell ref="K36:L36"/>
    <mergeCell ref="N36:Q36"/>
    <mergeCell ref="R36:S36"/>
    <mergeCell ref="X36:Y36"/>
    <mergeCell ref="Z33:AA34"/>
    <mergeCell ref="AB33:AE34"/>
    <mergeCell ref="R43:S43"/>
    <mergeCell ref="X43:Y43"/>
    <mergeCell ref="F45:F46"/>
    <mergeCell ref="I45:I46"/>
    <mergeCell ref="M45:M46"/>
    <mergeCell ref="R45:S45"/>
    <mergeCell ref="X45:Y45"/>
    <mergeCell ref="AF50:AH51"/>
    <mergeCell ref="Z45:AA46"/>
    <mergeCell ref="AB45:AE46"/>
    <mergeCell ref="AF45:AH46"/>
    <mergeCell ref="F50:F51"/>
    <mergeCell ref="I50:I51"/>
    <mergeCell ref="M50:M51"/>
    <mergeCell ref="R50:S50"/>
    <mergeCell ref="X50:Y50"/>
    <mergeCell ref="Z50:AA51"/>
    <mergeCell ref="AB50:AE51"/>
  </mergeCells>
  <printOptions horizontalCentered="1"/>
  <pageMargins left="0.59055118110236227" right="0.19685039370078741" top="0.39370078740157483" bottom="0.78740157480314965" header="0" footer="0.59055118110236227"/>
  <pageSetup scale="68" orientation="portrait" r:id="rId1"/>
  <headerFooter alignWithMargins="0">
    <oddFooter>Página &amp;P de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showGridLines="0" zoomScale="75" workbookViewId="0">
      <selection activeCell="D14" sqref="D14"/>
    </sheetView>
  </sheetViews>
  <sheetFormatPr baseColWidth="10" defaultRowHeight="12.75"/>
  <cols>
    <col min="1" max="1" width="3.7109375" style="180" customWidth="1"/>
    <col min="2" max="2" width="28.28515625" style="180" customWidth="1"/>
    <col min="3" max="4" width="11.42578125" style="180"/>
    <col min="5" max="5" width="11.7109375" style="180" customWidth="1"/>
    <col min="6" max="256" width="11.42578125" style="180"/>
    <col min="257" max="257" width="3.7109375" style="180" customWidth="1"/>
    <col min="258" max="258" width="28.28515625" style="180" customWidth="1"/>
    <col min="259" max="260" width="11.42578125" style="180"/>
    <col min="261" max="261" width="11.7109375" style="180" customWidth="1"/>
    <col min="262" max="512" width="11.42578125" style="180"/>
    <col min="513" max="513" width="3.7109375" style="180" customWidth="1"/>
    <col min="514" max="514" width="28.28515625" style="180" customWidth="1"/>
    <col min="515" max="516" width="11.42578125" style="180"/>
    <col min="517" max="517" width="11.7109375" style="180" customWidth="1"/>
    <col min="518" max="768" width="11.42578125" style="180"/>
    <col min="769" max="769" width="3.7109375" style="180" customWidth="1"/>
    <col min="770" max="770" width="28.28515625" style="180" customWidth="1"/>
    <col min="771" max="772" width="11.42578125" style="180"/>
    <col min="773" max="773" width="11.7109375" style="180" customWidth="1"/>
    <col min="774" max="1024" width="11.42578125" style="180"/>
    <col min="1025" max="1025" width="3.7109375" style="180" customWidth="1"/>
    <col min="1026" max="1026" width="28.28515625" style="180" customWidth="1"/>
    <col min="1027" max="1028" width="11.42578125" style="180"/>
    <col min="1029" max="1029" width="11.7109375" style="180" customWidth="1"/>
    <col min="1030" max="1280" width="11.42578125" style="180"/>
    <col min="1281" max="1281" width="3.7109375" style="180" customWidth="1"/>
    <col min="1282" max="1282" width="28.28515625" style="180" customWidth="1"/>
    <col min="1283" max="1284" width="11.42578125" style="180"/>
    <col min="1285" max="1285" width="11.7109375" style="180" customWidth="1"/>
    <col min="1286" max="1536" width="11.42578125" style="180"/>
    <col min="1537" max="1537" width="3.7109375" style="180" customWidth="1"/>
    <col min="1538" max="1538" width="28.28515625" style="180" customWidth="1"/>
    <col min="1539" max="1540" width="11.42578125" style="180"/>
    <col min="1541" max="1541" width="11.7109375" style="180" customWidth="1"/>
    <col min="1542" max="1792" width="11.42578125" style="180"/>
    <col min="1793" max="1793" width="3.7109375" style="180" customWidth="1"/>
    <col min="1794" max="1794" width="28.28515625" style="180" customWidth="1"/>
    <col min="1795" max="1796" width="11.42578125" style="180"/>
    <col min="1797" max="1797" width="11.7109375" style="180" customWidth="1"/>
    <col min="1798" max="2048" width="11.42578125" style="180"/>
    <col min="2049" max="2049" width="3.7109375" style="180" customWidth="1"/>
    <col min="2050" max="2050" width="28.28515625" style="180" customWidth="1"/>
    <col min="2051" max="2052" width="11.42578125" style="180"/>
    <col min="2053" max="2053" width="11.7109375" style="180" customWidth="1"/>
    <col min="2054" max="2304" width="11.42578125" style="180"/>
    <col min="2305" max="2305" width="3.7109375" style="180" customWidth="1"/>
    <col min="2306" max="2306" width="28.28515625" style="180" customWidth="1"/>
    <col min="2307" max="2308" width="11.42578125" style="180"/>
    <col min="2309" max="2309" width="11.7109375" style="180" customWidth="1"/>
    <col min="2310" max="2560" width="11.42578125" style="180"/>
    <col min="2561" max="2561" width="3.7109375" style="180" customWidth="1"/>
    <col min="2562" max="2562" width="28.28515625" style="180" customWidth="1"/>
    <col min="2563" max="2564" width="11.42578125" style="180"/>
    <col min="2565" max="2565" width="11.7109375" style="180" customWidth="1"/>
    <col min="2566" max="2816" width="11.42578125" style="180"/>
    <col min="2817" max="2817" width="3.7109375" style="180" customWidth="1"/>
    <col min="2818" max="2818" width="28.28515625" style="180" customWidth="1"/>
    <col min="2819" max="2820" width="11.42578125" style="180"/>
    <col min="2821" max="2821" width="11.7109375" style="180" customWidth="1"/>
    <col min="2822" max="3072" width="11.42578125" style="180"/>
    <col min="3073" max="3073" width="3.7109375" style="180" customWidth="1"/>
    <col min="3074" max="3074" width="28.28515625" style="180" customWidth="1"/>
    <col min="3075" max="3076" width="11.42578125" style="180"/>
    <col min="3077" max="3077" width="11.7109375" style="180" customWidth="1"/>
    <col min="3078" max="3328" width="11.42578125" style="180"/>
    <col min="3329" max="3329" width="3.7109375" style="180" customWidth="1"/>
    <col min="3330" max="3330" width="28.28515625" style="180" customWidth="1"/>
    <col min="3331" max="3332" width="11.42578125" style="180"/>
    <col min="3333" max="3333" width="11.7109375" style="180" customWidth="1"/>
    <col min="3334" max="3584" width="11.42578125" style="180"/>
    <col min="3585" max="3585" width="3.7109375" style="180" customWidth="1"/>
    <col min="3586" max="3586" width="28.28515625" style="180" customWidth="1"/>
    <col min="3587" max="3588" width="11.42578125" style="180"/>
    <col min="3589" max="3589" width="11.7109375" style="180" customWidth="1"/>
    <col min="3590" max="3840" width="11.42578125" style="180"/>
    <col min="3841" max="3841" width="3.7109375" style="180" customWidth="1"/>
    <col min="3842" max="3842" width="28.28515625" style="180" customWidth="1"/>
    <col min="3843" max="3844" width="11.42578125" style="180"/>
    <col min="3845" max="3845" width="11.7109375" style="180" customWidth="1"/>
    <col min="3846" max="4096" width="11.42578125" style="180"/>
    <col min="4097" max="4097" width="3.7109375" style="180" customWidth="1"/>
    <col min="4098" max="4098" width="28.28515625" style="180" customWidth="1"/>
    <col min="4099" max="4100" width="11.42578125" style="180"/>
    <col min="4101" max="4101" width="11.7109375" style="180" customWidth="1"/>
    <col min="4102" max="4352" width="11.42578125" style="180"/>
    <col min="4353" max="4353" width="3.7109375" style="180" customWidth="1"/>
    <col min="4354" max="4354" width="28.28515625" style="180" customWidth="1"/>
    <col min="4355" max="4356" width="11.42578125" style="180"/>
    <col min="4357" max="4357" width="11.7109375" style="180" customWidth="1"/>
    <col min="4358" max="4608" width="11.42578125" style="180"/>
    <col min="4609" max="4609" width="3.7109375" style="180" customWidth="1"/>
    <col min="4610" max="4610" width="28.28515625" style="180" customWidth="1"/>
    <col min="4611" max="4612" width="11.42578125" style="180"/>
    <col min="4613" max="4613" width="11.7109375" style="180" customWidth="1"/>
    <col min="4614" max="4864" width="11.42578125" style="180"/>
    <col min="4865" max="4865" width="3.7109375" style="180" customWidth="1"/>
    <col min="4866" max="4866" width="28.28515625" style="180" customWidth="1"/>
    <col min="4867" max="4868" width="11.42578125" style="180"/>
    <col min="4869" max="4869" width="11.7109375" style="180" customWidth="1"/>
    <col min="4870" max="5120" width="11.42578125" style="180"/>
    <col min="5121" max="5121" width="3.7109375" style="180" customWidth="1"/>
    <col min="5122" max="5122" width="28.28515625" style="180" customWidth="1"/>
    <col min="5123" max="5124" width="11.42578125" style="180"/>
    <col min="5125" max="5125" width="11.7109375" style="180" customWidth="1"/>
    <col min="5126" max="5376" width="11.42578125" style="180"/>
    <col min="5377" max="5377" width="3.7109375" style="180" customWidth="1"/>
    <col min="5378" max="5378" width="28.28515625" style="180" customWidth="1"/>
    <col min="5379" max="5380" width="11.42578125" style="180"/>
    <col min="5381" max="5381" width="11.7109375" style="180" customWidth="1"/>
    <col min="5382" max="5632" width="11.42578125" style="180"/>
    <col min="5633" max="5633" width="3.7109375" style="180" customWidth="1"/>
    <col min="5634" max="5634" width="28.28515625" style="180" customWidth="1"/>
    <col min="5635" max="5636" width="11.42578125" style="180"/>
    <col min="5637" max="5637" width="11.7109375" style="180" customWidth="1"/>
    <col min="5638" max="5888" width="11.42578125" style="180"/>
    <col min="5889" max="5889" width="3.7109375" style="180" customWidth="1"/>
    <col min="5890" max="5890" width="28.28515625" style="180" customWidth="1"/>
    <col min="5891" max="5892" width="11.42578125" style="180"/>
    <col min="5893" max="5893" width="11.7109375" style="180" customWidth="1"/>
    <col min="5894" max="6144" width="11.42578125" style="180"/>
    <col min="6145" max="6145" width="3.7109375" style="180" customWidth="1"/>
    <col min="6146" max="6146" width="28.28515625" style="180" customWidth="1"/>
    <col min="6147" max="6148" width="11.42578125" style="180"/>
    <col min="6149" max="6149" width="11.7109375" style="180" customWidth="1"/>
    <col min="6150" max="6400" width="11.42578125" style="180"/>
    <col min="6401" max="6401" width="3.7109375" style="180" customWidth="1"/>
    <col min="6402" max="6402" width="28.28515625" style="180" customWidth="1"/>
    <col min="6403" max="6404" width="11.42578125" style="180"/>
    <col min="6405" max="6405" width="11.7109375" style="180" customWidth="1"/>
    <col min="6406" max="6656" width="11.42578125" style="180"/>
    <col min="6657" max="6657" width="3.7109375" style="180" customWidth="1"/>
    <col min="6658" max="6658" width="28.28515625" style="180" customWidth="1"/>
    <col min="6659" max="6660" width="11.42578125" style="180"/>
    <col min="6661" max="6661" width="11.7109375" style="180" customWidth="1"/>
    <col min="6662" max="6912" width="11.42578125" style="180"/>
    <col min="6913" max="6913" width="3.7109375" style="180" customWidth="1"/>
    <col min="6914" max="6914" width="28.28515625" style="180" customWidth="1"/>
    <col min="6915" max="6916" width="11.42578125" style="180"/>
    <col min="6917" max="6917" width="11.7109375" style="180" customWidth="1"/>
    <col min="6918" max="7168" width="11.42578125" style="180"/>
    <col min="7169" max="7169" width="3.7109375" style="180" customWidth="1"/>
    <col min="7170" max="7170" width="28.28515625" style="180" customWidth="1"/>
    <col min="7171" max="7172" width="11.42578125" style="180"/>
    <col min="7173" max="7173" width="11.7109375" style="180" customWidth="1"/>
    <col min="7174" max="7424" width="11.42578125" style="180"/>
    <col min="7425" max="7425" width="3.7109375" style="180" customWidth="1"/>
    <col min="7426" max="7426" width="28.28515625" style="180" customWidth="1"/>
    <col min="7427" max="7428" width="11.42578125" style="180"/>
    <col min="7429" max="7429" width="11.7109375" style="180" customWidth="1"/>
    <col min="7430" max="7680" width="11.42578125" style="180"/>
    <col min="7681" max="7681" width="3.7109375" style="180" customWidth="1"/>
    <col min="7682" max="7682" width="28.28515625" style="180" customWidth="1"/>
    <col min="7683" max="7684" width="11.42578125" style="180"/>
    <col min="7685" max="7685" width="11.7109375" style="180" customWidth="1"/>
    <col min="7686" max="7936" width="11.42578125" style="180"/>
    <col min="7937" max="7937" width="3.7109375" style="180" customWidth="1"/>
    <col min="7938" max="7938" width="28.28515625" style="180" customWidth="1"/>
    <col min="7939" max="7940" width="11.42578125" style="180"/>
    <col min="7941" max="7941" width="11.7109375" style="180" customWidth="1"/>
    <col min="7942" max="8192" width="11.42578125" style="180"/>
    <col min="8193" max="8193" width="3.7109375" style="180" customWidth="1"/>
    <col min="8194" max="8194" width="28.28515625" style="180" customWidth="1"/>
    <col min="8195" max="8196" width="11.42578125" style="180"/>
    <col min="8197" max="8197" width="11.7109375" style="180" customWidth="1"/>
    <col min="8198" max="8448" width="11.42578125" style="180"/>
    <col min="8449" max="8449" width="3.7109375" style="180" customWidth="1"/>
    <col min="8450" max="8450" width="28.28515625" style="180" customWidth="1"/>
    <col min="8451" max="8452" width="11.42578125" style="180"/>
    <col min="8453" max="8453" width="11.7109375" style="180" customWidth="1"/>
    <col min="8454" max="8704" width="11.42578125" style="180"/>
    <col min="8705" max="8705" width="3.7109375" style="180" customWidth="1"/>
    <col min="8706" max="8706" width="28.28515625" style="180" customWidth="1"/>
    <col min="8707" max="8708" width="11.42578125" style="180"/>
    <col min="8709" max="8709" width="11.7109375" style="180" customWidth="1"/>
    <col min="8710" max="8960" width="11.42578125" style="180"/>
    <col min="8961" max="8961" width="3.7109375" style="180" customWidth="1"/>
    <col min="8962" max="8962" width="28.28515625" style="180" customWidth="1"/>
    <col min="8963" max="8964" width="11.42578125" style="180"/>
    <col min="8965" max="8965" width="11.7109375" style="180" customWidth="1"/>
    <col min="8966" max="9216" width="11.42578125" style="180"/>
    <col min="9217" max="9217" width="3.7109375" style="180" customWidth="1"/>
    <col min="9218" max="9218" width="28.28515625" style="180" customWidth="1"/>
    <col min="9219" max="9220" width="11.42578125" style="180"/>
    <col min="9221" max="9221" width="11.7109375" style="180" customWidth="1"/>
    <col min="9222" max="9472" width="11.42578125" style="180"/>
    <col min="9473" max="9473" width="3.7109375" style="180" customWidth="1"/>
    <col min="9474" max="9474" width="28.28515625" style="180" customWidth="1"/>
    <col min="9475" max="9476" width="11.42578125" style="180"/>
    <col min="9477" max="9477" width="11.7109375" style="180" customWidth="1"/>
    <col min="9478" max="9728" width="11.42578125" style="180"/>
    <col min="9729" max="9729" width="3.7109375" style="180" customWidth="1"/>
    <col min="9730" max="9730" width="28.28515625" style="180" customWidth="1"/>
    <col min="9731" max="9732" width="11.42578125" style="180"/>
    <col min="9733" max="9733" width="11.7109375" style="180" customWidth="1"/>
    <col min="9734" max="9984" width="11.42578125" style="180"/>
    <col min="9985" max="9985" width="3.7109375" style="180" customWidth="1"/>
    <col min="9986" max="9986" width="28.28515625" style="180" customWidth="1"/>
    <col min="9987" max="9988" width="11.42578125" style="180"/>
    <col min="9989" max="9989" width="11.7109375" style="180" customWidth="1"/>
    <col min="9990" max="10240" width="11.42578125" style="180"/>
    <col min="10241" max="10241" width="3.7109375" style="180" customWidth="1"/>
    <col min="10242" max="10242" width="28.28515625" style="180" customWidth="1"/>
    <col min="10243" max="10244" width="11.42578125" style="180"/>
    <col min="10245" max="10245" width="11.7109375" style="180" customWidth="1"/>
    <col min="10246" max="10496" width="11.42578125" style="180"/>
    <col min="10497" max="10497" width="3.7109375" style="180" customWidth="1"/>
    <col min="10498" max="10498" width="28.28515625" style="180" customWidth="1"/>
    <col min="10499" max="10500" width="11.42578125" style="180"/>
    <col min="10501" max="10501" width="11.7109375" style="180" customWidth="1"/>
    <col min="10502" max="10752" width="11.42578125" style="180"/>
    <col min="10753" max="10753" width="3.7109375" style="180" customWidth="1"/>
    <col min="10754" max="10754" width="28.28515625" style="180" customWidth="1"/>
    <col min="10755" max="10756" width="11.42578125" style="180"/>
    <col min="10757" max="10757" width="11.7109375" style="180" customWidth="1"/>
    <col min="10758" max="11008" width="11.42578125" style="180"/>
    <col min="11009" max="11009" width="3.7109375" style="180" customWidth="1"/>
    <col min="11010" max="11010" width="28.28515625" style="180" customWidth="1"/>
    <col min="11011" max="11012" width="11.42578125" style="180"/>
    <col min="11013" max="11013" width="11.7109375" style="180" customWidth="1"/>
    <col min="11014" max="11264" width="11.42578125" style="180"/>
    <col min="11265" max="11265" width="3.7109375" style="180" customWidth="1"/>
    <col min="11266" max="11266" width="28.28515625" style="180" customWidth="1"/>
    <col min="11267" max="11268" width="11.42578125" style="180"/>
    <col min="11269" max="11269" width="11.7109375" style="180" customWidth="1"/>
    <col min="11270" max="11520" width="11.42578125" style="180"/>
    <col min="11521" max="11521" width="3.7109375" style="180" customWidth="1"/>
    <col min="11522" max="11522" width="28.28515625" style="180" customWidth="1"/>
    <col min="11523" max="11524" width="11.42578125" style="180"/>
    <col min="11525" max="11525" width="11.7109375" style="180" customWidth="1"/>
    <col min="11526" max="11776" width="11.42578125" style="180"/>
    <col min="11777" max="11777" width="3.7109375" style="180" customWidth="1"/>
    <col min="11778" max="11778" width="28.28515625" style="180" customWidth="1"/>
    <col min="11779" max="11780" width="11.42578125" style="180"/>
    <col min="11781" max="11781" width="11.7109375" style="180" customWidth="1"/>
    <col min="11782" max="12032" width="11.42578125" style="180"/>
    <col min="12033" max="12033" width="3.7109375" style="180" customWidth="1"/>
    <col min="12034" max="12034" width="28.28515625" style="180" customWidth="1"/>
    <col min="12035" max="12036" width="11.42578125" style="180"/>
    <col min="12037" max="12037" width="11.7109375" style="180" customWidth="1"/>
    <col min="12038" max="12288" width="11.42578125" style="180"/>
    <col min="12289" max="12289" width="3.7109375" style="180" customWidth="1"/>
    <col min="12290" max="12290" width="28.28515625" style="180" customWidth="1"/>
    <col min="12291" max="12292" width="11.42578125" style="180"/>
    <col min="12293" max="12293" width="11.7109375" style="180" customWidth="1"/>
    <col min="12294" max="12544" width="11.42578125" style="180"/>
    <col min="12545" max="12545" width="3.7109375" style="180" customWidth="1"/>
    <col min="12546" max="12546" width="28.28515625" style="180" customWidth="1"/>
    <col min="12547" max="12548" width="11.42578125" style="180"/>
    <col min="12549" max="12549" width="11.7109375" style="180" customWidth="1"/>
    <col min="12550" max="12800" width="11.42578125" style="180"/>
    <col min="12801" max="12801" width="3.7109375" style="180" customWidth="1"/>
    <col min="12802" max="12802" width="28.28515625" style="180" customWidth="1"/>
    <col min="12803" max="12804" width="11.42578125" style="180"/>
    <col min="12805" max="12805" width="11.7109375" style="180" customWidth="1"/>
    <col min="12806" max="13056" width="11.42578125" style="180"/>
    <col min="13057" max="13057" width="3.7109375" style="180" customWidth="1"/>
    <col min="13058" max="13058" width="28.28515625" style="180" customWidth="1"/>
    <col min="13059" max="13060" width="11.42578125" style="180"/>
    <col min="13061" max="13061" width="11.7109375" style="180" customWidth="1"/>
    <col min="13062" max="13312" width="11.42578125" style="180"/>
    <col min="13313" max="13313" width="3.7109375" style="180" customWidth="1"/>
    <col min="13314" max="13314" width="28.28515625" style="180" customWidth="1"/>
    <col min="13315" max="13316" width="11.42578125" style="180"/>
    <col min="13317" max="13317" width="11.7109375" style="180" customWidth="1"/>
    <col min="13318" max="13568" width="11.42578125" style="180"/>
    <col min="13569" max="13569" width="3.7109375" style="180" customWidth="1"/>
    <col min="13570" max="13570" width="28.28515625" style="180" customWidth="1"/>
    <col min="13571" max="13572" width="11.42578125" style="180"/>
    <col min="13573" max="13573" width="11.7109375" style="180" customWidth="1"/>
    <col min="13574" max="13824" width="11.42578125" style="180"/>
    <col min="13825" max="13825" width="3.7109375" style="180" customWidth="1"/>
    <col min="13826" max="13826" width="28.28515625" style="180" customWidth="1"/>
    <col min="13827" max="13828" width="11.42578125" style="180"/>
    <col min="13829" max="13829" width="11.7109375" style="180" customWidth="1"/>
    <col min="13830" max="14080" width="11.42578125" style="180"/>
    <col min="14081" max="14081" width="3.7109375" style="180" customWidth="1"/>
    <col min="14082" max="14082" width="28.28515625" style="180" customWidth="1"/>
    <col min="14083" max="14084" width="11.42578125" style="180"/>
    <col min="14085" max="14085" width="11.7109375" style="180" customWidth="1"/>
    <col min="14086" max="14336" width="11.42578125" style="180"/>
    <col min="14337" max="14337" width="3.7109375" style="180" customWidth="1"/>
    <col min="14338" max="14338" width="28.28515625" style="180" customWidth="1"/>
    <col min="14339" max="14340" width="11.42578125" style="180"/>
    <col min="14341" max="14341" width="11.7109375" style="180" customWidth="1"/>
    <col min="14342" max="14592" width="11.42578125" style="180"/>
    <col min="14593" max="14593" width="3.7109375" style="180" customWidth="1"/>
    <col min="14594" max="14594" width="28.28515625" style="180" customWidth="1"/>
    <col min="14595" max="14596" width="11.42578125" style="180"/>
    <col min="14597" max="14597" width="11.7109375" style="180" customWidth="1"/>
    <col min="14598" max="14848" width="11.42578125" style="180"/>
    <col min="14849" max="14849" width="3.7109375" style="180" customWidth="1"/>
    <col min="14850" max="14850" width="28.28515625" style="180" customWidth="1"/>
    <col min="14851" max="14852" width="11.42578125" style="180"/>
    <col min="14853" max="14853" width="11.7109375" style="180" customWidth="1"/>
    <col min="14854" max="15104" width="11.42578125" style="180"/>
    <col min="15105" max="15105" width="3.7109375" style="180" customWidth="1"/>
    <col min="15106" max="15106" width="28.28515625" style="180" customWidth="1"/>
    <col min="15107" max="15108" width="11.42578125" style="180"/>
    <col min="15109" max="15109" width="11.7109375" style="180" customWidth="1"/>
    <col min="15110" max="15360" width="11.42578125" style="180"/>
    <col min="15361" max="15361" width="3.7109375" style="180" customWidth="1"/>
    <col min="15362" max="15362" width="28.28515625" style="180" customWidth="1"/>
    <col min="15363" max="15364" width="11.42578125" style="180"/>
    <col min="15365" max="15365" width="11.7109375" style="180" customWidth="1"/>
    <col min="15366" max="15616" width="11.42578125" style="180"/>
    <col min="15617" max="15617" width="3.7109375" style="180" customWidth="1"/>
    <col min="15618" max="15618" width="28.28515625" style="180" customWidth="1"/>
    <col min="15619" max="15620" width="11.42578125" style="180"/>
    <col min="15621" max="15621" width="11.7109375" style="180" customWidth="1"/>
    <col min="15622" max="15872" width="11.42578125" style="180"/>
    <col min="15873" max="15873" width="3.7109375" style="180" customWidth="1"/>
    <col min="15874" max="15874" width="28.28515625" style="180" customWidth="1"/>
    <col min="15875" max="15876" width="11.42578125" style="180"/>
    <col min="15877" max="15877" width="11.7109375" style="180" customWidth="1"/>
    <col min="15878" max="16128" width="11.42578125" style="180"/>
    <col min="16129" max="16129" width="3.7109375" style="180" customWidth="1"/>
    <col min="16130" max="16130" width="28.28515625" style="180" customWidth="1"/>
    <col min="16131" max="16132" width="11.42578125" style="180"/>
    <col min="16133" max="16133" width="11.7109375" style="180" customWidth="1"/>
    <col min="16134" max="16384" width="11.42578125" style="180"/>
  </cols>
  <sheetData>
    <row r="1" spans="1:18" ht="16.5" thickTop="1">
      <c r="A1" s="1294"/>
      <c r="B1" s="458" t="s">
        <v>222</v>
      </c>
      <c r="C1" s="460"/>
      <c r="D1" s="460"/>
      <c r="E1" s="460"/>
      <c r="F1" s="460"/>
      <c r="G1" s="460"/>
      <c r="H1" s="460"/>
      <c r="I1" s="460"/>
      <c r="J1" s="460"/>
      <c r="K1" s="460"/>
      <c r="L1" s="460"/>
      <c r="M1" s="460"/>
      <c r="N1" s="460"/>
      <c r="O1" s="460"/>
      <c r="P1" s="460"/>
      <c r="Q1" s="460"/>
      <c r="R1" s="461"/>
    </row>
    <row r="2" spans="1:18" ht="13.5" thickBot="1">
      <c r="B2" s="179"/>
      <c r="C2" s="179"/>
      <c r="D2" s="179"/>
      <c r="E2" s="179"/>
      <c r="F2" s="179"/>
      <c r="G2" s="179"/>
      <c r="H2" s="179"/>
      <c r="I2" s="179"/>
      <c r="J2" s="179"/>
      <c r="K2" s="179"/>
      <c r="L2" s="179"/>
      <c r="M2" s="179"/>
      <c r="N2" s="179"/>
      <c r="O2" s="179"/>
      <c r="P2" s="179"/>
      <c r="Q2" s="179"/>
      <c r="R2" s="463"/>
    </row>
    <row r="3" spans="1:18" ht="16.5" thickTop="1">
      <c r="B3" s="458" t="s">
        <v>1127</v>
      </c>
      <c r="C3" s="460"/>
      <c r="D3" s="460"/>
      <c r="E3" s="460"/>
      <c r="F3" s="460"/>
      <c r="G3" s="460"/>
      <c r="H3" s="460"/>
      <c r="I3" s="460"/>
      <c r="J3" s="460"/>
      <c r="K3" s="460"/>
      <c r="L3" s="460"/>
      <c r="M3" s="460"/>
      <c r="N3" s="460"/>
      <c r="O3" s="460"/>
      <c r="P3" s="460"/>
      <c r="Q3" s="460"/>
      <c r="R3" s="461"/>
    </row>
    <row r="4" spans="1:18" ht="13.5" thickBot="1">
      <c r="R4" s="466"/>
    </row>
    <row r="5" spans="1:18" ht="13.5" thickTop="1">
      <c r="B5" s="464"/>
      <c r="C5" s="464"/>
      <c r="D5" s="1295" t="s">
        <v>1192</v>
      </c>
      <c r="E5" s="464"/>
      <c r="F5" s="464"/>
      <c r="G5" s="472"/>
      <c r="H5" s="464"/>
      <c r="I5" s="464"/>
      <c r="J5" s="464"/>
      <c r="K5" s="464"/>
      <c r="L5" s="472"/>
      <c r="M5" s="464"/>
      <c r="N5" s="464"/>
      <c r="O5" s="464"/>
      <c r="P5" s="464"/>
      <c r="Q5" s="464"/>
      <c r="R5" s="472"/>
    </row>
    <row r="6" spans="1:18">
      <c r="D6" s="511"/>
      <c r="F6" s="258"/>
      <c r="G6" s="466"/>
      <c r="I6" s="180" t="s">
        <v>225</v>
      </c>
      <c r="L6" s="466"/>
      <c r="N6" s="258"/>
      <c r="O6" s="180" t="s">
        <v>225</v>
      </c>
      <c r="R6" s="466"/>
    </row>
    <row r="7" spans="1:18" ht="13.5" thickBot="1">
      <c r="B7" s="481"/>
      <c r="C7" s="480" t="s">
        <v>225</v>
      </c>
      <c r="D7" s="480" t="s">
        <v>1128</v>
      </c>
      <c r="E7" s="481"/>
      <c r="F7" s="481"/>
      <c r="G7" s="506"/>
      <c r="H7" s="483" t="s">
        <v>228</v>
      </c>
      <c r="I7" s="484"/>
      <c r="J7" s="484"/>
      <c r="K7" s="484"/>
      <c r="L7" s="485"/>
      <c r="M7" s="481"/>
      <c r="N7" s="483" t="s">
        <v>1129</v>
      </c>
      <c r="O7" s="484"/>
      <c r="P7" s="484"/>
      <c r="Q7" s="484"/>
      <c r="R7" s="506"/>
    </row>
    <row r="8" spans="1:18" ht="13.5" thickTop="1">
      <c r="A8" s="1296" t="s">
        <v>774</v>
      </c>
      <c r="B8" s="1297" t="s">
        <v>1130</v>
      </c>
      <c r="C8" s="1297"/>
      <c r="D8" s="1297"/>
      <c r="E8" s="1298"/>
      <c r="F8" s="1299" t="s">
        <v>12</v>
      </c>
      <c r="G8" s="1300" t="s">
        <v>1131</v>
      </c>
      <c r="H8" s="1301" t="s">
        <v>1132</v>
      </c>
      <c r="I8" s="1301" t="s">
        <v>1133</v>
      </c>
      <c r="J8" s="1301" t="s">
        <v>1134</v>
      </c>
      <c r="K8" s="1301" t="s">
        <v>1135</v>
      </c>
      <c r="L8" s="1301" t="s">
        <v>1136</v>
      </c>
      <c r="M8" s="1301" t="s">
        <v>1137</v>
      </c>
      <c r="N8" s="1301" t="s">
        <v>1138</v>
      </c>
      <c r="O8" s="1301" t="s">
        <v>1139</v>
      </c>
      <c r="P8" s="1301" t="s">
        <v>1140</v>
      </c>
      <c r="Q8" s="1301" t="s">
        <v>1141</v>
      </c>
      <c r="R8" s="1302" t="s">
        <v>1142</v>
      </c>
    </row>
    <row r="9" spans="1:18">
      <c r="A9" s="1303"/>
      <c r="B9" s="455"/>
      <c r="C9" s="455"/>
      <c r="D9" s="455"/>
      <c r="E9" s="456"/>
      <c r="F9" s="258"/>
      <c r="G9" s="1304">
        <v>1</v>
      </c>
      <c r="H9" s="1305">
        <v>2</v>
      </c>
      <c r="I9" s="1305">
        <v>3</v>
      </c>
      <c r="J9" s="1305">
        <v>4</v>
      </c>
      <c r="K9" s="1305">
        <v>5</v>
      </c>
      <c r="L9" s="1305">
        <v>6</v>
      </c>
      <c r="M9" s="1305">
        <v>7</v>
      </c>
      <c r="N9" s="1305">
        <v>8</v>
      </c>
      <c r="O9" s="1305">
        <v>9</v>
      </c>
      <c r="P9" s="1305">
        <v>10</v>
      </c>
      <c r="Q9" s="1305">
        <v>11</v>
      </c>
      <c r="R9" s="1305">
        <v>12</v>
      </c>
    </row>
    <row r="10" spans="1:18" ht="24.95" customHeight="1">
      <c r="A10" s="1306"/>
      <c r="B10" s="193"/>
      <c r="C10" s="193"/>
      <c r="D10" s="193"/>
      <c r="E10" s="194"/>
      <c r="F10" s="1307"/>
      <c r="G10" s="1308"/>
      <c r="H10" s="1308"/>
      <c r="I10" s="1308"/>
      <c r="J10" s="1308"/>
      <c r="K10" s="1308"/>
      <c r="L10" s="1308"/>
      <c r="M10" s="1309"/>
      <c r="N10" s="1310"/>
      <c r="O10" s="1311"/>
      <c r="P10" s="1310"/>
      <c r="Q10" s="1308"/>
      <c r="R10" s="1308"/>
    </row>
    <row r="11" spans="1:18" ht="24.95" customHeight="1">
      <c r="A11" s="1312"/>
      <c r="B11" s="206"/>
      <c r="C11" s="206"/>
      <c r="D11" s="206"/>
      <c r="E11" s="207"/>
      <c r="F11" s="1313"/>
      <c r="G11" s="1303"/>
      <c r="H11" s="1308"/>
      <c r="I11" s="1308"/>
      <c r="J11" s="1308"/>
      <c r="K11" s="1308"/>
      <c r="L11" s="1308"/>
      <c r="M11" s="1314"/>
      <c r="N11" s="1310"/>
      <c r="O11" s="1315"/>
      <c r="P11" s="1310"/>
      <c r="Q11" s="1308"/>
      <c r="R11" s="1308"/>
    </row>
    <row r="12" spans="1:18" ht="24.95" customHeight="1">
      <c r="A12" s="1306"/>
      <c r="B12" s="193"/>
      <c r="C12" s="193"/>
      <c r="D12" s="193"/>
      <c r="E12" s="194"/>
      <c r="F12" s="1307"/>
      <c r="G12" s="1308"/>
      <c r="H12" s="1308"/>
      <c r="I12" s="1308"/>
      <c r="J12" s="1308"/>
      <c r="K12" s="1308"/>
      <c r="L12" s="1308"/>
      <c r="M12" s="1314"/>
      <c r="N12" s="1314"/>
      <c r="O12" s="1311"/>
      <c r="P12" s="1310"/>
      <c r="Q12" s="1316"/>
      <c r="R12" s="1308"/>
    </row>
    <row r="13" spans="1:18" ht="24.95" customHeight="1">
      <c r="A13" s="1312"/>
      <c r="B13" s="206"/>
      <c r="C13" s="206"/>
      <c r="D13" s="206"/>
      <c r="E13" s="207"/>
      <c r="F13" s="1313"/>
      <c r="G13" s="1303"/>
      <c r="H13" s="1308"/>
      <c r="I13" s="1308"/>
      <c r="J13" s="1308"/>
      <c r="K13" s="1308"/>
      <c r="L13" s="1308"/>
      <c r="M13" s="1314"/>
      <c r="N13" s="1314"/>
      <c r="O13" s="1317"/>
      <c r="P13" s="1317"/>
      <c r="Q13" s="1317"/>
      <c r="R13" s="1308"/>
    </row>
    <row r="14" spans="1:18" ht="24.95" customHeight="1">
      <c r="A14" s="1306"/>
      <c r="B14" s="193"/>
      <c r="C14" s="193"/>
      <c r="D14" s="193"/>
      <c r="E14" s="194"/>
      <c r="F14" s="1307"/>
      <c r="G14" s="1308"/>
      <c r="H14" s="1308"/>
      <c r="I14" s="1308"/>
      <c r="J14" s="1308"/>
      <c r="K14" s="1308"/>
      <c r="L14" s="1308"/>
      <c r="M14" s="1309"/>
      <c r="N14" s="1314"/>
      <c r="O14" s="1311"/>
      <c r="P14" s="1318"/>
      <c r="Q14" s="1308"/>
      <c r="R14" s="1308"/>
    </row>
    <row r="15" spans="1:18" ht="24.95" customHeight="1">
      <c r="A15" s="1312"/>
      <c r="B15" s="206"/>
      <c r="C15" s="206"/>
      <c r="D15" s="206"/>
      <c r="E15" s="207"/>
      <c r="F15" s="1313"/>
      <c r="G15" s="1303"/>
      <c r="H15" s="1308"/>
      <c r="I15" s="1308"/>
      <c r="J15" s="1308"/>
      <c r="K15" s="1308"/>
      <c r="L15" s="1308"/>
      <c r="M15" s="1310"/>
      <c r="N15" s="1314"/>
      <c r="O15" s="1317"/>
      <c r="P15" s="1317"/>
      <c r="Q15" s="1308"/>
      <c r="R15" s="1308"/>
    </row>
    <row r="16" spans="1:18" ht="24.95" customHeight="1">
      <c r="A16" s="1306"/>
      <c r="B16" s="193"/>
      <c r="C16" s="193"/>
      <c r="D16" s="193"/>
      <c r="E16" s="194"/>
      <c r="F16" s="1307"/>
      <c r="G16" s="1308"/>
      <c r="H16" s="1308"/>
      <c r="I16" s="1308"/>
      <c r="J16" s="1308"/>
      <c r="K16" s="1308"/>
      <c r="L16" s="1308"/>
      <c r="M16" s="1310"/>
      <c r="N16" s="1309"/>
      <c r="O16" s="1310"/>
      <c r="P16" s="1311"/>
      <c r="Q16" s="1319"/>
      <c r="R16" s="1308"/>
    </row>
    <row r="17" spans="1:18" ht="24.95" customHeight="1">
      <c r="A17" s="1312"/>
      <c r="B17" s="206"/>
      <c r="C17" s="206"/>
      <c r="D17" s="206"/>
      <c r="E17" s="207"/>
      <c r="F17" s="1313"/>
      <c r="G17" s="1303"/>
      <c r="H17" s="1308"/>
      <c r="I17" s="1308"/>
      <c r="J17" s="1308"/>
      <c r="K17" s="1308"/>
      <c r="L17" s="1308"/>
      <c r="M17" s="1310"/>
      <c r="N17" s="1310"/>
      <c r="O17" s="1310"/>
      <c r="P17" s="1317"/>
      <c r="Q17" s="1308"/>
      <c r="R17" s="1308"/>
    </row>
    <row r="18" spans="1:18" ht="24.95" customHeight="1">
      <c r="A18" s="1306"/>
      <c r="B18" s="193"/>
      <c r="C18" s="193"/>
      <c r="D18" s="193"/>
      <c r="E18" s="194"/>
      <c r="F18" s="1307"/>
      <c r="G18" s="1308"/>
      <c r="H18" s="1308"/>
      <c r="I18" s="1308"/>
      <c r="J18" s="1308"/>
      <c r="K18" s="1308"/>
      <c r="L18" s="1308"/>
      <c r="M18" s="1310"/>
      <c r="N18" s="1310"/>
      <c r="O18" s="1311"/>
      <c r="P18" s="1310"/>
      <c r="Q18" s="1316"/>
      <c r="R18" s="1308"/>
    </row>
    <row r="19" spans="1:18" ht="24.95" customHeight="1">
      <c r="A19" s="1312"/>
      <c r="B19" s="206"/>
      <c r="C19" s="206"/>
      <c r="D19" s="206"/>
      <c r="E19" s="207"/>
      <c r="F19" s="1313"/>
      <c r="G19" s="1303"/>
      <c r="H19" s="1308"/>
      <c r="I19" s="1308"/>
      <c r="J19" s="1308"/>
      <c r="K19" s="1308"/>
      <c r="L19" s="1308"/>
      <c r="M19" s="1310"/>
      <c r="N19" s="1310"/>
      <c r="O19" s="1317"/>
      <c r="P19" s="1317"/>
      <c r="Q19" s="1317"/>
      <c r="R19" s="1308"/>
    </row>
    <row r="20" spans="1:18" ht="24.95" customHeight="1">
      <c r="A20" s="1320"/>
      <c r="B20" s="199"/>
      <c r="C20" s="199"/>
      <c r="D20" s="199"/>
      <c r="E20" s="200"/>
      <c r="F20" s="1321"/>
      <c r="G20" s="1303"/>
      <c r="H20" s="1308"/>
      <c r="I20" s="1308"/>
      <c r="J20" s="1308"/>
      <c r="K20" s="1308"/>
      <c r="L20" s="1308"/>
      <c r="M20" s="1310"/>
      <c r="N20" s="1310"/>
      <c r="O20" s="1310"/>
      <c r="P20" s="1310"/>
      <c r="Q20" s="1316"/>
      <c r="R20" s="1308"/>
    </row>
    <row r="21" spans="1:18" ht="24.95" customHeight="1">
      <c r="A21" s="1312"/>
      <c r="B21" s="206"/>
      <c r="C21" s="206"/>
      <c r="D21" s="206"/>
      <c r="E21" s="207"/>
      <c r="F21" s="1313"/>
      <c r="G21" s="1303"/>
      <c r="H21" s="1308"/>
      <c r="I21" s="1308"/>
      <c r="J21" s="1308"/>
      <c r="K21" s="1308"/>
      <c r="L21" s="1308"/>
      <c r="M21" s="1310"/>
      <c r="N21" s="1310"/>
      <c r="O21" s="1310"/>
      <c r="P21" s="1322"/>
      <c r="Q21" s="1322"/>
      <c r="R21" s="1308"/>
    </row>
    <row r="22" spans="1:18" ht="24.95" customHeight="1">
      <c r="A22" s="1320"/>
      <c r="B22" s="199"/>
      <c r="C22" s="199"/>
      <c r="D22" s="199"/>
      <c r="E22" s="200"/>
      <c r="F22" s="1321"/>
      <c r="G22" s="1303"/>
      <c r="H22" s="1308"/>
      <c r="I22" s="1308"/>
      <c r="J22" s="1308"/>
      <c r="K22" s="1308"/>
      <c r="L22" s="1308"/>
      <c r="M22" s="1310"/>
      <c r="N22" s="1310"/>
      <c r="O22" s="1310"/>
      <c r="P22" s="1310"/>
      <c r="Q22" s="1308"/>
      <c r="R22" s="1308"/>
    </row>
    <row r="23" spans="1:18" ht="24.95" customHeight="1">
      <c r="A23" s="1312"/>
      <c r="B23" s="206"/>
      <c r="C23" s="206"/>
      <c r="D23" s="206"/>
      <c r="E23" s="207"/>
      <c r="F23" s="1313"/>
      <c r="G23" s="1303"/>
      <c r="H23" s="1308"/>
      <c r="I23" s="1308"/>
      <c r="J23" s="1308"/>
      <c r="K23" s="1308"/>
      <c r="L23" s="1308"/>
      <c r="M23" s="1310"/>
      <c r="N23" s="1310"/>
      <c r="O23" s="1310"/>
      <c r="P23" s="1310"/>
      <c r="Q23" s="1308"/>
      <c r="R23" s="1308"/>
    </row>
    <row r="24" spans="1:18" ht="24.95" customHeight="1">
      <c r="A24" s="1320"/>
      <c r="B24" s="199"/>
      <c r="C24" s="199"/>
      <c r="D24" s="199"/>
      <c r="E24" s="200"/>
      <c r="F24" s="1321"/>
      <c r="G24" s="1303"/>
      <c r="H24" s="1308"/>
      <c r="I24" s="1308"/>
      <c r="J24" s="1308"/>
      <c r="K24" s="1308"/>
      <c r="L24" s="1308"/>
      <c r="M24" s="1310"/>
      <c r="N24" s="1310"/>
      <c r="O24" s="1310"/>
      <c r="P24" s="1310"/>
      <c r="Q24" s="1308"/>
      <c r="R24" s="1308"/>
    </row>
    <row r="25" spans="1:18" ht="24.95" customHeight="1">
      <c r="A25" s="1312"/>
      <c r="B25" s="206"/>
      <c r="C25" s="206"/>
      <c r="D25" s="206"/>
      <c r="E25" s="207"/>
      <c r="F25" s="1313"/>
      <c r="G25" s="1303"/>
      <c r="H25" s="1308"/>
      <c r="I25" s="1308"/>
      <c r="J25" s="1308"/>
      <c r="K25" s="1308"/>
      <c r="L25" s="1308"/>
      <c r="M25" s="1310"/>
      <c r="N25" s="1310"/>
      <c r="O25" s="1310"/>
      <c r="P25" s="1310"/>
      <c r="Q25" s="1308"/>
      <c r="R25" s="1308"/>
    </row>
    <row r="26" spans="1:18">
      <c r="A26" s="1323" t="s">
        <v>1143</v>
      </c>
      <c r="B26" s="1324"/>
      <c r="C26" s="1325" t="s">
        <v>1144</v>
      </c>
      <c r="D26" s="1326"/>
      <c r="E26" s="1327"/>
      <c r="F26" s="1328"/>
      <c r="G26" s="1325"/>
      <c r="H26" s="1308"/>
      <c r="I26" s="1308"/>
      <c r="J26" s="1308"/>
      <c r="K26" s="1308"/>
      <c r="L26" s="1308"/>
      <c r="M26" s="1308"/>
      <c r="N26" s="1308"/>
      <c r="O26" s="1329"/>
      <c r="P26" s="1329"/>
      <c r="Q26" s="1329"/>
      <c r="R26" s="1308"/>
    </row>
    <row r="27" spans="1:18">
      <c r="A27" s="1330" t="s">
        <v>1145</v>
      </c>
      <c r="B27" s="1331"/>
      <c r="C27" s="455" t="s">
        <v>1146</v>
      </c>
      <c r="D27" s="1326"/>
      <c r="E27" s="1327"/>
      <c r="F27" s="1328"/>
      <c r="G27" s="1325"/>
      <c r="H27" s="1308"/>
      <c r="I27" s="1308"/>
      <c r="J27" s="1308"/>
      <c r="K27" s="1308"/>
      <c r="L27" s="1308"/>
      <c r="M27" s="1308"/>
      <c r="N27" s="1308"/>
      <c r="O27" s="1329"/>
      <c r="P27" s="1329"/>
      <c r="Q27" s="1329"/>
      <c r="R27" s="1308"/>
    </row>
    <row r="28" spans="1:18">
      <c r="A28" s="1330" t="s">
        <v>1147</v>
      </c>
      <c r="B28" s="1331"/>
      <c r="C28" s="455" t="s">
        <v>1148</v>
      </c>
      <c r="D28" s="1332"/>
      <c r="E28" s="1333"/>
      <c r="F28" s="1334"/>
      <c r="G28" s="456"/>
      <c r="H28" s="1303"/>
      <c r="I28" s="1303"/>
      <c r="J28" s="1303"/>
      <c r="K28" s="1303"/>
      <c r="L28" s="1303"/>
      <c r="M28" s="1303"/>
      <c r="N28" s="1303"/>
      <c r="O28" s="1335"/>
      <c r="P28" s="1335"/>
      <c r="Q28" s="1335"/>
      <c r="R28" s="1303"/>
    </row>
    <row r="29" spans="1:18">
      <c r="A29" s="1336" t="s">
        <v>1149</v>
      </c>
      <c r="B29" s="1333"/>
      <c r="C29" s="455" t="s">
        <v>1150</v>
      </c>
      <c r="D29" s="1326"/>
      <c r="E29" s="1327"/>
      <c r="F29" s="1337"/>
      <c r="G29" s="1308"/>
      <c r="H29" s="1308"/>
      <c r="I29" s="1308"/>
      <c r="J29" s="1308"/>
      <c r="K29" s="1308"/>
      <c r="L29" s="1308"/>
      <c r="M29" s="1308"/>
      <c r="N29" s="1308"/>
      <c r="O29" s="1338"/>
      <c r="P29" s="1338"/>
      <c r="Q29" s="1308"/>
      <c r="R29" s="1308"/>
    </row>
    <row r="30" spans="1:18">
      <c r="A30" s="431"/>
      <c r="J30" s="436"/>
      <c r="R30" s="436"/>
    </row>
    <row r="31" spans="1:18">
      <c r="A31" s="454"/>
      <c r="B31" s="455" t="s">
        <v>249</v>
      </c>
      <c r="C31" s="455" t="s">
        <v>225</v>
      </c>
      <c r="D31" s="455"/>
      <c r="E31" s="455"/>
      <c r="F31" s="455"/>
      <c r="G31" s="455"/>
      <c r="H31" s="455"/>
      <c r="I31" s="455"/>
      <c r="J31" s="456"/>
      <c r="K31" s="455"/>
      <c r="L31" s="455" t="s">
        <v>250</v>
      </c>
      <c r="M31" s="455"/>
      <c r="N31" s="455"/>
      <c r="O31" s="455" t="s">
        <v>225</v>
      </c>
      <c r="P31" s="455"/>
      <c r="Q31" s="455"/>
      <c r="R31" s="456"/>
    </row>
  </sheetData>
  <printOptions horizontalCentered="1" gridLinesSet="0"/>
  <pageMargins left="0.19685039370078741" right="0.19685039370078741" top="0.19685039370078741" bottom="0.19685039370078741" header="0" footer="0"/>
  <pageSetup scale="64"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6"/>
  <sheetViews>
    <sheetView showGridLines="0" topLeftCell="C1" zoomScale="75" workbookViewId="0">
      <selection activeCell="H13" sqref="H13"/>
    </sheetView>
  </sheetViews>
  <sheetFormatPr baseColWidth="10" defaultRowHeight="12.75"/>
  <cols>
    <col min="1" max="1" width="4.5703125" style="180" customWidth="1"/>
    <col min="2" max="256" width="11.42578125" style="180"/>
    <col min="257" max="257" width="4.5703125" style="180" customWidth="1"/>
    <col min="258" max="512" width="11.42578125" style="180"/>
    <col min="513" max="513" width="4.5703125" style="180" customWidth="1"/>
    <col min="514" max="768" width="11.42578125" style="180"/>
    <col min="769" max="769" width="4.5703125" style="180" customWidth="1"/>
    <col min="770" max="1024" width="11.42578125" style="180"/>
    <col min="1025" max="1025" width="4.5703125" style="180" customWidth="1"/>
    <col min="1026" max="1280" width="11.42578125" style="180"/>
    <col min="1281" max="1281" width="4.5703125" style="180" customWidth="1"/>
    <col min="1282" max="1536" width="11.42578125" style="180"/>
    <col min="1537" max="1537" width="4.5703125" style="180" customWidth="1"/>
    <col min="1538" max="1792" width="11.42578125" style="180"/>
    <col min="1793" max="1793" width="4.5703125" style="180" customWidth="1"/>
    <col min="1794" max="2048" width="11.42578125" style="180"/>
    <col min="2049" max="2049" width="4.5703125" style="180" customWidth="1"/>
    <col min="2050" max="2304" width="11.42578125" style="180"/>
    <col min="2305" max="2305" width="4.5703125" style="180" customWidth="1"/>
    <col min="2306" max="2560" width="11.42578125" style="180"/>
    <col min="2561" max="2561" width="4.5703125" style="180" customWidth="1"/>
    <col min="2562" max="2816" width="11.42578125" style="180"/>
    <col min="2817" max="2817" width="4.5703125" style="180" customWidth="1"/>
    <col min="2818" max="3072" width="11.42578125" style="180"/>
    <col min="3073" max="3073" width="4.5703125" style="180" customWidth="1"/>
    <col min="3074" max="3328" width="11.42578125" style="180"/>
    <col min="3329" max="3329" width="4.5703125" style="180" customWidth="1"/>
    <col min="3330" max="3584" width="11.42578125" style="180"/>
    <col min="3585" max="3585" width="4.5703125" style="180" customWidth="1"/>
    <col min="3586" max="3840" width="11.42578125" style="180"/>
    <col min="3841" max="3841" width="4.5703125" style="180" customWidth="1"/>
    <col min="3842" max="4096" width="11.42578125" style="180"/>
    <col min="4097" max="4097" width="4.5703125" style="180" customWidth="1"/>
    <col min="4098" max="4352" width="11.42578125" style="180"/>
    <col min="4353" max="4353" width="4.5703125" style="180" customWidth="1"/>
    <col min="4354" max="4608" width="11.42578125" style="180"/>
    <col min="4609" max="4609" width="4.5703125" style="180" customWidth="1"/>
    <col min="4610" max="4864" width="11.42578125" style="180"/>
    <col min="4865" max="4865" width="4.5703125" style="180" customWidth="1"/>
    <col min="4866" max="5120" width="11.42578125" style="180"/>
    <col min="5121" max="5121" width="4.5703125" style="180" customWidth="1"/>
    <col min="5122" max="5376" width="11.42578125" style="180"/>
    <col min="5377" max="5377" width="4.5703125" style="180" customWidth="1"/>
    <col min="5378" max="5632" width="11.42578125" style="180"/>
    <col min="5633" max="5633" width="4.5703125" style="180" customWidth="1"/>
    <col min="5634" max="5888" width="11.42578125" style="180"/>
    <col min="5889" max="5889" width="4.5703125" style="180" customWidth="1"/>
    <col min="5890" max="6144" width="11.42578125" style="180"/>
    <col min="6145" max="6145" width="4.5703125" style="180" customWidth="1"/>
    <col min="6146" max="6400" width="11.42578125" style="180"/>
    <col min="6401" max="6401" width="4.5703125" style="180" customWidth="1"/>
    <col min="6402" max="6656" width="11.42578125" style="180"/>
    <col min="6657" max="6657" width="4.5703125" style="180" customWidth="1"/>
    <col min="6658" max="6912" width="11.42578125" style="180"/>
    <col min="6913" max="6913" width="4.5703125" style="180" customWidth="1"/>
    <col min="6914" max="7168" width="11.42578125" style="180"/>
    <col min="7169" max="7169" width="4.5703125" style="180" customWidth="1"/>
    <col min="7170" max="7424" width="11.42578125" style="180"/>
    <col min="7425" max="7425" width="4.5703125" style="180" customWidth="1"/>
    <col min="7426" max="7680" width="11.42578125" style="180"/>
    <col min="7681" max="7681" width="4.5703125" style="180" customWidth="1"/>
    <col min="7682" max="7936" width="11.42578125" style="180"/>
    <col min="7937" max="7937" width="4.5703125" style="180" customWidth="1"/>
    <col min="7938" max="8192" width="11.42578125" style="180"/>
    <col min="8193" max="8193" width="4.5703125" style="180" customWidth="1"/>
    <col min="8194" max="8448" width="11.42578125" style="180"/>
    <col min="8449" max="8449" width="4.5703125" style="180" customWidth="1"/>
    <col min="8450" max="8704" width="11.42578125" style="180"/>
    <col min="8705" max="8705" width="4.5703125" style="180" customWidth="1"/>
    <col min="8706" max="8960" width="11.42578125" style="180"/>
    <col min="8961" max="8961" width="4.5703125" style="180" customWidth="1"/>
    <col min="8962" max="9216" width="11.42578125" style="180"/>
    <col min="9217" max="9217" width="4.5703125" style="180" customWidth="1"/>
    <col min="9218" max="9472" width="11.42578125" style="180"/>
    <col min="9473" max="9473" width="4.5703125" style="180" customWidth="1"/>
    <col min="9474" max="9728" width="11.42578125" style="180"/>
    <col min="9729" max="9729" width="4.5703125" style="180" customWidth="1"/>
    <col min="9730" max="9984" width="11.42578125" style="180"/>
    <col min="9985" max="9985" width="4.5703125" style="180" customWidth="1"/>
    <col min="9986" max="10240" width="11.42578125" style="180"/>
    <col min="10241" max="10241" width="4.5703125" style="180" customWidth="1"/>
    <col min="10242" max="10496" width="11.42578125" style="180"/>
    <col min="10497" max="10497" width="4.5703125" style="180" customWidth="1"/>
    <col min="10498" max="10752" width="11.42578125" style="180"/>
    <col min="10753" max="10753" width="4.5703125" style="180" customWidth="1"/>
    <col min="10754" max="11008" width="11.42578125" style="180"/>
    <col min="11009" max="11009" width="4.5703125" style="180" customWidth="1"/>
    <col min="11010" max="11264" width="11.42578125" style="180"/>
    <col min="11265" max="11265" width="4.5703125" style="180" customWidth="1"/>
    <col min="11266" max="11520" width="11.42578125" style="180"/>
    <col min="11521" max="11521" width="4.5703125" style="180" customWidth="1"/>
    <col min="11522" max="11776" width="11.42578125" style="180"/>
    <col min="11777" max="11777" width="4.5703125" style="180" customWidth="1"/>
    <col min="11778" max="12032" width="11.42578125" style="180"/>
    <col min="12033" max="12033" width="4.5703125" style="180" customWidth="1"/>
    <col min="12034" max="12288" width="11.42578125" style="180"/>
    <col min="12289" max="12289" width="4.5703125" style="180" customWidth="1"/>
    <col min="12290" max="12544" width="11.42578125" style="180"/>
    <col min="12545" max="12545" width="4.5703125" style="180" customWidth="1"/>
    <col min="12546" max="12800" width="11.42578125" style="180"/>
    <col min="12801" max="12801" width="4.5703125" style="180" customWidth="1"/>
    <col min="12802" max="13056" width="11.42578125" style="180"/>
    <col min="13057" max="13057" width="4.5703125" style="180" customWidth="1"/>
    <col min="13058" max="13312" width="11.42578125" style="180"/>
    <col min="13313" max="13313" width="4.5703125" style="180" customWidth="1"/>
    <col min="13314" max="13568" width="11.42578125" style="180"/>
    <col min="13569" max="13569" width="4.5703125" style="180" customWidth="1"/>
    <col min="13570" max="13824" width="11.42578125" style="180"/>
    <col min="13825" max="13825" width="4.5703125" style="180" customWidth="1"/>
    <col min="13826" max="14080" width="11.42578125" style="180"/>
    <col min="14081" max="14081" width="4.5703125" style="180" customWidth="1"/>
    <col min="14082" max="14336" width="11.42578125" style="180"/>
    <col min="14337" max="14337" width="4.5703125" style="180" customWidth="1"/>
    <col min="14338" max="14592" width="11.42578125" style="180"/>
    <col min="14593" max="14593" width="4.5703125" style="180" customWidth="1"/>
    <col min="14594" max="14848" width="11.42578125" style="180"/>
    <col min="14849" max="14849" width="4.5703125" style="180" customWidth="1"/>
    <col min="14850" max="15104" width="11.42578125" style="180"/>
    <col min="15105" max="15105" width="4.5703125" style="180" customWidth="1"/>
    <col min="15106" max="15360" width="11.42578125" style="180"/>
    <col min="15361" max="15361" width="4.5703125" style="180" customWidth="1"/>
    <col min="15362" max="15616" width="11.42578125" style="180"/>
    <col min="15617" max="15617" width="4.5703125" style="180" customWidth="1"/>
    <col min="15618" max="15872" width="11.42578125" style="180"/>
    <col min="15873" max="15873" width="4.5703125" style="180" customWidth="1"/>
    <col min="15874" max="16128" width="11.42578125" style="180"/>
    <col min="16129" max="16129" width="4.5703125" style="180" customWidth="1"/>
    <col min="16130" max="16384" width="11.42578125" style="180"/>
  </cols>
  <sheetData>
    <row r="1" spans="1:20" ht="16.5" thickTop="1">
      <c r="B1" s="458" t="s">
        <v>222</v>
      </c>
      <c r="C1" s="460"/>
      <c r="D1" s="460"/>
      <c r="E1" s="460"/>
      <c r="F1" s="460"/>
      <c r="G1" s="460"/>
      <c r="H1" s="460"/>
      <c r="I1" s="460"/>
      <c r="J1" s="460"/>
      <c r="K1" s="460"/>
      <c r="L1" s="460"/>
      <c r="M1" s="460"/>
      <c r="N1" s="460"/>
      <c r="O1" s="460"/>
      <c r="P1" s="460"/>
      <c r="Q1" s="460"/>
      <c r="R1" s="460"/>
      <c r="S1" s="460"/>
      <c r="T1" s="461"/>
    </row>
    <row r="2" spans="1:20" ht="13.5" thickBot="1">
      <c r="B2" s="179"/>
      <c r="C2" s="179"/>
      <c r="D2" s="179"/>
      <c r="E2" s="179"/>
      <c r="F2" s="179"/>
      <c r="G2" s="179"/>
      <c r="H2" s="179"/>
      <c r="I2" s="179"/>
      <c r="J2" s="179"/>
      <c r="K2" s="179"/>
      <c r="L2" s="179"/>
      <c r="M2" s="179"/>
      <c r="N2" s="179"/>
      <c r="O2" s="179"/>
      <c r="P2" s="179"/>
      <c r="Q2" s="179"/>
      <c r="R2" s="179"/>
      <c r="S2" s="179"/>
      <c r="T2" s="463"/>
    </row>
    <row r="3" spans="1:20" ht="16.5" thickTop="1">
      <c r="B3" s="458" t="s">
        <v>1151</v>
      </c>
      <c r="C3" s="460"/>
      <c r="D3" s="460"/>
      <c r="E3" s="460"/>
      <c r="F3" s="460"/>
      <c r="G3" s="460"/>
      <c r="H3" s="460"/>
      <c r="I3" s="460"/>
      <c r="J3" s="460"/>
      <c r="K3" s="460"/>
      <c r="L3" s="460"/>
      <c r="M3" s="460"/>
      <c r="N3" s="460"/>
      <c r="O3" s="460"/>
      <c r="P3" s="460"/>
      <c r="Q3" s="460"/>
      <c r="R3" s="460"/>
      <c r="S3" s="460"/>
      <c r="T3" s="461"/>
    </row>
    <row r="4" spans="1:20" ht="13.5" thickBot="1">
      <c r="T4" s="466"/>
    </row>
    <row r="5" spans="1:20" ht="13.5" thickTop="1">
      <c r="B5" s="464"/>
      <c r="C5" s="464"/>
      <c r="D5" s="464"/>
      <c r="E5" s="1295" t="s">
        <v>1192</v>
      </c>
      <c r="F5" s="1339"/>
      <c r="G5" s="1339"/>
      <c r="H5" s="464"/>
      <c r="I5" s="472"/>
      <c r="J5" s="464"/>
      <c r="K5" s="1339" t="s">
        <v>1152</v>
      </c>
      <c r="L5" s="464"/>
      <c r="M5" s="464"/>
      <c r="N5" s="464"/>
      <c r="O5" s="464"/>
      <c r="P5" s="464"/>
      <c r="Q5" s="464"/>
      <c r="R5" s="464"/>
      <c r="S5" s="464"/>
      <c r="T5" s="472"/>
    </row>
    <row r="6" spans="1:20">
      <c r="E6" s="511" t="s">
        <v>1128</v>
      </c>
      <c r="F6" s="511"/>
      <c r="G6" s="511"/>
      <c r="I6" s="466"/>
      <c r="T6" s="466"/>
    </row>
    <row r="7" spans="1:20" ht="13.5" thickBot="1">
      <c r="B7" s="481"/>
      <c r="C7" s="480" t="s">
        <v>1129</v>
      </c>
      <c r="D7" s="480"/>
      <c r="E7" s="480"/>
      <c r="F7" s="480"/>
      <c r="G7" s="480"/>
      <c r="H7" s="481"/>
      <c r="I7" s="506"/>
      <c r="J7" s="481"/>
      <c r="K7" s="480" t="s">
        <v>228</v>
      </c>
      <c r="L7" s="481"/>
      <c r="M7" s="481"/>
      <c r="N7" s="481"/>
      <c r="O7" s="481"/>
      <c r="P7" s="481"/>
      <c r="Q7" s="481"/>
      <c r="R7" s="481"/>
      <c r="S7" s="481"/>
      <c r="T7" s="506"/>
    </row>
    <row r="8" spans="1:20" ht="13.5" thickTop="1">
      <c r="A8" s="1296" t="s">
        <v>774</v>
      </c>
      <c r="B8" s="1297" t="s">
        <v>1153</v>
      </c>
      <c r="C8" s="1297"/>
      <c r="D8" s="1297"/>
      <c r="E8" s="1340"/>
      <c r="F8" s="1341" t="s">
        <v>9</v>
      </c>
      <c r="G8" s="1341" t="s">
        <v>1154</v>
      </c>
      <c r="H8" s="1342" t="s">
        <v>1155</v>
      </c>
      <c r="I8" s="1343" t="s">
        <v>1156</v>
      </c>
      <c r="J8" s="265"/>
      <c r="K8" s="265"/>
      <c r="L8" s="265"/>
      <c r="M8" s="265"/>
      <c r="N8" s="265"/>
      <c r="O8" s="265"/>
      <c r="P8" s="265"/>
      <c r="Q8" s="265"/>
      <c r="R8" s="265"/>
      <c r="S8" s="265"/>
      <c r="T8" s="1298"/>
    </row>
    <row r="9" spans="1:20">
      <c r="A9" s="1344"/>
      <c r="B9" s="1345"/>
      <c r="C9" s="1345"/>
      <c r="D9" s="1345"/>
      <c r="E9" s="1346"/>
      <c r="F9" s="1345" t="s">
        <v>1157</v>
      </c>
      <c r="G9" s="1347" t="s">
        <v>1158</v>
      </c>
      <c r="H9" s="1344" t="s">
        <v>1159</v>
      </c>
      <c r="I9" s="1305">
        <v>1</v>
      </c>
      <c r="J9" s="1305">
        <v>2</v>
      </c>
      <c r="K9" s="1305">
        <v>3</v>
      </c>
      <c r="L9" s="1305">
        <v>4</v>
      </c>
      <c r="M9" s="1305">
        <v>5</v>
      </c>
      <c r="N9" s="1305">
        <v>6</v>
      </c>
      <c r="O9" s="1305">
        <v>7</v>
      </c>
      <c r="P9" s="1305">
        <v>8</v>
      </c>
      <c r="Q9" s="1305">
        <v>9</v>
      </c>
      <c r="R9" s="1305">
        <v>10</v>
      </c>
      <c r="S9" s="1305">
        <v>11</v>
      </c>
      <c r="T9" s="1305">
        <v>12</v>
      </c>
    </row>
    <row r="10" spans="1:20" ht="45" customHeight="1">
      <c r="A10" s="1308"/>
      <c r="B10" s="1325"/>
      <c r="C10" s="1325"/>
      <c r="D10" s="1325"/>
      <c r="E10" s="1348"/>
      <c r="F10" s="1325"/>
      <c r="G10" s="1349"/>
      <c r="H10" s="1308"/>
      <c r="I10" s="1308"/>
      <c r="J10" s="1308"/>
      <c r="K10" s="1308"/>
      <c r="L10" s="1308"/>
      <c r="M10" s="1308"/>
      <c r="N10" s="1308"/>
      <c r="O10" s="1308"/>
      <c r="P10" s="1308"/>
      <c r="Q10" s="1308"/>
      <c r="R10" s="1308"/>
      <c r="S10" s="1308"/>
      <c r="T10" s="1308"/>
    </row>
    <row r="11" spans="1:20" ht="45" customHeight="1">
      <c r="A11" s="1308"/>
      <c r="B11" s="1325"/>
      <c r="C11" s="1325"/>
      <c r="D11" s="1325"/>
      <c r="E11" s="1348"/>
      <c r="F11" s="1325"/>
      <c r="G11" s="1349"/>
      <c r="H11" s="1308"/>
      <c r="I11" s="1308"/>
      <c r="J11" s="1308"/>
      <c r="K11" s="1308"/>
      <c r="L11" s="1308"/>
      <c r="M11" s="1308"/>
      <c r="N11" s="1308"/>
      <c r="O11" s="1308"/>
      <c r="P11" s="1308"/>
      <c r="Q11" s="1308"/>
      <c r="R11" s="1308"/>
      <c r="S11" s="1308"/>
      <c r="T11" s="1308"/>
    </row>
    <row r="12" spans="1:20" ht="45" customHeight="1">
      <c r="A12" s="1308"/>
      <c r="B12" s="1325"/>
      <c r="C12" s="1325"/>
      <c r="D12" s="1325"/>
      <c r="E12" s="1348"/>
      <c r="F12" s="1325"/>
      <c r="G12" s="1349"/>
      <c r="H12" s="1308"/>
      <c r="I12" s="1308"/>
      <c r="J12" s="1308"/>
      <c r="K12" s="1308"/>
      <c r="L12" s="1308"/>
      <c r="M12" s="1308"/>
      <c r="N12" s="1308"/>
      <c r="O12" s="1308"/>
      <c r="P12" s="1308"/>
      <c r="Q12" s="1308"/>
      <c r="R12" s="1308"/>
      <c r="S12" s="1308"/>
      <c r="T12" s="1308"/>
    </row>
    <row r="13" spans="1:20" ht="45" customHeight="1">
      <c r="A13" s="1308"/>
      <c r="B13" s="1325"/>
      <c r="C13" s="1325"/>
      <c r="D13" s="1325"/>
      <c r="E13" s="1348"/>
      <c r="F13" s="1325"/>
      <c r="G13" s="1349"/>
      <c r="H13" s="1308"/>
      <c r="I13" s="1308"/>
      <c r="J13" s="1308"/>
      <c r="K13" s="1308"/>
      <c r="L13" s="1308"/>
      <c r="M13" s="1308"/>
      <c r="N13" s="1308"/>
      <c r="O13" s="1308"/>
      <c r="P13" s="1308"/>
      <c r="Q13" s="1308"/>
      <c r="R13" s="1308"/>
      <c r="S13" s="1308"/>
      <c r="T13" s="1308"/>
    </row>
    <row r="14" spans="1:20" ht="45" customHeight="1">
      <c r="A14" s="1308"/>
      <c r="B14" s="1325"/>
      <c r="C14" s="1325"/>
      <c r="D14" s="1325"/>
      <c r="E14" s="1348"/>
      <c r="F14" s="1325"/>
      <c r="G14" s="1349"/>
      <c r="H14" s="1308"/>
      <c r="I14" s="1308"/>
      <c r="J14" s="1308"/>
      <c r="K14" s="1308"/>
      <c r="L14" s="1308"/>
      <c r="M14" s="1308"/>
      <c r="N14" s="1308"/>
      <c r="O14" s="1308"/>
      <c r="P14" s="1308"/>
      <c r="Q14" s="1308"/>
      <c r="R14" s="1308"/>
      <c r="S14" s="1308"/>
      <c r="T14" s="1308"/>
    </row>
    <row r="15" spans="1:20" ht="45" customHeight="1">
      <c r="A15" s="1308"/>
      <c r="B15" s="1325"/>
      <c r="C15" s="1325"/>
      <c r="D15" s="1325"/>
      <c r="E15" s="1348"/>
      <c r="F15" s="1325"/>
      <c r="G15" s="1349"/>
      <c r="H15" s="1308"/>
      <c r="I15" s="1308"/>
      <c r="J15" s="1308"/>
      <c r="K15" s="1308"/>
      <c r="L15" s="1308"/>
      <c r="M15" s="1308"/>
      <c r="N15" s="1308"/>
      <c r="O15" s="1308"/>
      <c r="P15" s="1308"/>
      <c r="Q15" s="1308"/>
      <c r="R15" s="1308"/>
      <c r="S15" s="1308"/>
      <c r="T15" s="1308"/>
    </row>
    <row r="16" spans="1:20" ht="45" customHeight="1">
      <c r="A16" s="1308"/>
      <c r="B16" s="1325"/>
      <c r="C16" s="1325"/>
      <c r="D16" s="1325"/>
      <c r="E16" s="1348"/>
      <c r="F16" s="1325"/>
      <c r="G16" s="1349"/>
      <c r="H16" s="1308"/>
      <c r="I16" s="1308"/>
      <c r="J16" s="1308"/>
      <c r="K16" s="1308"/>
      <c r="L16" s="1308"/>
      <c r="M16" s="1308"/>
      <c r="N16" s="1308"/>
      <c r="O16" s="1308"/>
      <c r="P16" s="1308"/>
      <c r="Q16" s="1308"/>
      <c r="R16" s="1308"/>
      <c r="S16" s="1308"/>
      <c r="T16" s="1308"/>
    </row>
    <row r="17" spans="1:20" ht="45" customHeight="1">
      <c r="A17" s="1308"/>
      <c r="B17" s="1325"/>
      <c r="C17" s="1325"/>
      <c r="D17" s="1325"/>
      <c r="E17" s="1348"/>
      <c r="F17" s="1325"/>
      <c r="G17" s="1349"/>
      <c r="H17" s="1308"/>
      <c r="I17" s="1308"/>
      <c r="J17" s="1308"/>
      <c r="K17" s="1308"/>
      <c r="L17" s="1308"/>
      <c r="M17" s="1308"/>
      <c r="N17" s="1308"/>
      <c r="O17" s="1308"/>
      <c r="P17" s="1308"/>
      <c r="Q17" s="1308"/>
      <c r="R17" s="1308"/>
      <c r="S17" s="1308"/>
      <c r="T17" s="1308"/>
    </row>
    <row r="18" spans="1:20" ht="45" customHeight="1">
      <c r="A18" s="1308"/>
      <c r="B18" s="1325"/>
      <c r="C18" s="1325"/>
      <c r="D18" s="1325"/>
      <c r="E18" s="1348"/>
      <c r="F18" s="1325"/>
      <c r="G18" s="1349"/>
      <c r="H18" s="1308"/>
      <c r="I18" s="1308"/>
      <c r="J18" s="1308"/>
      <c r="K18" s="1308"/>
      <c r="L18" s="1308"/>
      <c r="M18" s="1308"/>
      <c r="N18" s="1308"/>
      <c r="O18" s="1308"/>
      <c r="P18" s="1308"/>
      <c r="Q18" s="1308"/>
      <c r="R18" s="1308"/>
      <c r="S18" s="1308"/>
      <c r="T18" s="1308"/>
    </row>
    <row r="19" spans="1:20" ht="45" customHeight="1">
      <c r="A19" s="1308"/>
      <c r="B19" s="1325"/>
      <c r="C19" s="1325"/>
      <c r="D19" s="1325"/>
      <c r="E19" s="1348"/>
      <c r="F19" s="1325"/>
      <c r="G19" s="1349"/>
      <c r="H19" s="1308"/>
      <c r="I19" s="1308"/>
      <c r="J19" s="1308"/>
      <c r="K19" s="1308"/>
      <c r="L19" s="1308"/>
      <c r="M19" s="1308"/>
      <c r="N19" s="1308"/>
      <c r="O19" s="1308"/>
      <c r="P19" s="1308"/>
      <c r="Q19" s="1308"/>
      <c r="R19" s="1308"/>
      <c r="S19" s="1308"/>
      <c r="T19" s="1308"/>
    </row>
    <row r="20" spans="1:20" ht="45" customHeight="1">
      <c r="A20" s="1308"/>
      <c r="B20" s="1325"/>
      <c r="C20" s="1325"/>
      <c r="D20" s="1325"/>
      <c r="E20" s="1348"/>
      <c r="F20" s="1325"/>
      <c r="G20" s="1349"/>
      <c r="H20" s="1308"/>
      <c r="I20" s="1308"/>
      <c r="J20" s="1308"/>
      <c r="K20" s="1308"/>
      <c r="L20" s="1308"/>
      <c r="M20" s="1308"/>
      <c r="N20" s="1308"/>
      <c r="O20" s="1308"/>
      <c r="P20" s="1308"/>
      <c r="Q20" s="1308"/>
      <c r="R20" s="1308"/>
      <c r="S20" s="1308"/>
      <c r="T20" s="1308"/>
    </row>
    <row r="21" spans="1:20">
      <c r="A21" s="1323" t="s">
        <v>1143</v>
      </c>
      <c r="B21" s="1350"/>
      <c r="C21" s="1351"/>
      <c r="D21" s="1326" t="s">
        <v>1144</v>
      </c>
      <c r="E21" s="1327"/>
      <c r="F21" s="1325"/>
      <c r="G21" s="1349"/>
      <c r="H21" s="1308"/>
      <c r="I21" s="1308"/>
      <c r="J21" s="1308"/>
      <c r="K21" s="1308"/>
      <c r="L21" s="1308"/>
      <c r="M21" s="1308"/>
      <c r="N21" s="1308"/>
      <c r="O21" s="1308"/>
      <c r="P21" s="1308"/>
      <c r="Q21" s="1308"/>
      <c r="R21" s="1308"/>
      <c r="S21" s="1308"/>
      <c r="T21" s="1308"/>
    </row>
    <row r="22" spans="1:20">
      <c r="A22" s="1330" t="s">
        <v>1145</v>
      </c>
      <c r="B22" s="1331"/>
      <c r="C22" s="436"/>
      <c r="D22" s="1326" t="s">
        <v>1160</v>
      </c>
      <c r="E22" s="1327"/>
      <c r="F22" s="1325"/>
      <c r="G22" s="1349"/>
      <c r="H22" s="1308"/>
      <c r="I22" s="1308"/>
      <c r="J22" s="1308"/>
      <c r="K22" s="1308"/>
      <c r="L22" s="1308"/>
      <c r="M22" s="1308"/>
      <c r="N22" s="1308"/>
      <c r="O22" s="1308"/>
      <c r="P22" s="1308"/>
      <c r="Q22" s="1308"/>
      <c r="R22" s="1308"/>
      <c r="S22" s="1308"/>
      <c r="T22" s="1308"/>
    </row>
    <row r="23" spans="1:20">
      <c r="A23" s="1330" t="s">
        <v>1147</v>
      </c>
      <c r="B23" s="273"/>
      <c r="C23" s="436"/>
      <c r="D23" s="1332" t="s">
        <v>1161</v>
      </c>
      <c r="E23" s="1333"/>
      <c r="F23" s="1303"/>
      <c r="G23" s="1303"/>
      <c r="H23" s="1303"/>
      <c r="I23" s="1303"/>
      <c r="J23" s="1303"/>
      <c r="K23" s="1303"/>
      <c r="L23" s="1303"/>
      <c r="M23" s="1303"/>
      <c r="N23" s="1303"/>
      <c r="O23" s="1303"/>
      <c r="P23" s="1303"/>
      <c r="Q23" s="1303"/>
      <c r="R23" s="1303"/>
      <c r="S23" s="1303"/>
      <c r="T23" s="1303"/>
    </row>
    <row r="24" spans="1:20">
      <c r="A24" s="1336" t="s">
        <v>1149</v>
      </c>
      <c r="B24" s="1332"/>
      <c r="C24" s="456"/>
      <c r="D24" s="1326" t="s">
        <v>1162</v>
      </c>
      <c r="E24" s="1327"/>
      <c r="F24" s="1308"/>
      <c r="G24" s="1308"/>
      <c r="H24" s="1308"/>
      <c r="I24" s="1308"/>
      <c r="J24" s="1308"/>
      <c r="K24" s="1308"/>
      <c r="L24" s="1308"/>
      <c r="M24" s="1308"/>
      <c r="N24" s="1308"/>
      <c r="O24" s="1308"/>
      <c r="P24" s="1308"/>
      <c r="Q24" s="1308"/>
      <c r="R24" s="1308"/>
      <c r="S24" s="1308"/>
      <c r="T24" s="1308"/>
    </row>
    <row r="25" spans="1:20">
      <c r="A25" s="431"/>
      <c r="I25" s="431"/>
      <c r="R25" s="1352"/>
      <c r="T25" s="1351"/>
    </row>
    <row r="26" spans="1:20">
      <c r="A26" s="454"/>
      <c r="B26" s="1353" t="s">
        <v>249</v>
      </c>
      <c r="C26" s="1354"/>
      <c r="D26" s="455"/>
      <c r="E26" s="455"/>
      <c r="F26" s="455"/>
      <c r="G26" s="455"/>
      <c r="H26" s="455"/>
      <c r="I26" s="454" t="s">
        <v>250</v>
      </c>
      <c r="J26" s="455"/>
      <c r="K26" s="455"/>
      <c r="L26" s="455" t="s">
        <v>225</v>
      </c>
      <c r="M26" s="455"/>
      <c r="N26" s="455"/>
      <c r="O26" s="455"/>
      <c r="P26" s="455"/>
      <c r="Q26" s="455"/>
      <c r="R26" s="455"/>
      <c r="S26" s="455"/>
      <c r="T26" s="456"/>
    </row>
  </sheetData>
  <printOptions horizontalCentered="1" gridLinesSet="0"/>
  <pageMargins left="0.19685039370078741" right="0.19685039370078741" top="0.39370078740157483" bottom="0.39370078740157483" header="0" footer="0"/>
  <pageSetup scale="62" orientation="landscape" horizontalDpi="120" verticalDpi="144"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showGridLines="0" zoomScale="75" workbookViewId="0">
      <selection activeCell="E14" sqref="E14"/>
    </sheetView>
  </sheetViews>
  <sheetFormatPr baseColWidth="10" defaultRowHeight="12.75"/>
  <cols>
    <col min="1" max="1" width="5.42578125" style="180" customWidth="1"/>
    <col min="2" max="256" width="11.42578125" style="180"/>
    <col min="257" max="257" width="5.42578125" style="180" customWidth="1"/>
    <col min="258" max="512" width="11.42578125" style="180"/>
    <col min="513" max="513" width="5.42578125" style="180" customWidth="1"/>
    <col min="514" max="768" width="11.42578125" style="180"/>
    <col min="769" max="769" width="5.42578125" style="180" customWidth="1"/>
    <col min="770" max="1024" width="11.42578125" style="180"/>
    <col min="1025" max="1025" width="5.42578125" style="180" customWidth="1"/>
    <col min="1026" max="1280" width="11.42578125" style="180"/>
    <col min="1281" max="1281" width="5.42578125" style="180" customWidth="1"/>
    <col min="1282" max="1536" width="11.42578125" style="180"/>
    <col min="1537" max="1537" width="5.42578125" style="180" customWidth="1"/>
    <col min="1538" max="1792" width="11.42578125" style="180"/>
    <col min="1793" max="1793" width="5.42578125" style="180" customWidth="1"/>
    <col min="1794" max="2048" width="11.42578125" style="180"/>
    <col min="2049" max="2049" width="5.42578125" style="180" customWidth="1"/>
    <col min="2050" max="2304" width="11.42578125" style="180"/>
    <col min="2305" max="2305" width="5.42578125" style="180" customWidth="1"/>
    <col min="2306" max="2560" width="11.42578125" style="180"/>
    <col min="2561" max="2561" width="5.42578125" style="180" customWidth="1"/>
    <col min="2562" max="2816" width="11.42578125" style="180"/>
    <col min="2817" max="2817" width="5.42578125" style="180" customWidth="1"/>
    <col min="2818" max="3072" width="11.42578125" style="180"/>
    <col min="3073" max="3073" width="5.42578125" style="180" customWidth="1"/>
    <col min="3074" max="3328" width="11.42578125" style="180"/>
    <col min="3329" max="3329" width="5.42578125" style="180" customWidth="1"/>
    <col min="3330" max="3584" width="11.42578125" style="180"/>
    <col min="3585" max="3585" width="5.42578125" style="180" customWidth="1"/>
    <col min="3586" max="3840" width="11.42578125" style="180"/>
    <col min="3841" max="3841" width="5.42578125" style="180" customWidth="1"/>
    <col min="3842" max="4096" width="11.42578125" style="180"/>
    <col min="4097" max="4097" width="5.42578125" style="180" customWidth="1"/>
    <col min="4098" max="4352" width="11.42578125" style="180"/>
    <col min="4353" max="4353" width="5.42578125" style="180" customWidth="1"/>
    <col min="4354" max="4608" width="11.42578125" style="180"/>
    <col min="4609" max="4609" width="5.42578125" style="180" customWidth="1"/>
    <col min="4610" max="4864" width="11.42578125" style="180"/>
    <col min="4865" max="4865" width="5.42578125" style="180" customWidth="1"/>
    <col min="4866" max="5120" width="11.42578125" style="180"/>
    <col min="5121" max="5121" width="5.42578125" style="180" customWidth="1"/>
    <col min="5122" max="5376" width="11.42578125" style="180"/>
    <col min="5377" max="5377" width="5.42578125" style="180" customWidth="1"/>
    <col min="5378" max="5632" width="11.42578125" style="180"/>
    <col min="5633" max="5633" width="5.42578125" style="180" customWidth="1"/>
    <col min="5634" max="5888" width="11.42578125" style="180"/>
    <col min="5889" max="5889" width="5.42578125" style="180" customWidth="1"/>
    <col min="5890" max="6144" width="11.42578125" style="180"/>
    <col min="6145" max="6145" width="5.42578125" style="180" customWidth="1"/>
    <col min="6146" max="6400" width="11.42578125" style="180"/>
    <col min="6401" max="6401" width="5.42578125" style="180" customWidth="1"/>
    <col min="6402" max="6656" width="11.42578125" style="180"/>
    <col min="6657" max="6657" width="5.42578125" style="180" customWidth="1"/>
    <col min="6658" max="6912" width="11.42578125" style="180"/>
    <col min="6913" max="6913" width="5.42578125" style="180" customWidth="1"/>
    <col min="6914" max="7168" width="11.42578125" style="180"/>
    <col min="7169" max="7169" width="5.42578125" style="180" customWidth="1"/>
    <col min="7170" max="7424" width="11.42578125" style="180"/>
    <col min="7425" max="7425" width="5.42578125" style="180" customWidth="1"/>
    <col min="7426" max="7680" width="11.42578125" style="180"/>
    <col min="7681" max="7681" width="5.42578125" style="180" customWidth="1"/>
    <col min="7682" max="7936" width="11.42578125" style="180"/>
    <col min="7937" max="7937" width="5.42578125" style="180" customWidth="1"/>
    <col min="7938" max="8192" width="11.42578125" style="180"/>
    <col min="8193" max="8193" width="5.42578125" style="180" customWidth="1"/>
    <col min="8194" max="8448" width="11.42578125" style="180"/>
    <col min="8449" max="8449" width="5.42578125" style="180" customWidth="1"/>
    <col min="8450" max="8704" width="11.42578125" style="180"/>
    <col min="8705" max="8705" width="5.42578125" style="180" customWidth="1"/>
    <col min="8706" max="8960" width="11.42578125" style="180"/>
    <col min="8961" max="8961" width="5.42578125" style="180" customWidth="1"/>
    <col min="8962" max="9216" width="11.42578125" style="180"/>
    <col min="9217" max="9217" width="5.42578125" style="180" customWidth="1"/>
    <col min="9218" max="9472" width="11.42578125" style="180"/>
    <col min="9473" max="9473" width="5.42578125" style="180" customWidth="1"/>
    <col min="9474" max="9728" width="11.42578125" style="180"/>
    <col min="9729" max="9729" width="5.42578125" style="180" customWidth="1"/>
    <col min="9730" max="9984" width="11.42578125" style="180"/>
    <col min="9985" max="9985" width="5.42578125" style="180" customWidth="1"/>
    <col min="9986" max="10240" width="11.42578125" style="180"/>
    <col min="10241" max="10241" width="5.42578125" style="180" customWidth="1"/>
    <col min="10242" max="10496" width="11.42578125" style="180"/>
    <col min="10497" max="10497" width="5.42578125" style="180" customWidth="1"/>
    <col min="10498" max="10752" width="11.42578125" style="180"/>
    <col min="10753" max="10753" width="5.42578125" style="180" customWidth="1"/>
    <col min="10754" max="11008" width="11.42578125" style="180"/>
    <col min="11009" max="11009" width="5.42578125" style="180" customWidth="1"/>
    <col min="11010" max="11264" width="11.42578125" style="180"/>
    <col min="11265" max="11265" width="5.42578125" style="180" customWidth="1"/>
    <col min="11266" max="11520" width="11.42578125" style="180"/>
    <col min="11521" max="11521" width="5.42578125" style="180" customWidth="1"/>
    <col min="11522" max="11776" width="11.42578125" style="180"/>
    <col min="11777" max="11777" width="5.42578125" style="180" customWidth="1"/>
    <col min="11778" max="12032" width="11.42578125" style="180"/>
    <col min="12033" max="12033" width="5.42578125" style="180" customWidth="1"/>
    <col min="12034" max="12288" width="11.42578125" style="180"/>
    <col min="12289" max="12289" width="5.42578125" style="180" customWidth="1"/>
    <col min="12290" max="12544" width="11.42578125" style="180"/>
    <col min="12545" max="12545" width="5.42578125" style="180" customWidth="1"/>
    <col min="12546" max="12800" width="11.42578125" style="180"/>
    <col min="12801" max="12801" width="5.42578125" style="180" customWidth="1"/>
    <col min="12802" max="13056" width="11.42578125" style="180"/>
    <col min="13057" max="13057" width="5.42578125" style="180" customWidth="1"/>
    <col min="13058" max="13312" width="11.42578125" style="180"/>
    <col min="13313" max="13313" width="5.42578125" style="180" customWidth="1"/>
    <col min="13314" max="13568" width="11.42578125" style="180"/>
    <col min="13569" max="13569" width="5.42578125" style="180" customWidth="1"/>
    <col min="13570" max="13824" width="11.42578125" style="180"/>
    <col min="13825" max="13825" width="5.42578125" style="180" customWidth="1"/>
    <col min="13826" max="14080" width="11.42578125" style="180"/>
    <col min="14081" max="14081" width="5.42578125" style="180" customWidth="1"/>
    <col min="14082" max="14336" width="11.42578125" style="180"/>
    <col min="14337" max="14337" width="5.42578125" style="180" customWidth="1"/>
    <col min="14338" max="14592" width="11.42578125" style="180"/>
    <col min="14593" max="14593" width="5.42578125" style="180" customWidth="1"/>
    <col min="14594" max="14848" width="11.42578125" style="180"/>
    <col min="14849" max="14849" width="5.42578125" style="180" customWidth="1"/>
    <col min="14850" max="15104" width="11.42578125" style="180"/>
    <col min="15105" max="15105" width="5.42578125" style="180" customWidth="1"/>
    <col min="15106" max="15360" width="11.42578125" style="180"/>
    <col min="15361" max="15361" width="5.42578125" style="180" customWidth="1"/>
    <col min="15362" max="15616" width="11.42578125" style="180"/>
    <col min="15617" max="15617" width="5.42578125" style="180" customWidth="1"/>
    <col min="15618" max="15872" width="11.42578125" style="180"/>
    <col min="15873" max="15873" width="5.42578125" style="180" customWidth="1"/>
    <col min="15874" max="16128" width="11.42578125" style="180"/>
    <col min="16129" max="16129" width="5.42578125" style="180" customWidth="1"/>
    <col min="16130" max="16384" width="11.42578125" style="180"/>
  </cols>
  <sheetData>
    <row r="1" spans="1:18" ht="16.5" thickTop="1">
      <c r="A1" s="1355"/>
      <c r="B1" s="458" t="s">
        <v>222</v>
      </c>
      <c r="C1" s="460"/>
      <c r="D1" s="460"/>
      <c r="E1" s="460"/>
      <c r="F1" s="460"/>
      <c r="G1" s="460"/>
      <c r="H1" s="460"/>
      <c r="I1" s="460"/>
      <c r="J1" s="460"/>
      <c r="K1" s="460"/>
      <c r="L1" s="460"/>
      <c r="M1" s="460"/>
      <c r="N1" s="460"/>
      <c r="O1" s="460"/>
      <c r="P1" s="460"/>
      <c r="Q1" s="460"/>
      <c r="R1" s="461"/>
    </row>
    <row r="2" spans="1:18" ht="13.5" thickBot="1">
      <c r="A2" s="481"/>
      <c r="B2" s="179"/>
      <c r="C2" s="179"/>
      <c r="D2" s="179"/>
      <c r="E2" s="179"/>
      <c r="F2" s="179"/>
      <c r="G2" s="179"/>
      <c r="H2" s="179"/>
      <c r="I2" s="179"/>
      <c r="J2" s="179"/>
      <c r="K2" s="179"/>
      <c r="L2" s="179"/>
      <c r="M2" s="179"/>
      <c r="N2" s="179"/>
      <c r="O2" s="179"/>
      <c r="P2" s="179"/>
      <c r="Q2" s="179"/>
      <c r="R2" s="463"/>
    </row>
    <row r="3" spans="1:18" ht="15.75" thickTop="1">
      <c r="A3" s="1356"/>
      <c r="B3" s="1357" t="s">
        <v>1163</v>
      </c>
      <c r="C3" s="460"/>
      <c r="D3" s="460"/>
      <c r="E3" s="460"/>
      <c r="F3" s="460"/>
      <c r="G3" s="460"/>
      <c r="H3" s="460"/>
      <c r="I3" s="460"/>
      <c r="J3" s="460"/>
      <c r="K3" s="460"/>
      <c r="L3" s="460"/>
      <c r="M3" s="460"/>
      <c r="N3" s="460"/>
      <c r="O3" s="460"/>
      <c r="P3" s="460"/>
      <c r="Q3" s="460"/>
      <c r="R3" s="461"/>
    </row>
    <row r="4" spans="1:18" ht="15" thickBot="1">
      <c r="A4" s="1358"/>
      <c r="B4" s="1359"/>
      <c r="C4" s="265"/>
      <c r="D4" s="265"/>
      <c r="E4" s="265"/>
      <c r="F4" s="265"/>
      <c r="G4" s="265"/>
      <c r="H4" s="265"/>
      <c r="I4" s="265"/>
      <c r="J4" s="265"/>
      <c r="K4" s="265"/>
      <c r="L4" s="265"/>
      <c r="M4" s="265"/>
      <c r="N4" s="265"/>
      <c r="O4" s="265"/>
      <c r="P4" s="265"/>
      <c r="Q4" s="265"/>
      <c r="R4" s="1360"/>
    </row>
    <row r="5" spans="1:18" ht="13.5" thickTop="1">
      <c r="A5" s="457"/>
      <c r="B5" s="464"/>
      <c r="C5" s="464"/>
      <c r="D5" s="1295" t="s">
        <v>1192</v>
      </c>
      <c r="E5" s="464"/>
      <c r="F5" s="472"/>
      <c r="G5" s="464"/>
      <c r="H5" s="464"/>
      <c r="I5" s="464"/>
      <c r="J5" s="464"/>
      <c r="K5" s="472"/>
      <c r="L5" s="464"/>
      <c r="M5" s="464"/>
      <c r="N5" s="464"/>
      <c r="O5" s="464"/>
      <c r="P5" s="464"/>
      <c r="Q5" s="464"/>
      <c r="R5" s="472"/>
    </row>
    <row r="6" spans="1:18">
      <c r="A6" s="462"/>
      <c r="D6" s="511"/>
      <c r="F6" s="466"/>
      <c r="G6" s="258"/>
      <c r="K6" s="466"/>
      <c r="R6" s="466"/>
    </row>
    <row r="7" spans="1:18" ht="13.5" thickBot="1">
      <c r="A7" s="505"/>
      <c r="B7" s="481"/>
      <c r="C7" s="480" t="s">
        <v>225</v>
      </c>
      <c r="D7" s="480" t="s">
        <v>1128</v>
      </c>
      <c r="E7" s="481"/>
      <c r="F7" s="506"/>
      <c r="G7" s="483" t="s">
        <v>228</v>
      </c>
      <c r="H7" s="484"/>
      <c r="I7" s="484"/>
      <c r="J7" s="484"/>
      <c r="K7" s="485"/>
      <c r="L7" s="482"/>
      <c r="M7" s="483" t="s">
        <v>1164</v>
      </c>
      <c r="N7" s="484"/>
      <c r="O7" s="484"/>
      <c r="P7" s="484"/>
      <c r="Q7" s="484"/>
      <c r="R7" s="506"/>
    </row>
    <row r="8" spans="1:18" ht="13.5" thickTop="1">
      <c r="A8" s="1296" t="s">
        <v>774</v>
      </c>
      <c r="B8" s="1297" t="s">
        <v>1165</v>
      </c>
      <c r="C8" s="1297"/>
      <c r="D8" s="1297"/>
      <c r="E8" s="1298"/>
      <c r="F8" s="1299" t="s">
        <v>12</v>
      </c>
      <c r="G8" s="1361" t="s">
        <v>1166</v>
      </c>
      <c r="H8" s="265"/>
      <c r="I8" s="265"/>
      <c r="J8" s="265"/>
      <c r="K8" s="265"/>
      <c r="L8" s="265"/>
      <c r="M8" s="265"/>
      <c r="N8" s="265"/>
      <c r="O8" s="265"/>
      <c r="P8" s="265"/>
      <c r="Q8" s="265"/>
      <c r="R8" s="1298"/>
    </row>
    <row r="9" spans="1:18">
      <c r="A9" s="1303"/>
      <c r="B9" s="455"/>
      <c r="C9" s="455"/>
      <c r="D9" s="455"/>
      <c r="E9" s="456"/>
      <c r="F9" s="258"/>
      <c r="G9" s="1305">
        <v>1</v>
      </c>
      <c r="H9" s="1305">
        <v>2</v>
      </c>
      <c r="I9" s="1305">
        <v>3</v>
      </c>
      <c r="J9" s="1305">
        <v>4</v>
      </c>
      <c r="K9" s="1305">
        <v>5</v>
      </c>
      <c r="L9" s="1305">
        <v>6</v>
      </c>
      <c r="M9" s="1305">
        <v>7</v>
      </c>
      <c r="N9" s="1305">
        <v>8</v>
      </c>
      <c r="O9" s="1305">
        <v>9</v>
      </c>
      <c r="P9" s="1305">
        <v>10</v>
      </c>
      <c r="Q9" s="1305">
        <v>11</v>
      </c>
      <c r="R9" s="1305">
        <v>12</v>
      </c>
    </row>
    <row r="10" spans="1:18" ht="24.95" customHeight="1">
      <c r="A10" s="1362"/>
      <c r="B10" s="1352"/>
      <c r="C10" s="1352"/>
      <c r="D10" s="1352"/>
      <c r="E10" s="1351"/>
      <c r="F10" s="1362"/>
      <c r="G10" s="1308"/>
      <c r="H10" s="1308"/>
      <c r="I10" s="1308"/>
      <c r="J10" s="1308"/>
      <c r="K10" s="1308"/>
      <c r="L10" s="1308"/>
      <c r="M10" s="1308"/>
      <c r="N10" s="1308"/>
      <c r="O10" s="1308"/>
      <c r="P10" s="1308"/>
      <c r="Q10" s="1308"/>
      <c r="R10" s="1308"/>
    </row>
    <row r="11" spans="1:18" ht="24.95" customHeight="1">
      <c r="A11" s="1303"/>
      <c r="B11" s="455"/>
      <c r="C11" s="455"/>
      <c r="D11" s="455"/>
      <c r="E11" s="456"/>
      <c r="F11" s="1303"/>
      <c r="G11" s="1308"/>
      <c r="H11" s="1308"/>
      <c r="I11" s="1308"/>
      <c r="J11" s="1308"/>
      <c r="K11" s="1308"/>
      <c r="L11" s="1308"/>
      <c r="M11" s="1308"/>
      <c r="N11" s="1308"/>
      <c r="O11" s="1308"/>
      <c r="P11" s="1308"/>
      <c r="Q11" s="1308"/>
      <c r="R11" s="1308"/>
    </row>
    <row r="12" spans="1:18" ht="24.95" customHeight="1">
      <c r="A12" s="1362"/>
      <c r="B12" s="1352"/>
      <c r="C12" s="1352"/>
      <c r="D12" s="1352"/>
      <c r="E12" s="1351"/>
      <c r="F12" s="1362"/>
      <c r="G12" s="1308"/>
      <c r="H12" s="1308"/>
      <c r="I12" s="1308"/>
      <c r="J12" s="1308"/>
      <c r="K12" s="1308"/>
      <c r="L12" s="1308"/>
      <c r="M12" s="1308"/>
      <c r="N12" s="1308"/>
      <c r="O12" s="1308"/>
      <c r="P12" s="1308"/>
      <c r="Q12" s="1308"/>
      <c r="R12" s="1308"/>
    </row>
    <row r="13" spans="1:18" ht="24.95" customHeight="1">
      <c r="A13" s="1303"/>
      <c r="B13" s="455"/>
      <c r="C13" s="455"/>
      <c r="D13" s="455"/>
      <c r="E13" s="456"/>
      <c r="F13" s="1303"/>
      <c r="G13" s="1308"/>
      <c r="H13" s="1308"/>
      <c r="I13" s="1308"/>
      <c r="J13" s="1308"/>
      <c r="K13" s="1308"/>
      <c r="L13" s="1308"/>
      <c r="M13" s="1308"/>
      <c r="N13" s="1308"/>
      <c r="O13" s="1308"/>
      <c r="P13" s="1308"/>
      <c r="Q13" s="1308"/>
      <c r="R13" s="1308"/>
    </row>
    <row r="14" spans="1:18" ht="24.95" customHeight="1">
      <c r="A14" s="1362"/>
      <c r="B14" s="1352"/>
      <c r="C14" s="1352"/>
      <c r="D14" s="1352"/>
      <c r="E14" s="1351"/>
      <c r="F14" s="1362"/>
      <c r="G14" s="1308"/>
      <c r="H14" s="1308"/>
      <c r="I14" s="1308"/>
      <c r="J14" s="1308"/>
      <c r="K14" s="1308"/>
      <c r="L14" s="1308"/>
      <c r="M14" s="1308"/>
      <c r="N14" s="1308"/>
      <c r="O14" s="1308"/>
      <c r="P14" s="1308"/>
      <c r="Q14" s="1308"/>
      <c r="R14" s="1308"/>
    </row>
    <row r="15" spans="1:18" ht="24.95" customHeight="1">
      <c r="A15" s="1303"/>
      <c r="B15" s="455"/>
      <c r="C15" s="455"/>
      <c r="D15" s="455"/>
      <c r="E15" s="456"/>
      <c r="F15" s="1303"/>
      <c r="G15" s="1308"/>
      <c r="H15" s="1308"/>
      <c r="I15" s="1308"/>
      <c r="J15" s="1308"/>
      <c r="K15" s="1308"/>
      <c r="L15" s="1308"/>
      <c r="M15" s="1308"/>
      <c r="N15" s="1308"/>
      <c r="O15" s="1308"/>
      <c r="P15" s="1308"/>
      <c r="Q15" s="1308"/>
      <c r="R15" s="1308"/>
    </row>
    <row r="16" spans="1:18" ht="24.95" customHeight="1">
      <c r="A16" s="1362"/>
      <c r="B16" s="1352"/>
      <c r="C16" s="1352"/>
      <c r="D16" s="1352"/>
      <c r="E16" s="1351"/>
      <c r="F16" s="1362"/>
      <c r="G16" s="1308"/>
      <c r="H16" s="1308"/>
      <c r="I16" s="1308"/>
      <c r="J16" s="1308"/>
      <c r="K16" s="1308"/>
      <c r="L16" s="1308"/>
      <c r="M16" s="1308"/>
      <c r="N16" s="1308"/>
      <c r="O16" s="1308"/>
      <c r="P16" s="1308"/>
      <c r="Q16" s="1308"/>
      <c r="R16" s="1308"/>
    </row>
    <row r="17" spans="1:19" ht="24.95" customHeight="1">
      <c r="A17" s="1303"/>
      <c r="B17" s="455"/>
      <c r="C17" s="455"/>
      <c r="D17" s="455"/>
      <c r="E17" s="456"/>
      <c r="F17" s="1303"/>
      <c r="G17" s="1308"/>
      <c r="H17" s="1308"/>
      <c r="I17" s="1308"/>
      <c r="J17" s="1308"/>
      <c r="K17" s="1308"/>
      <c r="L17" s="1308"/>
      <c r="M17" s="1308"/>
      <c r="N17" s="1308"/>
      <c r="O17" s="1308"/>
      <c r="P17" s="1308"/>
      <c r="Q17" s="1308"/>
      <c r="R17" s="1308"/>
    </row>
    <row r="18" spans="1:19" ht="24.95" customHeight="1">
      <c r="A18" s="1362"/>
      <c r="B18" s="1352"/>
      <c r="C18" s="1352"/>
      <c r="D18" s="1352"/>
      <c r="E18" s="1351"/>
      <c r="F18" s="1362"/>
      <c r="G18" s="1308"/>
      <c r="H18" s="1308"/>
      <c r="I18" s="1308"/>
      <c r="J18" s="1308"/>
      <c r="K18" s="1308"/>
      <c r="L18" s="1308"/>
      <c r="M18" s="1308"/>
      <c r="N18" s="1308"/>
      <c r="O18" s="1308"/>
      <c r="P18" s="1308"/>
      <c r="Q18" s="1308"/>
      <c r="R18" s="1308"/>
    </row>
    <row r="19" spans="1:19" ht="24.95" customHeight="1">
      <c r="A19" s="1303"/>
      <c r="B19" s="455"/>
      <c r="C19" s="455"/>
      <c r="D19" s="455"/>
      <c r="E19" s="456"/>
      <c r="F19" s="1303"/>
      <c r="G19" s="1308"/>
      <c r="H19" s="1308"/>
      <c r="I19" s="1308"/>
      <c r="J19" s="1308"/>
      <c r="K19" s="1308"/>
      <c r="L19" s="1308"/>
      <c r="M19" s="1308"/>
      <c r="N19" s="1308"/>
      <c r="O19" s="1308"/>
      <c r="P19" s="1308"/>
      <c r="Q19" s="1308"/>
      <c r="R19" s="1308"/>
    </row>
    <row r="20" spans="1:19" ht="24.95" customHeight="1">
      <c r="A20" s="1363"/>
      <c r="B20" s="258"/>
      <c r="C20" s="258"/>
      <c r="D20" s="258"/>
      <c r="E20" s="436"/>
      <c r="F20" s="1363"/>
      <c r="G20" s="1308"/>
      <c r="H20" s="1308"/>
      <c r="I20" s="1308"/>
      <c r="J20" s="1308"/>
      <c r="K20" s="1308"/>
      <c r="L20" s="1308"/>
      <c r="M20" s="1308"/>
      <c r="N20" s="1308"/>
      <c r="O20" s="1308"/>
      <c r="P20" s="1308"/>
      <c r="Q20" s="1308"/>
      <c r="R20" s="1308"/>
    </row>
    <row r="21" spans="1:19" ht="24.95" customHeight="1">
      <c r="A21" s="1303"/>
      <c r="B21" s="455"/>
      <c r="C21" s="455"/>
      <c r="D21" s="455"/>
      <c r="E21" s="456"/>
      <c r="F21" s="1303"/>
      <c r="G21" s="1308"/>
      <c r="H21" s="1308"/>
      <c r="I21" s="1308"/>
      <c r="J21" s="1308"/>
      <c r="K21" s="1308"/>
      <c r="L21" s="1308"/>
      <c r="M21" s="1308"/>
      <c r="N21" s="1308"/>
      <c r="O21" s="1308"/>
      <c r="P21" s="1308"/>
      <c r="Q21" s="1308"/>
      <c r="R21" s="1308"/>
    </row>
    <row r="22" spans="1:19" ht="24.95" customHeight="1">
      <c r="A22" s="1363"/>
      <c r="B22" s="258"/>
      <c r="C22" s="258"/>
      <c r="D22" s="258"/>
      <c r="E22" s="436"/>
      <c r="F22" s="1363"/>
      <c r="G22" s="1308"/>
      <c r="H22" s="1308"/>
      <c r="I22" s="1308"/>
      <c r="J22" s="1308"/>
      <c r="K22" s="1308"/>
      <c r="L22" s="1308"/>
      <c r="M22" s="1308"/>
      <c r="N22" s="1308"/>
      <c r="O22" s="1308"/>
      <c r="P22" s="1308"/>
      <c r="Q22" s="1308"/>
      <c r="R22" s="1308"/>
    </row>
    <row r="23" spans="1:19" ht="24.95" customHeight="1">
      <c r="A23" s="1303"/>
      <c r="B23" s="455"/>
      <c r="C23" s="455"/>
      <c r="D23" s="455"/>
      <c r="E23" s="456"/>
      <c r="F23" s="1303"/>
      <c r="G23" s="1308"/>
      <c r="H23" s="1308"/>
      <c r="I23" s="1308"/>
      <c r="J23" s="1308"/>
      <c r="K23" s="1308"/>
      <c r="L23" s="1308"/>
      <c r="M23" s="1308"/>
      <c r="N23" s="1308"/>
      <c r="O23" s="1308"/>
      <c r="P23" s="1308"/>
      <c r="Q23" s="1308"/>
      <c r="R23" s="1308"/>
    </row>
    <row r="24" spans="1:19" ht="24.95" customHeight="1">
      <c r="A24" s="1363"/>
      <c r="B24" s="258"/>
      <c r="C24" s="258"/>
      <c r="D24" s="258"/>
      <c r="E24" s="436"/>
      <c r="F24" s="1363"/>
      <c r="G24" s="1308"/>
      <c r="H24" s="1308"/>
      <c r="I24" s="1308"/>
      <c r="J24" s="1308"/>
      <c r="K24" s="1308"/>
      <c r="L24" s="1308"/>
      <c r="M24" s="1308"/>
      <c r="N24" s="1308"/>
      <c r="O24" s="1308"/>
      <c r="P24" s="1308"/>
      <c r="Q24" s="1308"/>
      <c r="R24" s="1308"/>
    </row>
    <row r="25" spans="1:19" ht="24.95" customHeight="1">
      <c r="A25" s="1303"/>
      <c r="B25" s="455"/>
      <c r="C25" s="455"/>
      <c r="D25" s="455"/>
      <c r="E25" s="456"/>
      <c r="F25" s="1303"/>
      <c r="G25" s="1308"/>
      <c r="H25" s="1308"/>
      <c r="I25" s="1308"/>
      <c r="J25" s="1308"/>
      <c r="K25" s="1308"/>
      <c r="L25" s="1308"/>
      <c r="M25" s="1308"/>
      <c r="N25" s="1308"/>
      <c r="O25" s="1308"/>
      <c r="P25" s="1308"/>
      <c r="Q25" s="1308"/>
      <c r="R25" s="1308"/>
    </row>
    <row r="26" spans="1:19">
      <c r="A26" s="1323" t="s">
        <v>1143</v>
      </c>
      <c r="B26" s="1350"/>
      <c r="C26" s="1351"/>
      <c r="D26" s="1326" t="s">
        <v>1144</v>
      </c>
      <c r="E26" s="1327"/>
      <c r="F26" s="1325"/>
      <c r="G26" s="1349"/>
      <c r="H26" s="1308"/>
      <c r="I26" s="1308"/>
      <c r="J26" s="1308"/>
      <c r="K26" s="1308"/>
      <c r="L26" s="1308"/>
      <c r="M26" s="1308"/>
      <c r="N26" s="1308"/>
      <c r="O26" s="1308"/>
      <c r="P26" s="1308"/>
      <c r="Q26" s="1308"/>
      <c r="R26" s="1308"/>
    </row>
    <row r="27" spans="1:19">
      <c r="A27" s="1330" t="s">
        <v>1145</v>
      </c>
      <c r="B27" s="1331"/>
      <c r="C27" s="436"/>
      <c r="D27" s="1326" t="s">
        <v>1160</v>
      </c>
      <c r="E27" s="1327"/>
      <c r="F27" s="1325"/>
      <c r="G27" s="1349"/>
      <c r="H27" s="1308"/>
      <c r="I27" s="1308"/>
      <c r="J27" s="1308"/>
      <c r="K27" s="1308"/>
      <c r="L27" s="1308"/>
      <c r="M27" s="1308"/>
      <c r="N27" s="1308"/>
      <c r="O27" s="1308"/>
      <c r="P27" s="1308"/>
      <c r="Q27" s="1308"/>
      <c r="R27" s="1308"/>
    </row>
    <row r="28" spans="1:19">
      <c r="A28" s="1330" t="s">
        <v>1147</v>
      </c>
      <c r="B28" s="273"/>
      <c r="C28" s="436"/>
      <c r="D28" s="1332" t="s">
        <v>1161</v>
      </c>
      <c r="E28" s="1333"/>
      <c r="F28" s="456"/>
      <c r="G28" s="1303"/>
      <c r="H28" s="1303"/>
      <c r="I28" s="1303"/>
      <c r="J28" s="1303"/>
      <c r="K28" s="1303"/>
      <c r="L28" s="1303"/>
      <c r="M28" s="1303"/>
      <c r="N28" s="1303"/>
      <c r="O28" s="1303"/>
      <c r="P28" s="1303"/>
      <c r="Q28" s="1303"/>
      <c r="R28" s="1303"/>
    </row>
    <row r="29" spans="1:19">
      <c r="A29" s="1336" t="s">
        <v>1149</v>
      </c>
      <c r="B29" s="1332"/>
      <c r="C29" s="456"/>
      <c r="D29" s="1326" t="s">
        <v>1162</v>
      </c>
      <c r="E29" s="1327"/>
      <c r="F29" s="1308"/>
      <c r="G29" s="1308"/>
      <c r="H29" s="1308"/>
      <c r="I29" s="1308"/>
      <c r="J29" s="1308"/>
      <c r="K29" s="1308"/>
      <c r="L29" s="1308"/>
      <c r="M29" s="1308"/>
      <c r="N29" s="1308"/>
      <c r="O29" s="1308"/>
      <c r="P29" s="1308"/>
      <c r="Q29" s="1308"/>
      <c r="R29" s="1308"/>
    </row>
    <row r="30" spans="1:19">
      <c r="A30" s="431"/>
      <c r="I30" s="431"/>
      <c r="R30" s="1351"/>
    </row>
    <row r="31" spans="1:19">
      <c r="A31" s="454"/>
      <c r="B31" s="1353" t="s">
        <v>249</v>
      </c>
      <c r="C31" s="1354"/>
      <c r="D31" s="455"/>
      <c r="E31" s="455"/>
      <c r="F31" s="455"/>
      <c r="G31" s="455"/>
      <c r="H31" s="455"/>
      <c r="I31" s="454" t="s">
        <v>250</v>
      </c>
      <c r="J31" s="455"/>
      <c r="K31" s="455"/>
      <c r="L31" s="455" t="s">
        <v>225</v>
      </c>
      <c r="M31" s="455"/>
      <c r="N31" s="455"/>
      <c r="O31" s="455"/>
      <c r="P31" s="455"/>
      <c r="Q31" s="455"/>
      <c r="R31" s="456"/>
      <c r="S31" s="431"/>
    </row>
  </sheetData>
  <printOptions horizontalCentered="1" gridLinesSet="0"/>
  <pageMargins left="0.19685039370078741" right="0.19685039370078741" top="0.39370078740157483" bottom="0.39370078740157483" header="0" footer="0"/>
  <pageSetup scale="55" orientation="landscape" horizontalDpi="120" verticalDpi="144"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showGridLines="0" topLeftCell="C1" zoomScale="75" workbookViewId="0">
      <selection activeCell="F14" sqref="F14"/>
    </sheetView>
  </sheetViews>
  <sheetFormatPr baseColWidth="10" defaultRowHeight="12.75"/>
  <cols>
    <col min="1" max="1" width="5.42578125" style="180" customWidth="1"/>
    <col min="2" max="256" width="11.42578125" style="180"/>
    <col min="257" max="257" width="5.42578125" style="180" customWidth="1"/>
    <col min="258" max="512" width="11.42578125" style="180"/>
    <col min="513" max="513" width="5.42578125" style="180" customWidth="1"/>
    <col min="514" max="768" width="11.42578125" style="180"/>
    <col min="769" max="769" width="5.42578125" style="180" customWidth="1"/>
    <col min="770" max="1024" width="11.42578125" style="180"/>
    <col min="1025" max="1025" width="5.42578125" style="180" customWidth="1"/>
    <col min="1026" max="1280" width="11.42578125" style="180"/>
    <col min="1281" max="1281" width="5.42578125" style="180" customWidth="1"/>
    <col min="1282" max="1536" width="11.42578125" style="180"/>
    <col min="1537" max="1537" width="5.42578125" style="180" customWidth="1"/>
    <col min="1538" max="1792" width="11.42578125" style="180"/>
    <col min="1793" max="1793" width="5.42578125" style="180" customWidth="1"/>
    <col min="1794" max="2048" width="11.42578125" style="180"/>
    <col min="2049" max="2049" width="5.42578125" style="180" customWidth="1"/>
    <col min="2050" max="2304" width="11.42578125" style="180"/>
    <col min="2305" max="2305" width="5.42578125" style="180" customWidth="1"/>
    <col min="2306" max="2560" width="11.42578125" style="180"/>
    <col min="2561" max="2561" width="5.42578125" style="180" customWidth="1"/>
    <col min="2562" max="2816" width="11.42578125" style="180"/>
    <col min="2817" max="2817" width="5.42578125" style="180" customWidth="1"/>
    <col min="2818" max="3072" width="11.42578125" style="180"/>
    <col min="3073" max="3073" width="5.42578125" style="180" customWidth="1"/>
    <col min="3074" max="3328" width="11.42578125" style="180"/>
    <col min="3329" max="3329" width="5.42578125" style="180" customWidth="1"/>
    <col min="3330" max="3584" width="11.42578125" style="180"/>
    <col min="3585" max="3585" width="5.42578125" style="180" customWidth="1"/>
    <col min="3586" max="3840" width="11.42578125" style="180"/>
    <col min="3841" max="3841" width="5.42578125" style="180" customWidth="1"/>
    <col min="3842" max="4096" width="11.42578125" style="180"/>
    <col min="4097" max="4097" width="5.42578125" style="180" customWidth="1"/>
    <col min="4098" max="4352" width="11.42578125" style="180"/>
    <col min="4353" max="4353" width="5.42578125" style="180" customWidth="1"/>
    <col min="4354" max="4608" width="11.42578125" style="180"/>
    <col min="4609" max="4609" width="5.42578125" style="180" customWidth="1"/>
    <col min="4610" max="4864" width="11.42578125" style="180"/>
    <col min="4865" max="4865" width="5.42578125" style="180" customWidth="1"/>
    <col min="4866" max="5120" width="11.42578125" style="180"/>
    <col min="5121" max="5121" width="5.42578125" style="180" customWidth="1"/>
    <col min="5122" max="5376" width="11.42578125" style="180"/>
    <col min="5377" max="5377" width="5.42578125" style="180" customWidth="1"/>
    <col min="5378" max="5632" width="11.42578125" style="180"/>
    <col min="5633" max="5633" width="5.42578125" style="180" customWidth="1"/>
    <col min="5634" max="5888" width="11.42578125" style="180"/>
    <col min="5889" max="5889" width="5.42578125" style="180" customWidth="1"/>
    <col min="5890" max="6144" width="11.42578125" style="180"/>
    <col min="6145" max="6145" width="5.42578125" style="180" customWidth="1"/>
    <col min="6146" max="6400" width="11.42578125" style="180"/>
    <col min="6401" max="6401" width="5.42578125" style="180" customWidth="1"/>
    <col min="6402" max="6656" width="11.42578125" style="180"/>
    <col min="6657" max="6657" width="5.42578125" style="180" customWidth="1"/>
    <col min="6658" max="6912" width="11.42578125" style="180"/>
    <col min="6913" max="6913" width="5.42578125" style="180" customWidth="1"/>
    <col min="6914" max="7168" width="11.42578125" style="180"/>
    <col min="7169" max="7169" width="5.42578125" style="180" customWidth="1"/>
    <col min="7170" max="7424" width="11.42578125" style="180"/>
    <col min="7425" max="7425" width="5.42578125" style="180" customWidth="1"/>
    <col min="7426" max="7680" width="11.42578125" style="180"/>
    <col min="7681" max="7681" width="5.42578125" style="180" customWidth="1"/>
    <col min="7682" max="7936" width="11.42578125" style="180"/>
    <col min="7937" max="7937" width="5.42578125" style="180" customWidth="1"/>
    <col min="7938" max="8192" width="11.42578125" style="180"/>
    <col min="8193" max="8193" width="5.42578125" style="180" customWidth="1"/>
    <col min="8194" max="8448" width="11.42578125" style="180"/>
    <col min="8449" max="8449" width="5.42578125" style="180" customWidth="1"/>
    <col min="8450" max="8704" width="11.42578125" style="180"/>
    <col min="8705" max="8705" width="5.42578125" style="180" customWidth="1"/>
    <col min="8706" max="8960" width="11.42578125" style="180"/>
    <col min="8961" max="8961" width="5.42578125" style="180" customWidth="1"/>
    <col min="8962" max="9216" width="11.42578125" style="180"/>
    <col min="9217" max="9217" width="5.42578125" style="180" customWidth="1"/>
    <col min="9218" max="9472" width="11.42578125" style="180"/>
    <col min="9473" max="9473" width="5.42578125" style="180" customWidth="1"/>
    <col min="9474" max="9728" width="11.42578125" style="180"/>
    <col min="9729" max="9729" width="5.42578125" style="180" customWidth="1"/>
    <col min="9730" max="9984" width="11.42578125" style="180"/>
    <col min="9985" max="9985" width="5.42578125" style="180" customWidth="1"/>
    <col min="9986" max="10240" width="11.42578125" style="180"/>
    <col min="10241" max="10241" width="5.42578125" style="180" customWidth="1"/>
    <col min="10242" max="10496" width="11.42578125" style="180"/>
    <col min="10497" max="10497" width="5.42578125" style="180" customWidth="1"/>
    <col min="10498" max="10752" width="11.42578125" style="180"/>
    <col min="10753" max="10753" width="5.42578125" style="180" customWidth="1"/>
    <col min="10754" max="11008" width="11.42578125" style="180"/>
    <col min="11009" max="11009" width="5.42578125" style="180" customWidth="1"/>
    <col min="11010" max="11264" width="11.42578125" style="180"/>
    <col min="11265" max="11265" width="5.42578125" style="180" customWidth="1"/>
    <col min="11266" max="11520" width="11.42578125" style="180"/>
    <col min="11521" max="11521" width="5.42578125" style="180" customWidth="1"/>
    <col min="11522" max="11776" width="11.42578125" style="180"/>
    <col min="11777" max="11777" width="5.42578125" style="180" customWidth="1"/>
    <col min="11778" max="12032" width="11.42578125" style="180"/>
    <col min="12033" max="12033" width="5.42578125" style="180" customWidth="1"/>
    <col min="12034" max="12288" width="11.42578125" style="180"/>
    <col min="12289" max="12289" width="5.42578125" style="180" customWidth="1"/>
    <col min="12290" max="12544" width="11.42578125" style="180"/>
    <col min="12545" max="12545" width="5.42578125" style="180" customWidth="1"/>
    <col min="12546" max="12800" width="11.42578125" style="180"/>
    <col min="12801" max="12801" width="5.42578125" style="180" customWidth="1"/>
    <col min="12802" max="13056" width="11.42578125" style="180"/>
    <col min="13057" max="13057" width="5.42578125" style="180" customWidth="1"/>
    <col min="13058" max="13312" width="11.42578125" style="180"/>
    <col min="13313" max="13313" width="5.42578125" style="180" customWidth="1"/>
    <col min="13314" max="13568" width="11.42578125" style="180"/>
    <col min="13569" max="13569" width="5.42578125" style="180" customWidth="1"/>
    <col min="13570" max="13824" width="11.42578125" style="180"/>
    <col min="13825" max="13825" width="5.42578125" style="180" customWidth="1"/>
    <col min="13826" max="14080" width="11.42578125" style="180"/>
    <col min="14081" max="14081" width="5.42578125" style="180" customWidth="1"/>
    <col min="14082" max="14336" width="11.42578125" style="180"/>
    <col min="14337" max="14337" width="5.42578125" style="180" customWidth="1"/>
    <col min="14338" max="14592" width="11.42578125" style="180"/>
    <col min="14593" max="14593" width="5.42578125" style="180" customWidth="1"/>
    <col min="14594" max="14848" width="11.42578125" style="180"/>
    <col min="14849" max="14849" width="5.42578125" style="180" customWidth="1"/>
    <col min="14850" max="15104" width="11.42578125" style="180"/>
    <col min="15105" max="15105" width="5.42578125" style="180" customWidth="1"/>
    <col min="15106" max="15360" width="11.42578125" style="180"/>
    <col min="15361" max="15361" width="5.42578125" style="180" customWidth="1"/>
    <col min="15362" max="15616" width="11.42578125" style="180"/>
    <col min="15617" max="15617" width="5.42578125" style="180" customWidth="1"/>
    <col min="15618" max="15872" width="11.42578125" style="180"/>
    <col min="15873" max="15873" width="5.42578125" style="180" customWidth="1"/>
    <col min="15874" max="16128" width="11.42578125" style="180"/>
    <col min="16129" max="16129" width="5.42578125" style="180" customWidth="1"/>
    <col min="16130" max="16384" width="11.42578125" style="180"/>
  </cols>
  <sheetData>
    <row r="1" spans="1:18" ht="16.5" thickTop="1">
      <c r="A1" s="1355"/>
      <c r="B1" s="458" t="s">
        <v>222</v>
      </c>
      <c r="C1" s="460"/>
      <c r="D1" s="460"/>
      <c r="E1" s="460"/>
      <c r="F1" s="460"/>
      <c r="G1" s="460"/>
      <c r="H1" s="460"/>
      <c r="I1" s="460"/>
      <c r="J1" s="460"/>
      <c r="K1" s="460"/>
      <c r="L1" s="460"/>
      <c r="M1" s="460"/>
      <c r="N1" s="460"/>
      <c r="O1" s="460"/>
      <c r="P1" s="460"/>
      <c r="Q1" s="460"/>
      <c r="R1" s="461"/>
    </row>
    <row r="2" spans="1:18" ht="13.5" thickBot="1">
      <c r="A2" s="481"/>
      <c r="B2" s="179"/>
      <c r="C2" s="179"/>
      <c r="D2" s="179"/>
      <c r="E2" s="179"/>
      <c r="F2" s="179"/>
      <c r="G2" s="179"/>
      <c r="H2" s="179"/>
      <c r="I2" s="179"/>
      <c r="J2" s="179"/>
      <c r="K2" s="179"/>
      <c r="L2" s="179"/>
      <c r="M2" s="179"/>
      <c r="N2" s="179"/>
      <c r="O2" s="179"/>
      <c r="P2" s="179"/>
      <c r="Q2" s="179"/>
      <c r="R2" s="463"/>
    </row>
    <row r="3" spans="1:18" ht="15.75" thickTop="1">
      <c r="A3" s="1356"/>
      <c r="B3" s="1357" t="s">
        <v>1167</v>
      </c>
      <c r="C3" s="460"/>
      <c r="D3" s="460"/>
      <c r="E3" s="460"/>
      <c r="F3" s="460"/>
      <c r="G3" s="460"/>
      <c r="H3" s="460"/>
      <c r="I3" s="460"/>
      <c r="J3" s="460"/>
      <c r="K3" s="460"/>
      <c r="L3" s="460"/>
      <c r="M3" s="460"/>
      <c r="N3" s="460"/>
      <c r="O3" s="460"/>
      <c r="P3" s="460"/>
      <c r="Q3" s="460"/>
      <c r="R3" s="461"/>
    </row>
    <row r="4" spans="1:18" ht="15" thickBot="1">
      <c r="A4" s="1358"/>
      <c r="B4" s="1359"/>
      <c r="C4" s="265"/>
      <c r="D4" s="265"/>
      <c r="E4" s="265"/>
      <c r="F4" s="265"/>
      <c r="G4" s="265"/>
      <c r="H4" s="265"/>
      <c r="I4" s="265"/>
      <c r="J4" s="265"/>
      <c r="K4" s="265"/>
      <c r="L4" s="265"/>
      <c r="M4" s="265"/>
      <c r="N4" s="265"/>
      <c r="O4" s="265"/>
      <c r="P4" s="265"/>
      <c r="Q4" s="265"/>
      <c r="R4" s="1360"/>
    </row>
    <row r="5" spans="1:18" ht="13.5" thickTop="1">
      <c r="A5" s="457"/>
      <c r="B5" s="464"/>
      <c r="C5" s="464"/>
      <c r="D5" s="1295" t="s">
        <v>1192</v>
      </c>
      <c r="E5" s="464"/>
      <c r="F5" s="472"/>
      <c r="G5" s="464"/>
      <c r="H5" s="464"/>
      <c r="I5" s="464"/>
      <c r="J5" s="464"/>
      <c r="K5" s="472"/>
      <c r="L5" s="464"/>
      <c r="M5" s="464"/>
      <c r="N5" s="464"/>
      <c r="O5" s="464"/>
      <c r="P5" s="464"/>
      <c r="Q5" s="464"/>
      <c r="R5" s="472"/>
    </row>
    <row r="6" spans="1:18">
      <c r="A6" s="462"/>
      <c r="D6" s="511"/>
      <c r="F6" s="466"/>
      <c r="G6" s="258"/>
      <c r="K6" s="466"/>
      <c r="R6" s="466"/>
    </row>
    <row r="7" spans="1:18" ht="13.5" thickBot="1">
      <c r="A7" s="505"/>
      <c r="B7" s="481"/>
      <c r="C7" s="480" t="s">
        <v>225</v>
      </c>
      <c r="D7" s="480" t="s">
        <v>1128</v>
      </c>
      <c r="E7" s="481"/>
      <c r="F7" s="506"/>
      <c r="G7" s="483" t="s">
        <v>228</v>
      </c>
      <c r="H7" s="484"/>
      <c r="I7" s="484"/>
      <c r="J7" s="484"/>
      <c r="K7" s="485"/>
      <c r="L7" s="482"/>
      <c r="M7" s="483" t="s">
        <v>1164</v>
      </c>
      <c r="N7" s="484"/>
      <c r="O7" s="484"/>
      <c r="P7" s="484"/>
      <c r="Q7" s="484"/>
      <c r="R7" s="506"/>
    </row>
    <row r="8" spans="1:18" ht="13.5" thickTop="1">
      <c r="A8" s="1296" t="s">
        <v>774</v>
      </c>
      <c r="B8" s="1297" t="s">
        <v>1165</v>
      </c>
      <c r="C8" s="1297"/>
      <c r="D8" s="1297"/>
      <c r="E8" s="1298"/>
      <c r="F8" s="1299" t="s">
        <v>12</v>
      </c>
      <c r="G8" s="1361" t="s">
        <v>1166</v>
      </c>
      <c r="H8" s="265"/>
      <c r="I8" s="265"/>
      <c r="J8" s="265"/>
      <c r="K8" s="265"/>
      <c r="L8" s="265"/>
      <c r="M8" s="265"/>
      <c r="N8" s="265"/>
      <c r="O8" s="265"/>
      <c r="P8" s="265"/>
      <c r="Q8" s="265"/>
      <c r="R8" s="1298"/>
    </row>
    <row r="9" spans="1:18">
      <c r="A9" s="1303"/>
      <c r="B9" s="455"/>
      <c r="C9" s="455"/>
      <c r="D9" s="455"/>
      <c r="E9" s="456"/>
      <c r="F9" s="258"/>
      <c r="G9" s="1305">
        <v>1</v>
      </c>
      <c r="H9" s="1305">
        <v>2</v>
      </c>
      <c r="I9" s="1305">
        <v>3</v>
      </c>
      <c r="J9" s="1305">
        <v>4</v>
      </c>
      <c r="K9" s="1305">
        <v>5</v>
      </c>
      <c r="L9" s="1305">
        <v>6</v>
      </c>
      <c r="M9" s="1305">
        <v>7</v>
      </c>
      <c r="N9" s="1305">
        <v>8</v>
      </c>
      <c r="O9" s="1305">
        <v>9</v>
      </c>
      <c r="P9" s="1305">
        <v>10</v>
      </c>
      <c r="Q9" s="1305">
        <v>11</v>
      </c>
      <c r="R9" s="1305">
        <v>12</v>
      </c>
    </row>
    <row r="10" spans="1:18" ht="24.95" customHeight="1">
      <c r="A10" s="1362"/>
      <c r="B10" s="1352"/>
      <c r="C10" s="1352"/>
      <c r="D10" s="1352"/>
      <c r="E10" s="1351"/>
      <c r="F10" s="1362"/>
      <c r="G10" s="1308"/>
      <c r="H10" s="1308"/>
      <c r="I10" s="1308"/>
      <c r="J10" s="1308"/>
      <c r="K10" s="1308"/>
      <c r="L10" s="1308"/>
      <c r="M10" s="1308"/>
      <c r="N10" s="1308"/>
      <c r="O10" s="1308"/>
      <c r="P10" s="1308"/>
      <c r="Q10" s="1308"/>
      <c r="R10" s="1308"/>
    </row>
    <row r="11" spans="1:18" ht="24.95" customHeight="1">
      <c r="A11" s="1303"/>
      <c r="B11" s="455"/>
      <c r="C11" s="455"/>
      <c r="D11" s="455"/>
      <c r="E11" s="456"/>
      <c r="F11" s="1303"/>
      <c r="G11" s="1308"/>
      <c r="H11" s="1308"/>
      <c r="I11" s="1308"/>
      <c r="J11" s="1308"/>
      <c r="K11" s="1308"/>
      <c r="L11" s="1308"/>
      <c r="M11" s="1308"/>
      <c r="N11" s="1308"/>
      <c r="O11" s="1308"/>
      <c r="P11" s="1308"/>
      <c r="Q11" s="1308"/>
      <c r="R11" s="1308"/>
    </row>
    <row r="12" spans="1:18" ht="24.95" customHeight="1">
      <c r="A12" s="1362"/>
      <c r="B12" s="1352"/>
      <c r="C12" s="1352"/>
      <c r="D12" s="1352"/>
      <c r="E12" s="1351"/>
      <c r="F12" s="1362"/>
      <c r="G12" s="1308"/>
      <c r="H12" s="1308"/>
      <c r="I12" s="1308"/>
      <c r="J12" s="1308"/>
      <c r="K12" s="1308"/>
      <c r="L12" s="1308"/>
      <c r="M12" s="1308"/>
      <c r="N12" s="1308"/>
      <c r="O12" s="1308"/>
      <c r="P12" s="1308"/>
      <c r="Q12" s="1308"/>
      <c r="R12" s="1308"/>
    </row>
    <row r="13" spans="1:18" ht="24.95" customHeight="1">
      <c r="A13" s="1303"/>
      <c r="B13" s="455"/>
      <c r="C13" s="455"/>
      <c r="D13" s="455"/>
      <c r="E13" s="456"/>
      <c r="F13" s="1303"/>
      <c r="G13" s="1308"/>
      <c r="H13" s="1308"/>
      <c r="I13" s="1308"/>
      <c r="J13" s="1308"/>
      <c r="K13" s="1308"/>
      <c r="L13" s="1308"/>
      <c r="M13" s="1308"/>
      <c r="N13" s="1308"/>
      <c r="O13" s="1308"/>
      <c r="P13" s="1308"/>
      <c r="Q13" s="1308"/>
      <c r="R13" s="1308"/>
    </row>
    <row r="14" spans="1:18" ht="24.95" customHeight="1">
      <c r="A14" s="1362"/>
      <c r="B14" s="1352"/>
      <c r="C14" s="1352"/>
      <c r="D14" s="1352"/>
      <c r="E14" s="1351"/>
      <c r="F14" s="1362"/>
      <c r="G14" s="1308"/>
      <c r="H14" s="1308"/>
      <c r="I14" s="1308"/>
      <c r="J14" s="1308"/>
      <c r="K14" s="1308"/>
      <c r="L14" s="1308"/>
      <c r="M14" s="1308"/>
      <c r="N14" s="1308"/>
      <c r="O14" s="1308"/>
      <c r="P14" s="1308"/>
      <c r="Q14" s="1308"/>
      <c r="R14" s="1308"/>
    </row>
    <row r="15" spans="1:18" ht="24.95" customHeight="1">
      <c r="A15" s="1303"/>
      <c r="B15" s="455"/>
      <c r="C15" s="455"/>
      <c r="D15" s="455"/>
      <c r="E15" s="456"/>
      <c r="F15" s="1303"/>
      <c r="G15" s="1308"/>
      <c r="H15" s="1308"/>
      <c r="I15" s="1308"/>
      <c r="J15" s="1308"/>
      <c r="K15" s="1308"/>
      <c r="L15" s="1308"/>
      <c r="M15" s="1308"/>
      <c r="N15" s="1308"/>
      <c r="O15" s="1308"/>
      <c r="P15" s="1308"/>
      <c r="Q15" s="1308"/>
      <c r="R15" s="1308"/>
    </row>
    <row r="16" spans="1:18" ht="24.95" customHeight="1">
      <c r="A16" s="1362"/>
      <c r="B16" s="1352"/>
      <c r="C16" s="1352"/>
      <c r="D16" s="1352"/>
      <c r="E16" s="1351"/>
      <c r="F16" s="1362"/>
      <c r="G16" s="1308"/>
      <c r="H16" s="1308"/>
      <c r="I16" s="1308"/>
      <c r="J16" s="1308"/>
      <c r="K16" s="1308"/>
      <c r="L16" s="1308"/>
      <c r="M16" s="1308"/>
      <c r="N16" s="1308"/>
      <c r="O16" s="1308"/>
      <c r="P16" s="1308"/>
      <c r="Q16" s="1308"/>
      <c r="R16" s="1308"/>
    </row>
    <row r="17" spans="1:19" ht="24.95" customHeight="1">
      <c r="A17" s="1303"/>
      <c r="B17" s="455"/>
      <c r="C17" s="455"/>
      <c r="D17" s="455"/>
      <c r="E17" s="456"/>
      <c r="F17" s="1303"/>
      <c r="G17" s="1308"/>
      <c r="H17" s="1308"/>
      <c r="I17" s="1308"/>
      <c r="J17" s="1308"/>
      <c r="K17" s="1308"/>
      <c r="L17" s="1308"/>
      <c r="M17" s="1308"/>
      <c r="N17" s="1308"/>
      <c r="O17" s="1308"/>
      <c r="P17" s="1308"/>
      <c r="Q17" s="1308"/>
      <c r="R17" s="1308"/>
    </row>
    <row r="18" spans="1:19" ht="24.95" customHeight="1">
      <c r="A18" s="1362"/>
      <c r="B18" s="1352"/>
      <c r="C18" s="1352"/>
      <c r="D18" s="1352"/>
      <c r="E18" s="1351"/>
      <c r="F18" s="1362"/>
      <c r="G18" s="1308"/>
      <c r="H18" s="1308"/>
      <c r="I18" s="1308"/>
      <c r="J18" s="1308"/>
      <c r="K18" s="1308"/>
      <c r="L18" s="1308"/>
      <c r="M18" s="1308"/>
      <c r="N18" s="1308"/>
      <c r="O18" s="1308"/>
      <c r="P18" s="1308"/>
      <c r="Q18" s="1308"/>
      <c r="R18" s="1308"/>
    </row>
    <row r="19" spans="1:19" ht="24.95" customHeight="1">
      <c r="A19" s="1303"/>
      <c r="B19" s="455"/>
      <c r="C19" s="455"/>
      <c r="D19" s="455"/>
      <c r="E19" s="456"/>
      <c r="F19" s="1303"/>
      <c r="G19" s="1308"/>
      <c r="H19" s="1308"/>
      <c r="I19" s="1308"/>
      <c r="J19" s="1308"/>
      <c r="K19" s="1308"/>
      <c r="L19" s="1308"/>
      <c r="M19" s="1308"/>
      <c r="N19" s="1308"/>
      <c r="O19" s="1308"/>
      <c r="P19" s="1308"/>
      <c r="Q19" s="1308"/>
      <c r="R19" s="1308"/>
    </row>
    <row r="20" spans="1:19" ht="24.95" customHeight="1">
      <c r="A20" s="1363"/>
      <c r="B20" s="258"/>
      <c r="C20" s="258"/>
      <c r="D20" s="258"/>
      <c r="E20" s="436"/>
      <c r="F20" s="1363"/>
      <c r="G20" s="1308"/>
      <c r="H20" s="1308"/>
      <c r="I20" s="1308"/>
      <c r="J20" s="1308"/>
      <c r="K20" s="1308"/>
      <c r="L20" s="1308"/>
      <c r="M20" s="1308"/>
      <c r="N20" s="1308"/>
      <c r="O20" s="1308"/>
      <c r="P20" s="1308"/>
      <c r="Q20" s="1308"/>
      <c r="R20" s="1308"/>
    </row>
    <row r="21" spans="1:19" ht="24.95" customHeight="1">
      <c r="A21" s="1303"/>
      <c r="B21" s="455"/>
      <c r="C21" s="455"/>
      <c r="D21" s="455"/>
      <c r="E21" s="456"/>
      <c r="F21" s="1303"/>
      <c r="G21" s="1308"/>
      <c r="H21" s="1308"/>
      <c r="I21" s="1308"/>
      <c r="J21" s="1308"/>
      <c r="K21" s="1308"/>
      <c r="L21" s="1308"/>
      <c r="M21" s="1308"/>
      <c r="N21" s="1308"/>
      <c r="O21" s="1308"/>
      <c r="P21" s="1308"/>
      <c r="Q21" s="1308"/>
      <c r="R21" s="1308"/>
    </row>
    <row r="22" spans="1:19" ht="24.95" customHeight="1">
      <c r="A22" s="1363"/>
      <c r="B22" s="258"/>
      <c r="C22" s="258"/>
      <c r="D22" s="258"/>
      <c r="E22" s="436"/>
      <c r="F22" s="1363"/>
      <c r="G22" s="1308"/>
      <c r="H22" s="1308"/>
      <c r="I22" s="1308"/>
      <c r="J22" s="1308"/>
      <c r="K22" s="1308"/>
      <c r="L22" s="1308"/>
      <c r="M22" s="1308"/>
      <c r="N22" s="1308"/>
      <c r="O22" s="1308"/>
      <c r="P22" s="1308"/>
      <c r="Q22" s="1308"/>
      <c r="R22" s="1308"/>
    </row>
    <row r="23" spans="1:19" ht="24.95" customHeight="1">
      <c r="A23" s="1303"/>
      <c r="B23" s="455"/>
      <c r="C23" s="455"/>
      <c r="D23" s="455"/>
      <c r="E23" s="456"/>
      <c r="F23" s="1303"/>
      <c r="G23" s="1308"/>
      <c r="H23" s="1308"/>
      <c r="I23" s="1308"/>
      <c r="J23" s="1308"/>
      <c r="K23" s="1308"/>
      <c r="L23" s="1308"/>
      <c r="M23" s="1308"/>
      <c r="N23" s="1308"/>
      <c r="O23" s="1308"/>
      <c r="P23" s="1308"/>
      <c r="Q23" s="1308"/>
      <c r="R23" s="1308"/>
    </row>
    <row r="24" spans="1:19" ht="24.95" customHeight="1">
      <c r="A24" s="1363"/>
      <c r="B24" s="258"/>
      <c r="C24" s="258"/>
      <c r="D24" s="258"/>
      <c r="E24" s="436"/>
      <c r="F24" s="1363"/>
      <c r="G24" s="1308"/>
      <c r="H24" s="1308"/>
      <c r="I24" s="1308"/>
      <c r="J24" s="1308"/>
      <c r="K24" s="1308"/>
      <c r="L24" s="1308"/>
      <c r="M24" s="1308"/>
      <c r="N24" s="1308"/>
      <c r="O24" s="1308"/>
      <c r="P24" s="1308"/>
      <c r="Q24" s="1308"/>
      <c r="R24" s="1308"/>
    </row>
    <row r="25" spans="1:19" ht="24.95" customHeight="1">
      <c r="A25" s="1303"/>
      <c r="B25" s="455"/>
      <c r="C25" s="455"/>
      <c r="D25" s="455"/>
      <c r="E25" s="456"/>
      <c r="F25" s="1303"/>
      <c r="G25" s="1308"/>
      <c r="H25" s="1308"/>
      <c r="I25" s="1308"/>
      <c r="J25" s="1308"/>
      <c r="K25" s="1308"/>
      <c r="L25" s="1308"/>
      <c r="M25" s="1308"/>
      <c r="N25" s="1308"/>
      <c r="O25" s="1308"/>
      <c r="P25" s="1308"/>
      <c r="Q25" s="1308"/>
      <c r="R25" s="1308"/>
    </row>
    <row r="26" spans="1:19">
      <c r="A26" s="1323" t="s">
        <v>1143</v>
      </c>
      <c r="B26" s="1350"/>
      <c r="C26" s="1351"/>
      <c r="D26" s="1326" t="s">
        <v>1144</v>
      </c>
      <c r="E26" s="1327"/>
      <c r="F26" s="1325"/>
      <c r="G26" s="1349"/>
      <c r="H26" s="1308"/>
      <c r="I26" s="1308"/>
      <c r="J26" s="1308"/>
      <c r="K26" s="1308"/>
      <c r="L26" s="1308"/>
      <c r="M26" s="1308"/>
      <c r="N26" s="1308"/>
      <c r="O26" s="1308"/>
      <c r="P26" s="1308"/>
      <c r="Q26" s="1308"/>
      <c r="R26" s="1308"/>
    </row>
    <row r="27" spans="1:19">
      <c r="A27" s="1330" t="s">
        <v>1145</v>
      </c>
      <c r="B27" s="1331"/>
      <c r="C27" s="436"/>
      <c r="D27" s="1326" t="s">
        <v>1160</v>
      </c>
      <c r="E27" s="1327"/>
      <c r="F27" s="1325"/>
      <c r="G27" s="1349"/>
      <c r="H27" s="1308"/>
      <c r="I27" s="1308"/>
      <c r="J27" s="1308"/>
      <c r="K27" s="1308"/>
      <c r="L27" s="1308"/>
      <c r="M27" s="1308"/>
      <c r="N27" s="1308"/>
      <c r="O27" s="1308"/>
      <c r="P27" s="1308"/>
      <c r="Q27" s="1308"/>
      <c r="R27" s="1308"/>
    </row>
    <row r="28" spans="1:19">
      <c r="A28" s="1330" t="s">
        <v>1147</v>
      </c>
      <c r="B28" s="273"/>
      <c r="C28" s="436"/>
      <c r="D28" s="1332" t="s">
        <v>1161</v>
      </c>
      <c r="E28" s="1333"/>
      <c r="F28" s="456"/>
      <c r="G28" s="1303"/>
      <c r="H28" s="1303"/>
      <c r="I28" s="1303"/>
      <c r="J28" s="1303"/>
      <c r="K28" s="1303"/>
      <c r="L28" s="1303"/>
      <c r="M28" s="1303"/>
      <c r="N28" s="1303"/>
      <c r="O28" s="1303"/>
      <c r="P28" s="1303"/>
      <c r="Q28" s="1303"/>
      <c r="R28" s="1303"/>
    </row>
    <row r="29" spans="1:19">
      <c r="A29" s="1336" t="s">
        <v>1149</v>
      </c>
      <c r="B29" s="1332"/>
      <c r="C29" s="456"/>
      <c r="D29" s="1326" t="s">
        <v>1162</v>
      </c>
      <c r="E29" s="1327"/>
      <c r="F29" s="1308"/>
      <c r="G29" s="1308"/>
      <c r="H29" s="1308"/>
      <c r="I29" s="1308"/>
      <c r="J29" s="1308"/>
      <c r="K29" s="1308"/>
      <c r="L29" s="1308"/>
      <c r="M29" s="1308"/>
      <c r="N29" s="1308"/>
      <c r="O29" s="1308"/>
      <c r="P29" s="1308"/>
      <c r="Q29" s="1308"/>
      <c r="R29" s="1308"/>
    </row>
    <row r="30" spans="1:19">
      <c r="A30" s="431"/>
      <c r="I30" s="431"/>
      <c r="R30" s="1351"/>
    </row>
    <row r="31" spans="1:19">
      <c r="A31" s="454"/>
      <c r="B31" s="1353" t="s">
        <v>249</v>
      </c>
      <c r="C31" s="1354"/>
      <c r="D31" s="455"/>
      <c r="E31" s="455"/>
      <c r="F31" s="455"/>
      <c r="G31" s="455"/>
      <c r="H31" s="455"/>
      <c r="I31" s="454" t="s">
        <v>250</v>
      </c>
      <c r="J31" s="455"/>
      <c r="K31" s="455"/>
      <c r="L31" s="455" t="s">
        <v>225</v>
      </c>
      <c r="M31" s="455"/>
      <c r="N31" s="455"/>
      <c r="O31" s="455"/>
      <c r="P31" s="455"/>
      <c r="Q31" s="455"/>
      <c r="R31" s="456"/>
      <c r="S31" s="431"/>
    </row>
  </sheetData>
  <printOptions horizontalCentered="1" gridLinesSet="0"/>
  <pageMargins left="0.19685039370078741" right="0.19685039370078741" top="0.39370078740157483" bottom="0.39370078740157483" header="0" footer="0"/>
  <pageSetup scale="55" orientation="landscape" horizontalDpi="120" verticalDpi="144"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7"/>
  <sheetViews>
    <sheetView zoomScale="75" workbookViewId="0">
      <selection activeCell="D21" sqref="D21"/>
    </sheetView>
  </sheetViews>
  <sheetFormatPr baseColWidth="10" defaultRowHeight="12.75"/>
  <cols>
    <col min="1" max="1" width="3.7109375" style="180" customWidth="1"/>
    <col min="2" max="2" width="12.7109375" style="180" customWidth="1"/>
    <col min="3" max="3" width="19.7109375" style="180" customWidth="1"/>
    <col min="4" max="5" width="25.7109375" style="1374" customWidth="1"/>
    <col min="6" max="7" width="12.7109375" style="180" customWidth="1"/>
    <col min="8" max="8" width="13.7109375" style="180" customWidth="1"/>
    <col min="9" max="9" width="18.7109375" style="180" customWidth="1"/>
    <col min="10" max="11" width="25.7109375" style="180" customWidth="1"/>
    <col min="12" max="12" width="12.7109375" style="180" customWidth="1"/>
    <col min="13" max="14" width="15.7109375" style="180" customWidth="1"/>
    <col min="15" max="15" width="22.5703125" style="180" customWidth="1"/>
    <col min="16" max="256" width="11.42578125" style="180"/>
    <col min="257" max="257" width="3.7109375" style="180" customWidth="1"/>
    <col min="258" max="258" width="12.7109375" style="180" customWidth="1"/>
    <col min="259" max="259" width="19.7109375" style="180" customWidth="1"/>
    <col min="260" max="261" width="25.7109375" style="180" customWidth="1"/>
    <col min="262" max="263" width="12.7109375" style="180" customWidth="1"/>
    <col min="264" max="264" width="13.7109375" style="180" customWidth="1"/>
    <col min="265" max="265" width="18.7109375" style="180" customWidth="1"/>
    <col min="266" max="267" width="25.7109375" style="180" customWidth="1"/>
    <col min="268" max="268" width="12.7109375" style="180" customWidth="1"/>
    <col min="269" max="270" width="15.7109375" style="180" customWidth="1"/>
    <col min="271" max="271" width="22.5703125" style="180" customWidth="1"/>
    <col min="272" max="512" width="11.42578125" style="180"/>
    <col min="513" max="513" width="3.7109375" style="180" customWidth="1"/>
    <col min="514" max="514" width="12.7109375" style="180" customWidth="1"/>
    <col min="515" max="515" width="19.7109375" style="180" customWidth="1"/>
    <col min="516" max="517" width="25.7109375" style="180" customWidth="1"/>
    <col min="518" max="519" width="12.7109375" style="180" customWidth="1"/>
    <col min="520" max="520" width="13.7109375" style="180" customWidth="1"/>
    <col min="521" max="521" width="18.7109375" style="180" customWidth="1"/>
    <col min="522" max="523" width="25.7109375" style="180" customWidth="1"/>
    <col min="524" max="524" width="12.7109375" style="180" customWidth="1"/>
    <col min="525" max="526" width="15.7109375" style="180" customWidth="1"/>
    <col min="527" max="527" width="22.5703125" style="180" customWidth="1"/>
    <col min="528" max="768" width="11.42578125" style="180"/>
    <col min="769" max="769" width="3.7109375" style="180" customWidth="1"/>
    <col min="770" max="770" width="12.7109375" style="180" customWidth="1"/>
    <col min="771" max="771" width="19.7109375" style="180" customWidth="1"/>
    <col min="772" max="773" width="25.7109375" style="180" customWidth="1"/>
    <col min="774" max="775" width="12.7109375" style="180" customWidth="1"/>
    <col min="776" max="776" width="13.7109375" style="180" customWidth="1"/>
    <col min="777" max="777" width="18.7109375" style="180" customWidth="1"/>
    <col min="778" max="779" width="25.7109375" style="180" customWidth="1"/>
    <col min="780" max="780" width="12.7109375" style="180" customWidth="1"/>
    <col min="781" max="782" width="15.7109375" style="180" customWidth="1"/>
    <col min="783" max="783" width="22.5703125" style="180" customWidth="1"/>
    <col min="784" max="1024" width="11.42578125" style="180"/>
    <col min="1025" max="1025" width="3.7109375" style="180" customWidth="1"/>
    <col min="1026" max="1026" width="12.7109375" style="180" customWidth="1"/>
    <col min="1027" max="1027" width="19.7109375" style="180" customWidth="1"/>
    <col min="1028" max="1029" width="25.7109375" style="180" customWidth="1"/>
    <col min="1030" max="1031" width="12.7109375" style="180" customWidth="1"/>
    <col min="1032" max="1032" width="13.7109375" style="180" customWidth="1"/>
    <col min="1033" max="1033" width="18.7109375" style="180" customWidth="1"/>
    <col min="1034" max="1035" width="25.7109375" style="180" customWidth="1"/>
    <col min="1036" max="1036" width="12.7109375" style="180" customWidth="1"/>
    <col min="1037" max="1038" width="15.7109375" style="180" customWidth="1"/>
    <col min="1039" max="1039" width="22.5703125" style="180" customWidth="1"/>
    <col min="1040" max="1280" width="11.42578125" style="180"/>
    <col min="1281" max="1281" width="3.7109375" style="180" customWidth="1"/>
    <col min="1282" max="1282" width="12.7109375" style="180" customWidth="1"/>
    <col min="1283" max="1283" width="19.7109375" style="180" customWidth="1"/>
    <col min="1284" max="1285" width="25.7109375" style="180" customWidth="1"/>
    <col min="1286" max="1287" width="12.7109375" style="180" customWidth="1"/>
    <col min="1288" max="1288" width="13.7109375" style="180" customWidth="1"/>
    <col min="1289" max="1289" width="18.7109375" style="180" customWidth="1"/>
    <col min="1290" max="1291" width="25.7109375" style="180" customWidth="1"/>
    <col min="1292" max="1292" width="12.7109375" style="180" customWidth="1"/>
    <col min="1293" max="1294" width="15.7109375" style="180" customWidth="1"/>
    <col min="1295" max="1295" width="22.5703125" style="180" customWidth="1"/>
    <col min="1296" max="1536" width="11.42578125" style="180"/>
    <col min="1537" max="1537" width="3.7109375" style="180" customWidth="1"/>
    <col min="1538" max="1538" width="12.7109375" style="180" customWidth="1"/>
    <col min="1539" max="1539" width="19.7109375" style="180" customWidth="1"/>
    <col min="1540" max="1541" width="25.7109375" style="180" customWidth="1"/>
    <col min="1542" max="1543" width="12.7109375" style="180" customWidth="1"/>
    <col min="1544" max="1544" width="13.7109375" style="180" customWidth="1"/>
    <col min="1545" max="1545" width="18.7109375" style="180" customWidth="1"/>
    <col min="1546" max="1547" width="25.7109375" style="180" customWidth="1"/>
    <col min="1548" max="1548" width="12.7109375" style="180" customWidth="1"/>
    <col min="1549" max="1550" width="15.7109375" style="180" customWidth="1"/>
    <col min="1551" max="1551" width="22.5703125" style="180" customWidth="1"/>
    <col min="1552" max="1792" width="11.42578125" style="180"/>
    <col min="1793" max="1793" width="3.7109375" style="180" customWidth="1"/>
    <col min="1794" max="1794" width="12.7109375" style="180" customWidth="1"/>
    <col min="1795" max="1795" width="19.7109375" style="180" customWidth="1"/>
    <col min="1796" max="1797" width="25.7109375" style="180" customWidth="1"/>
    <col min="1798" max="1799" width="12.7109375" style="180" customWidth="1"/>
    <col min="1800" max="1800" width="13.7109375" style="180" customWidth="1"/>
    <col min="1801" max="1801" width="18.7109375" style="180" customWidth="1"/>
    <col min="1802" max="1803" width="25.7109375" style="180" customWidth="1"/>
    <col min="1804" max="1804" width="12.7109375" style="180" customWidth="1"/>
    <col min="1805" max="1806" width="15.7109375" style="180" customWidth="1"/>
    <col min="1807" max="1807" width="22.5703125" style="180" customWidth="1"/>
    <col min="1808" max="2048" width="11.42578125" style="180"/>
    <col min="2049" max="2049" width="3.7109375" style="180" customWidth="1"/>
    <col min="2050" max="2050" width="12.7109375" style="180" customWidth="1"/>
    <col min="2051" max="2051" width="19.7109375" style="180" customWidth="1"/>
    <col min="2052" max="2053" width="25.7109375" style="180" customWidth="1"/>
    <col min="2054" max="2055" width="12.7109375" style="180" customWidth="1"/>
    <col min="2056" max="2056" width="13.7109375" style="180" customWidth="1"/>
    <col min="2057" max="2057" width="18.7109375" style="180" customWidth="1"/>
    <col min="2058" max="2059" width="25.7109375" style="180" customWidth="1"/>
    <col min="2060" max="2060" width="12.7109375" style="180" customWidth="1"/>
    <col min="2061" max="2062" width="15.7109375" style="180" customWidth="1"/>
    <col min="2063" max="2063" width="22.5703125" style="180" customWidth="1"/>
    <col min="2064" max="2304" width="11.42578125" style="180"/>
    <col min="2305" max="2305" width="3.7109375" style="180" customWidth="1"/>
    <col min="2306" max="2306" width="12.7109375" style="180" customWidth="1"/>
    <col min="2307" max="2307" width="19.7109375" style="180" customWidth="1"/>
    <col min="2308" max="2309" width="25.7109375" style="180" customWidth="1"/>
    <col min="2310" max="2311" width="12.7109375" style="180" customWidth="1"/>
    <col min="2312" max="2312" width="13.7109375" style="180" customWidth="1"/>
    <col min="2313" max="2313" width="18.7109375" style="180" customWidth="1"/>
    <col min="2314" max="2315" width="25.7109375" style="180" customWidth="1"/>
    <col min="2316" max="2316" width="12.7109375" style="180" customWidth="1"/>
    <col min="2317" max="2318" width="15.7109375" style="180" customWidth="1"/>
    <col min="2319" max="2319" width="22.5703125" style="180" customWidth="1"/>
    <col min="2320" max="2560" width="11.42578125" style="180"/>
    <col min="2561" max="2561" width="3.7109375" style="180" customWidth="1"/>
    <col min="2562" max="2562" width="12.7109375" style="180" customWidth="1"/>
    <col min="2563" max="2563" width="19.7109375" style="180" customWidth="1"/>
    <col min="2564" max="2565" width="25.7109375" style="180" customWidth="1"/>
    <col min="2566" max="2567" width="12.7109375" style="180" customWidth="1"/>
    <col min="2568" max="2568" width="13.7109375" style="180" customWidth="1"/>
    <col min="2569" max="2569" width="18.7109375" style="180" customWidth="1"/>
    <col min="2570" max="2571" width="25.7109375" style="180" customWidth="1"/>
    <col min="2572" max="2572" width="12.7109375" style="180" customWidth="1"/>
    <col min="2573" max="2574" width="15.7109375" style="180" customWidth="1"/>
    <col min="2575" max="2575" width="22.5703125" style="180" customWidth="1"/>
    <col min="2576" max="2816" width="11.42578125" style="180"/>
    <col min="2817" max="2817" width="3.7109375" style="180" customWidth="1"/>
    <col min="2818" max="2818" width="12.7109375" style="180" customWidth="1"/>
    <col min="2819" max="2819" width="19.7109375" style="180" customWidth="1"/>
    <col min="2820" max="2821" width="25.7109375" style="180" customWidth="1"/>
    <col min="2822" max="2823" width="12.7109375" style="180" customWidth="1"/>
    <col min="2824" max="2824" width="13.7109375" style="180" customWidth="1"/>
    <col min="2825" max="2825" width="18.7109375" style="180" customWidth="1"/>
    <col min="2826" max="2827" width="25.7109375" style="180" customWidth="1"/>
    <col min="2828" max="2828" width="12.7109375" style="180" customWidth="1"/>
    <col min="2829" max="2830" width="15.7109375" style="180" customWidth="1"/>
    <col min="2831" max="2831" width="22.5703125" style="180" customWidth="1"/>
    <col min="2832" max="3072" width="11.42578125" style="180"/>
    <col min="3073" max="3073" width="3.7109375" style="180" customWidth="1"/>
    <col min="3074" max="3074" width="12.7109375" style="180" customWidth="1"/>
    <col min="3075" max="3075" width="19.7109375" style="180" customWidth="1"/>
    <col min="3076" max="3077" width="25.7109375" style="180" customWidth="1"/>
    <col min="3078" max="3079" width="12.7109375" style="180" customWidth="1"/>
    <col min="3080" max="3080" width="13.7109375" style="180" customWidth="1"/>
    <col min="3081" max="3081" width="18.7109375" style="180" customWidth="1"/>
    <col min="3082" max="3083" width="25.7109375" style="180" customWidth="1"/>
    <col min="3084" max="3084" width="12.7109375" style="180" customWidth="1"/>
    <col min="3085" max="3086" width="15.7109375" style="180" customWidth="1"/>
    <col min="3087" max="3087" width="22.5703125" style="180" customWidth="1"/>
    <col min="3088" max="3328" width="11.42578125" style="180"/>
    <col min="3329" max="3329" width="3.7109375" style="180" customWidth="1"/>
    <col min="3330" max="3330" width="12.7109375" style="180" customWidth="1"/>
    <col min="3331" max="3331" width="19.7109375" style="180" customWidth="1"/>
    <col min="3332" max="3333" width="25.7109375" style="180" customWidth="1"/>
    <col min="3334" max="3335" width="12.7109375" style="180" customWidth="1"/>
    <col min="3336" max="3336" width="13.7109375" style="180" customWidth="1"/>
    <col min="3337" max="3337" width="18.7109375" style="180" customWidth="1"/>
    <col min="3338" max="3339" width="25.7109375" style="180" customWidth="1"/>
    <col min="3340" max="3340" width="12.7109375" style="180" customWidth="1"/>
    <col min="3341" max="3342" width="15.7109375" style="180" customWidth="1"/>
    <col min="3343" max="3343" width="22.5703125" style="180" customWidth="1"/>
    <col min="3344" max="3584" width="11.42578125" style="180"/>
    <col min="3585" max="3585" width="3.7109375" style="180" customWidth="1"/>
    <col min="3586" max="3586" width="12.7109375" style="180" customWidth="1"/>
    <col min="3587" max="3587" width="19.7109375" style="180" customWidth="1"/>
    <col min="3588" max="3589" width="25.7109375" style="180" customWidth="1"/>
    <col min="3590" max="3591" width="12.7109375" style="180" customWidth="1"/>
    <col min="3592" max="3592" width="13.7109375" style="180" customWidth="1"/>
    <col min="3593" max="3593" width="18.7109375" style="180" customWidth="1"/>
    <col min="3594" max="3595" width="25.7109375" style="180" customWidth="1"/>
    <col min="3596" max="3596" width="12.7109375" style="180" customWidth="1"/>
    <col min="3597" max="3598" width="15.7109375" style="180" customWidth="1"/>
    <col min="3599" max="3599" width="22.5703125" style="180" customWidth="1"/>
    <col min="3600" max="3840" width="11.42578125" style="180"/>
    <col min="3841" max="3841" width="3.7109375" style="180" customWidth="1"/>
    <col min="3842" max="3842" width="12.7109375" style="180" customWidth="1"/>
    <col min="3843" max="3843" width="19.7109375" style="180" customWidth="1"/>
    <col min="3844" max="3845" width="25.7109375" style="180" customWidth="1"/>
    <col min="3846" max="3847" width="12.7109375" style="180" customWidth="1"/>
    <col min="3848" max="3848" width="13.7109375" style="180" customWidth="1"/>
    <col min="3849" max="3849" width="18.7109375" style="180" customWidth="1"/>
    <col min="3850" max="3851" width="25.7109375" style="180" customWidth="1"/>
    <col min="3852" max="3852" width="12.7109375" style="180" customWidth="1"/>
    <col min="3853" max="3854" width="15.7109375" style="180" customWidth="1"/>
    <col min="3855" max="3855" width="22.5703125" style="180" customWidth="1"/>
    <col min="3856" max="4096" width="11.42578125" style="180"/>
    <col min="4097" max="4097" width="3.7109375" style="180" customWidth="1"/>
    <col min="4098" max="4098" width="12.7109375" style="180" customWidth="1"/>
    <col min="4099" max="4099" width="19.7109375" style="180" customWidth="1"/>
    <col min="4100" max="4101" width="25.7109375" style="180" customWidth="1"/>
    <col min="4102" max="4103" width="12.7109375" style="180" customWidth="1"/>
    <col min="4104" max="4104" width="13.7109375" style="180" customWidth="1"/>
    <col min="4105" max="4105" width="18.7109375" style="180" customWidth="1"/>
    <col min="4106" max="4107" width="25.7109375" style="180" customWidth="1"/>
    <col min="4108" max="4108" width="12.7109375" style="180" customWidth="1"/>
    <col min="4109" max="4110" width="15.7109375" style="180" customWidth="1"/>
    <col min="4111" max="4111" width="22.5703125" style="180" customWidth="1"/>
    <col min="4112" max="4352" width="11.42578125" style="180"/>
    <col min="4353" max="4353" width="3.7109375" style="180" customWidth="1"/>
    <col min="4354" max="4354" width="12.7109375" style="180" customWidth="1"/>
    <col min="4355" max="4355" width="19.7109375" style="180" customWidth="1"/>
    <col min="4356" max="4357" width="25.7109375" style="180" customWidth="1"/>
    <col min="4358" max="4359" width="12.7109375" style="180" customWidth="1"/>
    <col min="4360" max="4360" width="13.7109375" style="180" customWidth="1"/>
    <col min="4361" max="4361" width="18.7109375" style="180" customWidth="1"/>
    <col min="4362" max="4363" width="25.7109375" style="180" customWidth="1"/>
    <col min="4364" max="4364" width="12.7109375" style="180" customWidth="1"/>
    <col min="4365" max="4366" width="15.7109375" style="180" customWidth="1"/>
    <col min="4367" max="4367" width="22.5703125" style="180" customWidth="1"/>
    <col min="4368" max="4608" width="11.42578125" style="180"/>
    <col min="4609" max="4609" width="3.7109375" style="180" customWidth="1"/>
    <col min="4610" max="4610" width="12.7109375" style="180" customWidth="1"/>
    <col min="4611" max="4611" width="19.7109375" style="180" customWidth="1"/>
    <col min="4612" max="4613" width="25.7109375" style="180" customWidth="1"/>
    <col min="4614" max="4615" width="12.7109375" style="180" customWidth="1"/>
    <col min="4616" max="4616" width="13.7109375" style="180" customWidth="1"/>
    <col min="4617" max="4617" width="18.7109375" style="180" customWidth="1"/>
    <col min="4618" max="4619" width="25.7109375" style="180" customWidth="1"/>
    <col min="4620" max="4620" width="12.7109375" style="180" customWidth="1"/>
    <col min="4621" max="4622" width="15.7109375" style="180" customWidth="1"/>
    <col min="4623" max="4623" width="22.5703125" style="180" customWidth="1"/>
    <col min="4624" max="4864" width="11.42578125" style="180"/>
    <col min="4865" max="4865" width="3.7109375" style="180" customWidth="1"/>
    <col min="4866" max="4866" width="12.7109375" style="180" customWidth="1"/>
    <col min="4867" max="4867" width="19.7109375" style="180" customWidth="1"/>
    <col min="4868" max="4869" width="25.7109375" style="180" customWidth="1"/>
    <col min="4870" max="4871" width="12.7109375" style="180" customWidth="1"/>
    <col min="4872" max="4872" width="13.7109375" style="180" customWidth="1"/>
    <col min="4873" max="4873" width="18.7109375" style="180" customWidth="1"/>
    <col min="4874" max="4875" width="25.7109375" style="180" customWidth="1"/>
    <col min="4876" max="4876" width="12.7109375" style="180" customWidth="1"/>
    <col min="4877" max="4878" width="15.7109375" style="180" customWidth="1"/>
    <col min="4879" max="4879" width="22.5703125" style="180" customWidth="1"/>
    <col min="4880" max="5120" width="11.42578125" style="180"/>
    <col min="5121" max="5121" width="3.7109375" style="180" customWidth="1"/>
    <col min="5122" max="5122" width="12.7109375" style="180" customWidth="1"/>
    <col min="5123" max="5123" width="19.7109375" style="180" customWidth="1"/>
    <col min="5124" max="5125" width="25.7109375" style="180" customWidth="1"/>
    <col min="5126" max="5127" width="12.7109375" style="180" customWidth="1"/>
    <col min="5128" max="5128" width="13.7109375" style="180" customWidth="1"/>
    <col min="5129" max="5129" width="18.7109375" style="180" customWidth="1"/>
    <col min="5130" max="5131" width="25.7109375" style="180" customWidth="1"/>
    <col min="5132" max="5132" width="12.7109375" style="180" customWidth="1"/>
    <col min="5133" max="5134" width="15.7109375" style="180" customWidth="1"/>
    <col min="5135" max="5135" width="22.5703125" style="180" customWidth="1"/>
    <col min="5136" max="5376" width="11.42578125" style="180"/>
    <col min="5377" max="5377" width="3.7109375" style="180" customWidth="1"/>
    <col min="5378" max="5378" width="12.7109375" style="180" customWidth="1"/>
    <col min="5379" max="5379" width="19.7109375" style="180" customWidth="1"/>
    <col min="5380" max="5381" width="25.7109375" style="180" customWidth="1"/>
    <col min="5382" max="5383" width="12.7109375" style="180" customWidth="1"/>
    <col min="5384" max="5384" width="13.7109375" style="180" customWidth="1"/>
    <col min="5385" max="5385" width="18.7109375" style="180" customWidth="1"/>
    <col min="5386" max="5387" width="25.7109375" style="180" customWidth="1"/>
    <col min="5388" max="5388" width="12.7109375" style="180" customWidth="1"/>
    <col min="5389" max="5390" width="15.7109375" style="180" customWidth="1"/>
    <col min="5391" max="5391" width="22.5703125" style="180" customWidth="1"/>
    <col min="5392" max="5632" width="11.42578125" style="180"/>
    <col min="5633" max="5633" width="3.7109375" style="180" customWidth="1"/>
    <col min="5634" max="5634" width="12.7109375" style="180" customWidth="1"/>
    <col min="5635" max="5635" width="19.7109375" style="180" customWidth="1"/>
    <col min="5636" max="5637" width="25.7109375" style="180" customWidth="1"/>
    <col min="5638" max="5639" width="12.7109375" style="180" customWidth="1"/>
    <col min="5640" max="5640" width="13.7109375" style="180" customWidth="1"/>
    <col min="5641" max="5641" width="18.7109375" style="180" customWidth="1"/>
    <col min="5642" max="5643" width="25.7109375" style="180" customWidth="1"/>
    <col min="5644" max="5644" width="12.7109375" style="180" customWidth="1"/>
    <col min="5645" max="5646" width="15.7109375" style="180" customWidth="1"/>
    <col min="5647" max="5647" width="22.5703125" style="180" customWidth="1"/>
    <col min="5648" max="5888" width="11.42578125" style="180"/>
    <col min="5889" max="5889" width="3.7109375" style="180" customWidth="1"/>
    <col min="5890" max="5890" width="12.7109375" style="180" customWidth="1"/>
    <col min="5891" max="5891" width="19.7109375" style="180" customWidth="1"/>
    <col min="5892" max="5893" width="25.7109375" style="180" customWidth="1"/>
    <col min="5894" max="5895" width="12.7109375" style="180" customWidth="1"/>
    <col min="5896" max="5896" width="13.7109375" style="180" customWidth="1"/>
    <col min="5897" max="5897" width="18.7109375" style="180" customWidth="1"/>
    <col min="5898" max="5899" width="25.7109375" style="180" customWidth="1"/>
    <col min="5900" max="5900" width="12.7109375" style="180" customWidth="1"/>
    <col min="5901" max="5902" width="15.7109375" style="180" customWidth="1"/>
    <col min="5903" max="5903" width="22.5703125" style="180" customWidth="1"/>
    <col min="5904" max="6144" width="11.42578125" style="180"/>
    <col min="6145" max="6145" width="3.7109375" style="180" customWidth="1"/>
    <col min="6146" max="6146" width="12.7109375" style="180" customWidth="1"/>
    <col min="6147" max="6147" width="19.7109375" style="180" customWidth="1"/>
    <col min="6148" max="6149" width="25.7109375" style="180" customWidth="1"/>
    <col min="6150" max="6151" width="12.7109375" style="180" customWidth="1"/>
    <col min="6152" max="6152" width="13.7109375" style="180" customWidth="1"/>
    <col min="6153" max="6153" width="18.7109375" style="180" customWidth="1"/>
    <col min="6154" max="6155" width="25.7109375" style="180" customWidth="1"/>
    <col min="6156" max="6156" width="12.7109375" style="180" customWidth="1"/>
    <col min="6157" max="6158" width="15.7109375" style="180" customWidth="1"/>
    <col min="6159" max="6159" width="22.5703125" style="180" customWidth="1"/>
    <col min="6160" max="6400" width="11.42578125" style="180"/>
    <col min="6401" max="6401" width="3.7109375" style="180" customWidth="1"/>
    <col min="6402" max="6402" width="12.7109375" style="180" customWidth="1"/>
    <col min="6403" max="6403" width="19.7109375" style="180" customWidth="1"/>
    <col min="6404" max="6405" width="25.7109375" style="180" customWidth="1"/>
    <col min="6406" max="6407" width="12.7109375" style="180" customWidth="1"/>
    <col min="6408" max="6408" width="13.7109375" style="180" customWidth="1"/>
    <col min="6409" max="6409" width="18.7109375" style="180" customWidth="1"/>
    <col min="6410" max="6411" width="25.7109375" style="180" customWidth="1"/>
    <col min="6412" max="6412" width="12.7109375" style="180" customWidth="1"/>
    <col min="6413" max="6414" width="15.7109375" style="180" customWidth="1"/>
    <col min="6415" max="6415" width="22.5703125" style="180" customWidth="1"/>
    <col min="6416" max="6656" width="11.42578125" style="180"/>
    <col min="6657" max="6657" width="3.7109375" style="180" customWidth="1"/>
    <col min="6658" max="6658" width="12.7109375" style="180" customWidth="1"/>
    <col min="6659" max="6659" width="19.7109375" style="180" customWidth="1"/>
    <col min="6660" max="6661" width="25.7109375" style="180" customWidth="1"/>
    <col min="6662" max="6663" width="12.7109375" style="180" customWidth="1"/>
    <col min="6664" max="6664" width="13.7109375" style="180" customWidth="1"/>
    <col min="6665" max="6665" width="18.7109375" style="180" customWidth="1"/>
    <col min="6666" max="6667" width="25.7109375" style="180" customWidth="1"/>
    <col min="6668" max="6668" width="12.7109375" style="180" customWidth="1"/>
    <col min="6669" max="6670" width="15.7109375" style="180" customWidth="1"/>
    <col min="6671" max="6671" width="22.5703125" style="180" customWidth="1"/>
    <col min="6672" max="6912" width="11.42578125" style="180"/>
    <col min="6913" max="6913" width="3.7109375" style="180" customWidth="1"/>
    <col min="6914" max="6914" width="12.7109375" style="180" customWidth="1"/>
    <col min="6915" max="6915" width="19.7109375" style="180" customWidth="1"/>
    <col min="6916" max="6917" width="25.7109375" style="180" customWidth="1"/>
    <col min="6918" max="6919" width="12.7109375" style="180" customWidth="1"/>
    <col min="6920" max="6920" width="13.7109375" style="180" customWidth="1"/>
    <col min="6921" max="6921" width="18.7109375" style="180" customWidth="1"/>
    <col min="6922" max="6923" width="25.7109375" style="180" customWidth="1"/>
    <col min="6924" max="6924" width="12.7109375" style="180" customWidth="1"/>
    <col min="6925" max="6926" width="15.7109375" style="180" customWidth="1"/>
    <col min="6927" max="6927" width="22.5703125" style="180" customWidth="1"/>
    <col min="6928" max="7168" width="11.42578125" style="180"/>
    <col min="7169" max="7169" width="3.7109375" style="180" customWidth="1"/>
    <col min="7170" max="7170" width="12.7109375" style="180" customWidth="1"/>
    <col min="7171" max="7171" width="19.7109375" style="180" customWidth="1"/>
    <col min="7172" max="7173" width="25.7109375" style="180" customWidth="1"/>
    <col min="7174" max="7175" width="12.7109375" style="180" customWidth="1"/>
    <col min="7176" max="7176" width="13.7109375" style="180" customWidth="1"/>
    <col min="7177" max="7177" width="18.7109375" style="180" customWidth="1"/>
    <col min="7178" max="7179" width="25.7109375" style="180" customWidth="1"/>
    <col min="7180" max="7180" width="12.7109375" style="180" customWidth="1"/>
    <col min="7181" max="7182" width="15.7109375" style="180" customWidth="1"/>
    <col min="7183" max="7183" width="22.5703125" style="180" customWidth="1"/>
    <col min="7184" max="7424" width="11.42578125" style="180"/>
    <col min="7425" max="7425" width="3.7109375" style="180" customWidth="1"/>
    <col min="7426" max="7426" width="12.7109375" style="180" customWidth="1"/>
    <col min="7427" max="7427" width="19.7109375" style="180" customWidth="1"/>
    <col min="7428" max="7429" width="25.7109375" style="180" customWidth="1"/>
    <col min="7430" max="7431" width="12.7109375" style="180" customWidth="1"/>
    <col min="7432" max="7432" width="13.7109375" style="180" customWidth="1"/>
    <col min="7433" max="7433" width="18.7109375" style="180" customWidth="1"/>
    <col min="7434" max="7435" width="25.7109375" style="180" customWidth="1"/>
    <col min="7436" max="7436" width="12.7109375" style="180" customWidth="1"/>
    <col min="7437" max="7438" width="15.7109375" style="180" customWidth="1"/>
    <col min="7439" max="7439" width="22.5703125" style="180" customWidth="1"/>
    <col min="7440" max="7680" width="11.42578125" style="180"/>
    <col min="7681" max="7681" width="3.7109375" style="180" customWidth="1"/>
    <col min="7682" max="7682" width="12.7109375" style="180" customWidth="1"/>
    <col min="7683" max="7683" width="19.7109375" style="180" customWidth="1"/>
    <col min="7684" max="7685" width="25.7109375" style="180" customWidth="1"/>
    <col min="7686" max="7687" width="12.7109375" style="180" customWidth="1"/>
    <col min="7688" max="7688" width="13.7109375" style="180" customWidth="1"/>
    <col min="7689" max="7689" width="18.7109375" style="180" customWidth="1"/>
    <col min="7690" max="7691" width="25.7109375" style="180" customWidth="1"/>
    <col min="7692" max="7692" width="12.7109375" style="180" customWidth="1"/>
    <col min="7693" max="7694" width="15.7109375" style="180" customWidth="1"/>
    <col min="7695" max="7695" width="22.5703125" style="180" customWidth="1"/>
    <col min="7696" max="7936" width="11.42578125" style="180"/>
    <col min="7937" max="7937" width="3.7109375" style="180" customWidth="1"/>
    <col min="7938" max="7938" width="12.7109375" style="180" customWidth="1"/>
    <col min="7939" max="7939" width="19.7109375" style="180" customWidth="1"/>
    <col min="7940" max="7941" width="25.7109375" style="180" customWidth="1"/>
    <col min="7942" max="7943" width="12.7109375" style="180" customWidth="1"/>
    <col min="7944" max="7944" width="13.7109375" style="180" customWidth="1"/>
    <col min="7945" max="7945" width="18.7109375" style="180" customWidth="1"/>
    <col min="7946" max="7947" width="25.7109375" style="180" customWidth="1"/>
    <col min="7948" max="7948" width="12.7109375" style="180" customWidth="1"/>
    <col min="7949" max="7950" width="15.7109375" style="180" customWidth="1"/>
    <col min="7951" max="7951" width="22.5703125" style="180" customWidth="1"/>
    <col min="7952" max="8192" width="11.42578125" style="180"/>
    <col min="8193" max="8193" width="3.7109375" style="180" customWidth="1"/>
    <col min="8194" max="8194" width="12.7109375" style="180" customWidth="1"/>
    <col min="8195" max="8195" width="19.7109375" style="180" customWidth="1"/>
    <col min="8196" max="8197" width="25.7109375" style="180" customWidth="1"/>
    <col min="8198" max="8199" width="12.7109375" style="180" customWidth="1"/>
    <col min="8200" max="8200" width="13.7109375" style="180" customWidth="1"/>
    <col min="8201" max="8201" width="18.7109375" style="180" customWidth="1"/>
    <col min="8202" max="8203" width="25.7109375" style="180" customWidth="1"/>
    <col min="8204" max="8204" width="12.7109375" style="180" customWidth="1"/>
    <col min="8205" max="8206" width="15.7109375" style="180" customWidth="1"/>
    <col min="8207" max="8207" width="22.5703125" style="180" customWidth="1"/>
    <col min="8208" max="8448" width="11.42578125" style="180"/>
    <col min="8449" max="8449" width="3.7109375" style="180" customWidth="1"/>
    <col min="8450" max="8450" width="12.7109375" style="180" customWidth="1"/>
    <col min="8451" max="8451" width="19.7109375" style="180" customWidth="1"/>
    <col min="8452" max="8453" width="25.7109375" style="180" customWidth="1"/>
    <col min="8454" max="8455" width="12.7109375" style="180" customWidth="1"/>
    <col min="8456" max="8456" width="13.7109375" style="180" customWidth="1"/>
    <col min="8457" max="8457" width="18.7109375" style="180" customWidth="1"/>
    <col min="8458" max="8459" width="25.7109375" style="180" customWidth="1"/>
    <col min="8460" max="8460" width="12.7109375" style="180" customWidth="1"/>
    <col min="8461" max="8462" width="15.7109375" style="180" customWidth="1"/>
    <col min="8463" max="8463" width="22.5703125" style="180" customWidth="1"/>
    <col min="8464" max="8704" width="11.42578125" style="180"/>
    <col min="8705" max="8705" width="3.7109375" style="180" customWidth="1"/>
    <col min="8706" max="8706" width="12.7109375" style="180" customWidth="1"/>
    <col min="8707" max="8707" width="19.7109375" style="180" customWidth="1"/>
    <col min="8708" max="8709" width="25.7109375" style="180" customWidth="1"/>
    <col min="8710" max="8711" width="12.7109375" style="180" customWidth="1"/>
    <col min="8712" max="8712" width="13.7109375" style="180" customWidth="1"/>
    <col min="8713" max="8713" width="18.7109375" style="180" customWidth="1"/>
    <col min="8714" max="8715" width="25.7109375" style="180" customWidth="1"/>
    <col min="8716" max="8716" width="12.7109375" style="180" customWidth="1"/>
    <col min="8717" max="8718" width="15.7109375" style="180" customWidth="1"/>
    <col min="8719" max="8719" width="22.5703125" style="180" customWidth="1"/>
    <col min="8720" max="8960" width="11.42578125" style="180"/>
    <col min="8961" max="8961" width="3.7109375" style="180" customWidth="1"/>
    <col min="8962" max="8962" width="12.7109375" style="180" customWidth="1"/>
    <col min="8963" max="8963" width="19.7109375" style="180" customWidth="1"/>
    <col min="8964" max="8965" width="25.7109375" style="180" customWidth="1"/>
    <col min="8966" max="8967" width="12.7109375" style="180" customWidth="1"/>
    <col min="8968" max="8968" width="13.7109375" style="180" customWidth="1"/>
    <col min="8969" max="8969" width="18.7109375" style="180" customWidth="1"/>
    <col min="8970" max="8971" width="25.7109375" style="180" customWidth="1"/>
    <col min="8972" max="8972" width="12.7109375" style="180" customWidth="1"/>
    <col min="8973" max="8974" width="15.7109375" style="180" customWidth="1"/>
    <col min="8975" max="8975" width="22.5703125" style="180" customWidth="1"/>
    <col min="8976" max="9216" width="11.42578125" style="180"/>
    <col min="9217" max="9217" width="3.7109375" style="180" customWidth="1"/>
    <col min="9218" max="9218" width="12.7109375" style="180" customWidth="1"/>
    <col min="9219" max="9219" width="19.7109375" style="180" customWidth="1"/>
    <col min="9220" max="9221" width="25.7109375" style="180" customWidth="1"/>
    <col min="9222" max="9223" width="12.7109375" style="180" customWidth="1"/>
    <col min="9224" max="9224" width="13.7109375" style="180" customWidth="1"/>
    <col min="9225" max="9225" width="18.7109375" style="180" customWidth="1"/>
    <col min="9226" max="9227" width="25.7109375" style="180" customWidth="1"/>
    <col min="9228" max="9228" width="12.7109375" style="180" customWidth="1"/>
    <col min="9229" max="9230" width="15.7109375" style="180" customWidth="1"/>
    <col min="9231" max="9231" width="22.5703125" style="180" customWidth="1"/>
    <col min="9232" max="9472" width="11.42578125" style="180"/>
    <col min="9473" max="9473" width="3.7109375" style="180" customWidth="1"/>
    <col min="9474" max="9474" width="12.7109375" style="180" customWidth="1"/>
    <col min="9475" max="9475" width="19.7109375" style="180" customWidth="1"/>
    <col min="9476" max="9477" width="25.7109375" style="180" customWidth="1"/>
    <col min="9478" max="9479" width="12.7109375" style="180" customWidth="1"/>
    <col min="9480" max="9480" width="13.7109375" style="180" customWidth="1"/>
    <col min="9481" max="9481" width="18.7109375" style="180" customWidth="1"/>
    <col min="9482" max="9483" width="25.7109375" style="180" customWidth="1"/>
    <col min="9484" max="9484" width="12.7109375" style="180" customWidth="1"/>
    <col min="9485" max="9486" width="15.7109375" style="180" customWidth="1"/>
    <col min="9487" max="9487" width="22.5703125" style="180" customWidth="1"/>
    <col min="9488" max="9728" width="11.42578125" style="180"/>
    <col min="9729" max="9729" width="3.7109375" style="180" customWidth="1"/>
    <col min="9730" max="9730" width="12.7109375" style="180" customWidth="1"/>
    <col min="9731" max="9731" width="19.7109375" style="180" customWidth="1"/>
    <col min="9732" max="9733" width="25.7109375" style="180" customWidth="1"/>
    <col min="9734" max="9735" width="12.7109375" style="180" customWidth="1"/>
    <col min="9736" max="9736" width="13.7109375" style="180" customWidth="1"/>
    <col min="9737" max="9737" width="18.7109375" style="180" customWidth="1"/>
    <col min="9738" max="9739" width="25.7109375" style="180" customWidth="1"/>
    <col min="9740" max="9740" width="12.7109375" style="180" customWidth="1"/>
    <col min="9741" max="9742" width="15.7109375" style="180" customWidth="1"/>
    <col min="9743" max="9743" width="22.5703125" style="180" customWidth="1"/>
    <col min="9744" max="9984" width="11.42578125" style="180"/>
    <col min="9985" max="9985" width="3.7109375" style="180" customWidth="1"/>
    <col min="9986" max="9986" width="12.7109375" style="180" customWidth="1"/>
    <col min="9987" max="9987" width="19.7109375" style="180" customWidth="1"/>
    <col min="9988" max="9989" width="25.7109375" style="180" customWidth="1"/>
    <col min="9990" max="9991" width="12.7109375" style="180" customWidth="1"/>
    <col min="9992" max="9992" width="13.7109375" style="180" customWidth="1"/>
    <col min="9993" max="9993" width="18.7109375" style="180" customWidth="1"/>
    <col min="9994" max="9995" width="25.7109375" style="180" customWidth="1"/>
    <col min="9996" max="9996" width="12.7109375" style="180" customWidth="1"/>
    <col min="9997" max="9998" width="15.7109375" style="180" customWidth="1"/>
    <col min="9999" max="9999" width="22.5703125" style="180" customWidth="1"/>
    <col min="10000" max="10240" width="11.42578125" style="180"/>
    <col min="10241" max="10241" width="3.7109375" style="180" customWidth="1"/>
    <col min="10242" max="10242" width="12.7109375" style="180" customWidth="1"/>
    <col min="10243" max="10243" width="19.7109375" style="180" customWidth="1"/>
    <col min="10244" max="10245" width="25.7109375" style="180" customWidth="1"/>
    <col min="10246" max="10247" width="12.7109375" style="180" customWidth="1"/>
    <col min="10248" max="10248" width="13.7109375" style="180" customWidth="1"/>
    <col min="10249" max="10249" width="18.7109375" style="180" customWidth="1"/>
    <col min="10250" max="10251" width="25.7109375" style="180" customWidth="1"/>
    <col min="10252" max="10252" width="12.7109375" style="180" customWidth="1"/>
    <col min="10253" max="10254" width="15.7109375" style="180" customWidth="1"/>
    <col min="10255" max="10255" width="22.5703125" style="180" customWidth="1"/>
    <col min="10256" max="10496" width="11.42578125" style="180"/>
    <col min="10497" max="10497" width="3.7109375" style="180" customWidth="1"/>
    <col min="10498" max="10498" width="12.7109375" style="180" customWidth="1"/>
    <col min="10499" max="10499" width="19.7109375" style="180" customWidth="1"/>
    <col min="10500" max="10501" width="25.7109375" style="180" customWidth="1"/>
    <col min="10502" max="10503" width="12.7109375" style="180" customWidth="1"/>
    <col min="10504" max="10504" width="13.7109375" style="180" customWidth="1"/>
    <col min="10505" max="10505" width="18.7109375" style="180" customWidth="1"/>
    <col min="10506" max="10507" width="25.7109375" style="180" customWidth="1"/>
    <col min="10508" max="10508" width="12.7109375" style="180" customWidth="1"/>
    <col min="10509" max="10510" width="15.7109375" style="180" customWidth="1"/>
    <col min="10511" max="10511" width="22.5703125" style="180" customWidth="1"/>
    <col min="10512" max="10752" width="11.42578125" style="180"/>
    <col min="10753" max="10753" width="3.7109375" style="180" customWidth="1"/>
    <col min="10754" max="10754" width="12.7109375" style="180" customWidth="1"/>
    <col min="10755" max="10755" width="19.7109375" style="180" customWidth="1"/>
    <col min="10756" max="10757" width="25.7109375" style="180" customWidth="1"/>
    <col min="10758" max="10759" width="12.7109375" style="180" customWidth="1"/>
    <col min="10760" max="10760" width="13.7109375" style="180" customWidth="1"/>
    <col min="10761" max="10761" width="18.7109375" style="180" customWidth="1"/>
    <col min="10762" max="10763" width="25.7109375" style="180" customWidth="1"/>
    <col min="10764" max="10764" width="12.7109375" style="180" customWidth="1"/>
    <col min="10765" max="10766" width="15.7109375" style="180" customWidth="1"/>
    <col min="10767" max="10767" width="22.5703125" style="180" customWidth="1"/>
    <col min="10768" max="11008" width="11.42578125" style="180"/>
    <col min="11009" max="11009" width="3.7109375" style="180" customWidth="1"/>
    <col min="11010" max="11010" width="12.7109375" style="180" customWidth="1"/>
    <col min="11011" max="11011" width="19.7109375" style="180" customWidth="1"/>
    <col min="11012" max="11013" width="25.7109375" style="180" customWidth="1"/>
    <col min="11014" max="11015" width="12.7109375" style="180" customWidth="1"/>
    <col min="11016" max="11016" width="13.7109375" style="180" customWidth="1"/>
    <col min="11017" max="11017" width="18.7109375" style="180" customWidth="1"/>
    <col min="11018" max="11019" width="25.7109375" style="180" customWidth="1"/>
    <col min="11020" max="11020" width="12.7109375" style="180" customWidth="1"/>
    <col min="11021" max="11022" width="15.7109375" style="180" customWidth="1"/>
    <col min="11023" max="11023" width="22.5703125" style="180" customWidth="1"/>
    <col min="11024" max="11264" width="11.42578125" style="180"/>
    <col min="11265" max="11265" width="3.7109375" style="180" customWidth="1"/>
    <col min="11266" max="11266" width="12.7109375" style="180" customWidth="1"/>
    <col min="11267" max="11267" width="19.7109375" style="180" customWidth="1"/>
    <col min="11268" max="11269" width="25.7109375" style="180" customWidth="1"/>
    <col min="11270" max="11271" width="12.7109375" style="180" customWidth="1"/>
    <col min="11272" max="11272" width="13.7109375" style="180" customWidth="1"/>
    <col min="11273" max="11273" width="18.7109375" style="180" customWidth="1"/>
    <col min="11274" max="11275" width="25.7109375" style="180" customWidth="1"/>
    <col min="11276" max="11276" width="12.7109375" style="180" customWidth="1"/>
    <col min="11277" max="11278" width="15.7109375" style="180" customWidth="1"/>
    <col min="11279" max="11279" width="22.5703125" style="180" customWidth="1"/>
    <col min="11280" max="11520" width="11.42578125" style="180"/>
    <col min="11521" max="11521" width="3.7109375" style="180" customWidth="1"/>
    <col min="11522" max="11522" width="12.7109375" style="180" customWidth="1"/>
    <col min="11523" max="11523" width="19.7109375" style="180" customWidth="1"/>
    <col min="11524" max="11525" width="25.7109375" style="180" customWidth="1"/>
    <col min="11526" max="11527" width="12.7109375" style="180" customWidth="1"/>
    <col min="11528" max="11528" width="13.7109375" style="180" customWidth="1"/>
    <col min="11529" max="11529" width="18.7109375" style="180" customWidth="1"/>
    <col min="11530" max="11531" width="25.7109375" style="180" customWidth="1"/>
    <col min="11532" max="11532" width="12.7109375" style="180" customWidth="1"/>
    <col min="11533" max="11534" width="15.7109375" style="180" customWidth="1"/>
    <col min="11535" max="11535" width="22.5703125" style="180" customWidth="1"/>
    <col min="11536" max="11776" width="11.42578125" style="180"/>
    <col min="11777" max="11777" width="3.7109375" style="180" customWidth="1"/>
    <col min="11778" max="11778" width="12.7109375" style="180" customWidth="1"/>
    <col min="11779" max="11779" width="19.7109375" style="180" customWidth="1"/>
    <col min="11780" max="11781" width="25.7109375" style="180" customWidth="1"/>
    <col min="11782" max="11783" width="12.7109375" style="180" customWidth="1"/>
    <col min="11784" max="11784" width="13.7109375" style="180" customWidth="1"/>
    <col min="11785" max="11785" width="18.7109375" style="180" customWidth="1"/>
    <col min="11786" max="11787" width="25.7109375" style="180" customWidth="1"/>
    <col min="11788" max="11788" width="12.7109375" style="180" customWidth="1"/>
    <col min="11789" max="11790" width="15.7109375" style="180" customWidth="1"/>
    <col min="11791" max="11791" width="22.5703125" style="180" customWidth="1"/>
    <col min="11792" max="12032" width="11.42578125" style="180"/>
    <col min="12033" max="12033" width="3.7109375" style="180" customWidth="1"/>
    <col min="12034" max="12034" width="12.7109375" style="180" customWidth="1"/>
    <col min="12035" max="12035" width="19.7109375" style="180" customWidth="1"/>
    <col min="12036" max="12037" width="25.7109375" style="180" customWidth="1"/>
    <col min="12038" max="12039" width="12.7109375" style="180" customWidth="1"/>
    <col min="12040" max="12040" width="13.7109375" style="180" customWidth="1"/>
    <col min="12041" max="12041" width="18.7109375" style="180" customWidth="1"/>
    <col min="12042" max="12043" width="25.7109375" style="180" customWidth="1"/>
    <col min="12044" max="12044" width="12.7109375" style="180" customWidth="1"/>
    <col min="12045" max="12046" width="15.7109375" style="180" customWidth="1"/>
    <col min="12047" max="12047" width="22.5703125" style="180" customWidth="1"/>
    <col min="12048" max="12288" width="11.42578125" style="180"/>
    <col min="12289" max="12289" width="3.7109375" style="180" customWidth="1"/>
    <col min="12290" max="12290" width="12.7109375" style="180" customWidth="1"/>
    <col min="12291" max="12291" width="19.7109375" style="180" customWidth="1"/>
    <col min="12292" max="12293" width="25.7109375" style="180" customWidth="1"/>
    <col min="12294" max="12295" width="12.7109375" style="180" customWidth="1"/>
    <col min="12296" max="12296" width="13.7109375" style="180" customWidth="1"/>
    <col min="12297" max="12297" width="18.7109375" style="180" customWidth="1"/>
    <col min="12298" max="12299" width="25.7109375" style="180" customWidth="1"/>
    <col min="12300" max="12300" width="12.7109375" style="180" customWidth="1"/>
    <col min="12301" max="12302" width="15.7109375" style="180" customWidth="1"/>
    <col min="12303" max="12303" width="22.5703125" style="180" customWidth="1"/>
    <col min="12304" max="12544" width="11.42578125" style="180"/>
    <col min="12545" max="12545" width="3.7109375" style="180" customWidth="1"/>
    <col min="12546" max="12546" width="12.7109375" style="180" customWidth="1"/>
    <col min="12547" max="12547" width="19.7109375" style="180" customWidth="1"/>
    <col min="12548" max="12549" width="25.7109375" style="180" customWidth="1"/>
    <col min="12550" max="12551" width="12.7109375" style="180" customWidth="1"/>
    <col min="12552" max="12552" width="13.7109375" style="180" customWidth="1"/>
    <col min="12553" max="12553" width="18.7109375" style="180" customWidth="1"/>
    <col min="12554" max="12555" width="25.7109375" style="180" customWidth="1"/>
    <col min="12556" max="12556" width="12.7109375" style="180" customWidth="1"/>
    <col min="12557" max="12558" width="15.7109375" style="180" customWidth="1"/>
    <col min="12559" max="12559" width="22.5703125" style="180" customWidth="1"/>
    <col min="12560" max="12800" width="11.42578125" style="180"/>
    <col min="12801" max="12801" width="3.7109375" style="180" customWidth="1"/>
    <col min="12802" max="12802" width="12.7109375" style="180" customWidth="1"/>
    <col min="12803" max="12803" width="19.7109375" style="180" customWidth="1"/>
    <col min="12804" max="12805" width="25.7109375" style="180" customWidth="1"/>
    <col min="12806" max="12807" width="12.7109375" style="180" customWidth="1"/>
    <col min="12808" max="12808" width="13.7109375" style="180" customWidth="1"/>
    <col min="12809" max="12809" width="18.7109375" style="180" customWidth="1"/>
    <col min="12810" max="12811" width="25.7109375" style="180" customWidth="1"/>
    <col min="12812" max="12812" width="12.7109375" style="180" customWidth="1"/>
    <col min="12813" max="12814" width="15.7109375" style="180" customWidth="1"/>
    <col min="12815" max="12815" width="22.5703125" style="180" customWidth="1"/>
    <col min="12816" max="13056" width="11.42578125" style="180"/>
    <col min="13057" max="13057" width="3.7109375" style="180" customWidth="1"/>
    <col min="13058" max="13058" width="12.7109375" style="180" customWidth="1"/>
    <col min="13059" max="13059" width="19.7109375" style="180" customWidth="1"/>
    <col min="13060" max="13061" width="25.7109375" style="180" customWidth="1"/>
    <col min="13062" max="13063" width="12.7109375" style="180" customWidth="1"/>
    <col min="13064" max="13064" width="13.7109375" style="180" customWidth="1"/>
    <col min="13065" max="13065" width="18.7109375" style="180" customWidth="1"/>
    <col min="13066" max="13067" width="25.7109375" style="180" customWidth="1"/>
    <col min="13068" max="13068" width="12.7109375" style="180" customWidth="1"/>
    <col min="13069" max="13070" width="15.7109375" style="180" customWidth="1"/>
    <col min="13071" max="13071" width="22.5703125" style="180" customWidth="1"/>
    <col min="13072" max="13312" width="11.42578125" style="180"/>
    <col min="13313" max="13313" width="3.7109375" style="180" customWidth="1"/>
    <col min="13314" max="13314" width="12.7109375" style="180" customWidth="1"/>
    <col min="13315" max="13315" width="19.7109375" style="180" customWidth="1"/>
    <col min="13316" max="13317" width="25.7109375" style="180" customWidth="1"/>
    <col min="13318" max="13319" width="12.7109375" style="180" customWidth="1"/>
    <col min="13320" max="13320" width="13.7109375" style="180" customWidth="1"/>
    <col min="13321" max="13321" width="18.7109375" style="180" customWidth="1"/>
    <col min="13322" max="13323" width="25.7109375" style="180" customWidth="1"/>
    <col min="13324" max="13324" width="12.7109375" style="180" customWidth="1"/>
    <col min="13325" max="13326" width="15.7109375" style="180" customWidth="1"/>
    <col min="13327" max="13327" width="22.5703125" style="180" customWidth="1"/>
    <col min="13328" max="13568" width="11.42578125" style="180"/>
    <col min="13569" max="13569" width="3.7109375" style="180" customWidth="1"/>
    <col min="13570" max="13570" width="12.7109375" style="180" customWidth="1"/>
    <col min="13571" max="13571" width="19.7109375" style="180" customWidth="1"/>
    <col min="13572" max="13573" width="25.7109375" style="180" customWidth="1"/>
    <col min="13574" max="13575" width="12.7109375" style="180" customWidth="1"/>
    <col min="13576" max="13576" width="13.7109375" style="180" customWidth="1"/>
    <col min="13577" max="13577" width="18.7109375" style="180" customWidth="1"/>
    <col min="13578" max="13579" width="25.7109375" style="180" customWidth="1"/>
    <col min="13580" max="13580" width="12.7109375" style="180" customWidth="1"/>
    <col min="13581" max="13582" width="15.7109375" style="180" customWidth="1"/>
    <col min="13583" max="13583" width="22.5703125" style="180" customWidth="1"/>
    <col min="13584" max="13824" width="11.42578125" style="180"/>
    <col min="13825" max="13825" width="3.7109375" style="180" customWidth="1"/>
    <col min="13826" max="13826" width="12.7109375" style="180" customWidth="1"/>
    <col min="13827" max="13827" width="19.7109375" style="180" customWidth="1"/>
    <col min="13828" max="13829" width="25.7109375" style="180" customWidth="1"/>
    <col min="13830" max="13831" width="12.7109375" style="180" customWidth="1"/>
    <col min="13832" max="13832" width="13.7109375" style="180" customWidth="1"/>
    <col min="13833" max="13833" width="18.7109375" style="180" customWidth="1"/>
    <col min="13834" max="13835" width="25.7109375" style="180" customWidth="1"/>
    <col min="13836" max="13836" width="12.7109375" style="180" customWidth="1"/>
    <col min="13837" max="13838" width="15.7109375" style="180" customWidth="1"/>
    <col min="13839" max="13839" width="22.5703125" style="180" customWidth="1"/>
    <col min="13840" max="14080" width="11.42578125" style="180"/>
    <col min="14081" max="14081" width="3.7109375" style="180" customWidth="1"/>
    <col min="14082" max="14082" width="12.7109375" style="180" customWidth="1"/>
    <col min="14083" max="14083" width="19.7109375" style="180" customWidth="1"/>
    <col min="14084" max="14085" width="25.7109375" style="180" customWidth="1"/>
    <col min="14086" max="14087" width="12.7109375" style="180" customWidth="1"/>
    <col min="14088" max="14088" width="13.7109375" style="180" customWidth="1"/>
    <col min="14089" max="14089" width="18.7109375" style="180" customWidth="1"/>
    <col min="14090" max="14091" width="25.7109375" style="180" customWidth="1"/>
    <col min="14092" max="14092" width="12.7109375" style="180" customWidth="1"/>
    <col min="14093" max="14094" width="15.7109375" style="180" customWidth="1"/>
    <col min="14095" max="14095" width="22.5703125" style="180" customWidth="1"/>
    <col min="14096" max="14336" width="11.42578125" style="180"/>
    <col min="14337" max="14337" width="3.7109375" style="180" customWidth="1"/>
    <col min="14338" max="14338" width="12.7109375" style="180" customWidth="1"/>
    <col min="14339" max="14339" width="19.7109375" style="180" customWidth="1"/>
    <col min="14340" max="14341" width="25.7109375" style="180" customWidth="1"/>
    <col min="14342" max="14343" width="12.7109375" style="180" customWidth="1"/>
    <col min="14344" max="14344" width="13.7109375" style="180" customWidth="1"/>
    <col min="14345" max="14345" width="18.7109375" style="180" customWidth="1"/>
    <col min="14346" max="14347" width="25.7109375" style="180" customWidth="1"/>
    <col min="14348" max="14348" width="12.7109375" style="180" customWidth="1"/>
    <col min="14349" max="14350" width="15.7109375" style="180" customWidth="1"/>
    <col min="14351" max="14351" width="22.5703125" style="180" customWidth="1"/>
    <col min="14352" max="14592" width="11.42578125" style="180"/>
    <col min="14593" max="14593" width="3.7109375" style="180" customWidth="1"/>
    <col min="14594" max="14594" width="12.7109375" style="180" customWidth="1"/>
    <col min="14595" max="14595" width="19.7109375" style="180" customWidth="1"/>
    <col min="14596" max="14597" width="25.7109375" style="180" customWidth="1"/>
    <col min="14598" max="14599" width="12.7109375" style="180" customWidth="1"/>
    <col min="14600" max="14600" width="13.7109375" style="180" customWidth="1"/>
    <col min="14601" max="14601" width="18.7109375" style="180" customWidth="1"/>
    <col min="14602" max="14603" width="25.7109375" style="180" customWidth="1"/>
    <col min="14604" max="14604" width="12.7109375" style="180" customWidth="1"/>
    <col min="14605" max="14606" width="15.7109375" style="180" customWidth="1"/>
    <col min="14607" max="14607" width="22.5703125" style="180" customWidth="1"/>
    <col min="14608" max="14848" width="11.42578125" style="180"/>
    <col min="14849" max="14849" width="3.7109375" style="180" customWidth="1"/>
    <col min="14850" max="14850" width="12.7109375" style="180" customWidth="1"/>
    <col min="14851" max="14851" width="19.7109375" style="180" customWidth="1"/>
    <col min="14852" max="14853" width="25.7109375" style="180" customWidth="1"/>
    <col min="14854" max="14855" width="12.7109375" style="180" customWidth="1"/>
    <col min="14856" max="14856" width="13.7109375" style="180" customWidth="1"/>
    <col min="14857" max="14857" width="18.7109375" style="180" customWidth="1"/>
    <col min="14858" max="14859" width="25.7109375" style="180" customWidth="1"/>
    <col min="14860" max="14860" width="12.7109375" style="180" customWidth="1"/>
    <col min="14861" max="14862" width="15.7109375" style="180" customWidth="1"/>
    <col min="14863" max="14863" width="22.5703125" style="180" customWidth="1"/>
    <col min="14864" max="15104" width="11.42578125" style="180"/>
    <col min="15105" max="15105" width="3.7109375" style="180" customWidth="1"/>
    <col min="15106" max="15106" width="12.7109375" style="180" customWidth="1"/>
    <col min="15107" max="15107" width="19.7109375" style="180" customWidth="1"/>
    <col min="15108" max="15109" width="25.7109375" style="180" customWidth="1"/>
    <col min="15110" max="15111" width="12.7109375" style="180" customWidth="1"/>
    <col min="15112" max="15112" width="13.7109375" style="180" customWidth="1"/>
    <col min="15113" max="15113" width="18.7109375" style="180" customWidth="1"/>
    <col min="15114" max="15115" width="25.7109375" style="180" customWidth="1"/>
    <col min="15116" max="15116" width="12.7109375" style="180" customWidth="1"/>
    <col min="15117" max="15118" width="15.7109375" style="180" customWidth="1"/>
    <col min="15119" max="15119" width="22.5703125" style="180" customWidth="1"/>
    <col min="15120" max="15360" width="11.42578125" style="180"/>
    <col min="15361" max="15361" width="3.7109375" style="180" customWidth="1"/>
    <col min="15362" max="15362" width="12.7109375" style="180" customWidth="1"/>
    <col min="15363" max="15363" width="19.7109375" style="180" customWidth="1"/>
    <col min="15364" max="15365" width="25.7109375" style="180" customWidth="1"/>
    <col min="15366" max="15367" width="12.7109375" style="180" customWidth="1"/>
    <col min="15368" max="15368" width="13.7109375" style="180" customWidth="1"/>
    <col min="15369" max="15369" width="18.7109375" style="180" customWidth="1"/>
    <col min="15370" max="15371" width="25.7109375" style="180" customWidth="1"/>
    <col min="15372" max="15372" width="12.7109375" style="180" customWidth="1"/>
    <col min="15373" max="15374" width="15.7109375" style="180" customWidth="1"/>
    <col min="15375" max="15375" width="22.5703125" style="180" customWidth="1"/>
    <col min="15376" max="15616" width="11.42578125" style="180"/>
    <col min="15617" max="15617" width="3.7109375" style="180" customWidth="1"/>
    <col min="15618" max="15618" width="12.7109375" style="180" customWidth="1"/>
    <col min="15619" max="15619" width="19.7109375" style="180" customWidth="1"/>
    <col min="15620" max="15621" width="25.7109375" style="180" customWidth="1"/>
    <col min="15622" max="15623" width="12.7109375" style="180" customWidth="1"/>
    <col min="15624" max="15624" width="13.7109375" style="180" customWidth="1"/>
    <col min="15625" max="15625" width="18.7109375" style="180" customWidth="1"/>
    <col min="15626" max="15627" width="25.7109375" style="180" customWidth="1"/>
    <col min="15628" max="15628" width="12.7109375" style="180" customWidth="1"/>
    <col min="15629" max="15630" width="15.7109375" style="180" customWidth="1"/>
    <col min="15631" max="15631" width="22.5703125" style="180" customWidth="1"/>
    <col min="15632" max="15872" width="11.42578125" style="180"/>
    <col min="15873" max="15873" width="3.7109375" style="180" customWidth="1"/>
    <col min="15874" max="15874" width="12.7109375" style="180" customWidth="1"/>
    <col min="15875" max="15875" width="19.7109375" style="180" customWidth="1"/>
    <col min="15876" max="15877" width="25.7109375" style="180" customWidth="1"/>
    <col min="15878" max="15879" width="12.7109375" style="180" customWidth="1"/>
    <col min="15880" max="15880" width="13.7109375" style="180" customWidth="1"/>
    <col min="15881" max="15881" width="18.7109375" style="180" customWidth="1"/>
    <col min="15882" max="15883" width="25.7109375" style="180" customWidth="1"/>
    <col min="15884" max="15884" width="12.7109375" style="180" customWidth="1"/>
    <col min="15885" max="15886" width="15.7109375" style="180" customWidth="1"/>
    <col min="15887" max="15887" width="22.5703125" style="180" customWidth="1"/>
    <col min="15888" max="16128" width="11.42578125" style="180"/>
    <col min="16129" max="16129" width="3.7109375" style="180" customWidth="1"/>
    <col min="16130" max="16130" width="12.7109375" style="180" customWidth="1"/>
    <col min="16131" max="16131" width="19.7109375" style="180" customWidth="1"/>
    <col min="16132" max="16133" width="25.7109375" style="180" customWidth="1"/>
    <col min="16134" max="16135" width="12.7109375" style="180" customWidth="1"/>
    <col min="16136" max="16136" width="13.7109375" style="180" customWidth="1"/>
    <col min="16137" max="16137" width="18.7109375" style="180" customWidth="1"/>
    <col min="16138" max="16139" width="25.7109375" style="180" customWidth="1"/>
    <col min="16140" max="16140" width="12.7109375" style="180" customWidth="1"/>
    <col min="16141" max="16142" width="15.7109375" style="180" customWidth="1"/>
    <col min="16143" max="16143" width="22.5703125" style="180" customWidth="1"/>
    <col min="16144" max="16384" width="11.42578125" style="180"/>
  </cols>
  <sheetData>
    <row r="1" spans="1:25" ht="66" customHeight="1">
      <c r="A1" s="1364"/>
      <c r="B1" s="1365"/>
      <c r="C1" s="1366" t="s">
        <v>222</v>
      </c>
      <c r="D1" s="1366"/>
      <c r="E1" s="1366"/>
      <c r="F1" s="1366"/>
      <c r="G1" s="1366"/>
      <c r="H1" s="1366"/>
      <c r="I1" s="1366"/>
      <c r="J1" s="1366"/>
      <c r="K1" s="1366"/>
      <c r="L1" s="1366"/>
      <c r="M1" s="1366"/>
      <c r="N1" s="1366"/>
      <c r="O1" s="1367"/>
      <c r="P1" s="191"/>
      <c r="Q1" s="191"/>
      <c r="R1" s="191"/>
      <c r="S1" s="191"/>
      <c r="T1" s="191"/>
      <c r="U1" s="191"/>
      <c r="V1" s="191"/>
      <c r="W1" s="191"/>
      <c r="X1" s="191"/>
      <c r="Y1" s="191"/>
    </row>
    <row r="2" spans="1:25">
      <c r="A2" s="1368"/>
      <c r="B2" s="1369"/>
      <c r="C2" s="1369"/>
      <c r="D2" s="1370"/>
      <c r="E2" s="1370"/>
      <c r="F2" s="1370"/>
      <c r="G2" s="1370"/>
      <c r="H2" s="1370"/>
      <c r="I2" s="1370"/>
      <c r="J2" s="1370"/>
      <c r="K2" s="1370"/>
      <c r="L2" s="1370"/>
      <c r="M2" s="1370"/>
      <c r="N2" s="1370"/>
      <c r="O2" s="1371"/>
      <c r="P2" s="191"/>
      <c r="Q2" s="191"/>
      <c r="R2" s="191"/>
      <c r="S2" s="191"/>
      <c r="T2" s="191"/>
      <c r="U2" s="191"/>
      <c r="V2" s="191"/>
      <c r="W2" s="191"/>
      <c r="X2" s="191"/>
      <c r="Y2" s="191"/>
    </row>
    <row r="3" spans="1:25" ht="24.95" customHeight="1" thickBot="1">
      <c r="A3" s="1704" t="s">
        <v>1168</v>
      </c>
      <c r="B3" s="1705"/>
      <c r="C3" s="1705"/>
      <c r="D3" s="1705"/>
      <c r="E3" s="1705"/>
      <c r="F3" s="1705"/>
      <c r="G3" s="1705"/>
      <c r="H3" s="1705"/>
      <c r="I3" s="1705"/>
      <c r="J3" s="1705"/>
      <c r="K3" s="1705"/>
      <c r="L3" s="1705"/>
      <c r="M3" s="1705"/>
      <c r="N3" s="1705"/>
      <c r="O3" s="1706"/>
      <c r="P3" s="191"/>
      <c r="Q3" s="191"/>
      <c r="R3" s="191"/>
      <c r="S3" s="191"/>
      <c r="T3" s="191"/>
      <c r="U3" s="191"/>
      <c r="V3" s="191"/>
      <c r="W3" s="191"/>
      <c r="X3" s="191"/>
      <c r="Y3" s="191"/>
    </row>
    <row r="4" spans="1:25" ht="13.5" thickTop="1">
      <c r="A4" s="1372" t="s">
        <v>20</v>
      </c>
      <c r="B4" s="1373"/>
      <c r="C4" s="1373"/>
      <c r="E4" s="1375"/>
      <c r="F4" s="258"/>
      <c r="G4" s="258"/>
      <c r="H4" s="258"/>
      <c r="I4" s="258"/>
      <c r="K4" s="1295" t="s">
        <v>1192</v>
      </c>
      <c r="L4" s="258"/>
      <c r="M4" s="258"/>
      <c r="N4" s="258"/>
      <c r="O4" s="1351"/>
      <c r="P4" s="258"/>
      <c r="Q4" s="258"/>
      <c r="R4" s="258"/>
      <c r="S4" s="258"/>
      <c r="T4" s="258"/>
      <c r="U4" s="258"/>
      <c r="V4" s="258"/>
      <c r="W4" s="258"/>
      <c r="X4" s="258"/>
      <c r="Y4" s="258"/>
    </row>
    <row r="5" spans="1:25">
      <c r="A5" s="1376" t="s">
        <v>1169</v>
      </c>
      <c r="B5" s="508"/>
      <c r="C5" s="508"/>
      <c r="E5" s="1375"/>
      <c r="K5" s="1377" t="s">
        <v>1170</v>
      </c>
      <c r="O5" s="436"/>
    </row>
    <row r="6" spans="1:25" s="184" customFormat="1" ht="35.1" customHeight="1">
      <c r="A6" s="1707" t="s">
        <v>774</v>
      </c>
      <c r="B6" s="1703" t="s">
        <v>1171</v>
      </c>
      <c r="C6" s="1703" t="s">
        <v>1172</v>
      </c>
      <c r="D6" s="1707" t="s">
        <v>1173</v>
      </c>
      <c r="E6" s="1707" t="s">
        <v>1174</v>
      </c>
      <c r="F6" s="1378" t="s">
        <v>1175</v>
      </c>
      <c r="G6" s="1378"/>
      <c r="H6" s="1708" t="s">
        <v>1176</v>
      </c>
      <c r="I6" s="1708" t="s">
        <v>1177</v>
      </c>
      <c r="J6" s="1703" t="s">
        <v>1178</v>
      </c>
      <c r="K6" s="1703" t="s">
        <v>1179</v>
      </c>
      <c r="L6" s="1703" t="s">
        <v>1180</v>
      </c>
      <c r="M6" s="1703" t="s">
        <v>1181</v>
      </c>
      <c r="N6" s="1703" t="s">
        <v>1182</v>
      </c>
      <c r="O6" s="1703" t="s">
        <v>1183</v>
      </c>
    </row>
    <row r="7" spans="1:25" s="184" customFormat="1" ht="35.1" customHeight="1">
      <c r="A7" s="1707"/>
      <c r="B7" s="1703"/>
      <c r="C7" s="1703"/>
      <c r="D7" s="1707"/>
      <c r="E7" s="1707"/>
      <c r="F7" s="1379" t="s">
        <v>1184</v>
      </c>
      <c r="G7" s="1379" t="s">
        <v>1185</v>
      </c>
      <c r="H7" s="1708"/>
      <c r="I7" s="1708"/>
      <c r="J7" s="1703"/>
      <c r="K7" s="1703"/>
      <c r="L7" s="1703"/>
      <c r="M7" s="1703"/>
      <c r="N7" s="1703"/>
      <c r="O7" s="1703" t="s">
        <v>1186</v>
      </c>
    </row>
    <row r="8" spans="1:25">
      <c r="A8" s="1308"/>
      <c r="B8" s="1308"/>
      <c r="C8" s="1308"/>
      <c r="D8" s="1380"/>
      <c r="E8" s="1380"/>
      <c r="F8" s="1308"/>
      <c r="G8" s="1308"/>
      <c r="H8" s="1308"/>
      <c r="I8" s="1308"/>
      <c r="J8" s="1308"/>
      <c r="K8" s="1308"/>
      <c r="L8" s="1308"/>
      <c r="M8" s="1308"/>
      <c r="N8" s="1308"/>
      <c r="O8" s="1308"/>
    </row>
    <row r="9" spans="1:25">
      <c r="A9" s="1308"/>
      <c r="B9" s="1308"/>
      <c r="C9" s="1308"/>
      <c r="D9" s="1380"/>
      <c r="E9" s="1380"/>
      <c r="F9" s="1308"/>
      <c r="G9" s="1308"/>
      <c r="H9" s="1308"/>
      <c r="I9" s="1308"/>
      <c r="J9" s="1308"/>
      <c r="K9" s="1308"/>
      <c r="L9" s="1308"/>
      <c r="M9" s="1381"/>
      <c r="N9" s="1381"/>
      <c r="O9" s="1308"/>
    </row>
    <row r="10" spans="1:25">
      <c r="A10" s="1308"/>
      <c r="B10" s="1308"/>
      <c r="C10" s="1308"/>
      <c r="D10" s="1380"/>
      <c r="E10" s="1380"/>
      <c r="F10" s="1308"/>
      <c r="G10" s="1308"/>
      <c r="H10" s="1308"/>
      <c r="I10" s="1308"/>
      <c r="J10" s="1308"/>
      <c r="K10" s="1308"/>
      <c r="L10" s="1308"/>
      <c r="M10" s="1308"/>
      <c r="N10" s="1308"/>
      <c r="O10" s="1308"/>
    </row>
    <row r="11" spans="1:25">
      <c r="A11" s="1308"/>
      <c r="B11" s="1308"/>
      <c r="C11" s="1308"/>
      <c r="D11" s="1380"/>
      <c r="E11" s="1380"/>
      <c r="F11" s="1308"/>
      <c r="G11" s="1308"/>
      <c r="H11" s="1308"/>
      <c r="I11" s="1308"/>
      <c r="J11" s="1308"/>
      <c r="K11" s="1308"/>
      <c r="L11" s="1308"/>
      <c r="M11" s="1308"/>
      <c r="N11" s="1308"/>
      <c r="O11" s="1308"/>
    </row>
    <row r="12" spans="1:25">
      <c r="A12" s="1308"/>
      <c r="B12" s="1308"/>
      <c r="C12" s="1308"/>
      <c r="D12" s="1380"/>
      <c r="E12" s="1380"/>
      <c r="F12" s="1308"/>
      <c r="G12" s="1308"/>
      <c r="H12" s="1308"/>
      <c r="I12" s="1308"/>
      <c r="J12" s="1308"/>
      <c r="K12" s="1308"/>
      <c r="L12" s="1308"/>
      <c r="M12" s="1308"/>
      <c r="N12" s="1308"/>
      <c r="O12" s="1308"/>
    </row>
    <row r="13" spans="1:25">
      <c r="A13" s="1308"/>
      <c r="B13" s="1308"/>
      <c r="C13" s="1308"/>
      <c r="D13" s="1380"/>
      <c r="E13" s="1380"/>
      <c r="F13" s="1308"/>
      <c r="G13" s="1308"/>
      <c r="H13" s="1308"/>
      <c r="I13" s="1308"/>
      <c r="J13" s="1308"/>
      <c r="K13" s="1308"/>
      <c r="L13" s="1308"/>
      <c r="M13" s="1308"/>
      <c r="N13" s="1308"/>
      <c r="O13" s="1308"/>
    </row>
    <row r="14" spans="1:25">
      <c r="A14" s="1308"/>
      <c r="B14" s="1308"/>
      <c r="C14" s="1308"/>
      <c r="D14" s="1380"/>
      <c r="E14" s="1380"/>
      <c r="F14" s="1308"/>
      <c r="G14" s="1308"/>
      <c r="H14" s="1308"/>
      <c r="I14" s="1308"/>
      <c r="J14" s="1308"/>
      <c r="K14" s="1308"/>
      <c r="L14" s="1308"/>
      <c r="M14" s="1308"/>
      <c r="N14" s="1308"/>
      <c r="O14" s="1308"/>
    </row>
    <row r="15" spans="1:25">
      <c r="A15" s="1308"/>
      <c r="B15" s="1308"/>
      <c r="C15" s="1308"/>
      <c r="D15" s="1380"/>
      <c r="E15" s="1380"/>
      <c r="F15" s="1308"/>
      <c r="G15" s="1308"/>
      <c r="H15" s="1308"/>
      <c r="I15" s="1308"/>
      <c r="J15" s="1308"/>
      <c r="K15" s="1308"/>
      <c r="L15" s="1308"/>
      <c r="M15" s="1308"/>
      <c r="N15" s="1308"/>
      <c r="O15" s="1308"/>
    </row>
    <row r="16" spans="1:25">
      <c r="A16" s="1308"/>
      <c r="B16" s="1308"/>
      <c r="C16" s="1308"/>
      <c r="D16" s="1380"/>
      <c r="E16" s="1380"/>
      <c r="F16" s="1308"/>
      <c r="G16" s="1308"/>
      <c r="H16" s="1308"/>
      <c r="I16" s="1308"/>
      <c r="J16" s="1308"/>
      <c r="K16" s="1308"/>
      <c r="L16" s="1308"/>
      <c r="M16" s="1308"/>
      <c r="N16" s="1308"/>
      <c r="O16" s="1308"/>
    </row>
    <row r="17" spans="1:15">
      <c r="A17" s="1308"/>
      <c r="B17" s="1308"/>
      <c r="C17" s="1308"/>
      <c r="D17" s="1380"/>
      <c r="E17" s="1380"/>
      <c r="F17" s="1308"/>
      <c r="G17" s="1308"/>
      <c r="H17" s="1308"/>
      <c r="I17" s="1308"/>
      <c r="J17" s="1308"/>
      <c r="K17" s="1308"/>
      <c r="L17" s="1308"/>
      <c r="M17" s="1308"/>
      <c r="N17" s="1308"/>
      <c r="O17" s="1308"/>
    </row>
    <row r="18" spans="1:15">
      <c r="A18" s="1308"/>
      <c r="B18" s="1308"/>
      <c r="C18" s="1308"/>
      <c r="D18" s="1380"/>
      <c r="E18" s="1380"/>
      <c r="F18" s="1308"/>
      <c r="G18" s="1308"/>
      <c r="H18" s="1308"/>
      <c r="I18" s="1308"/>
      <c r="J18" s="1308"/>
      <c r="K18" s="1308"/>
      <c r="L18" s="1308"/>
      <c r="M18" s="1308"/>
      <c r="N18" s="1308"/>
      <c r="O18" s="1308"/>
    </row>
    <row r="19" spans="1:15">
      <c r="A19" s="1308"/>
      <c r="B19" s="1308"/>
      <c r="C19" s="1308"/>
      <c r="D19" s="1380"/>
      <c r="E19" s="1380"/>
      <c r="F19" s="1308"/>
      <c r="G19" s="1308"/>
      <c r="H19" s="1308"/>
      <c r="I19" s="1308"/>
      <c r="J19" s="1308"/>
      <c r="K19" s="1308"/>
      <c r="L19" s="1308"/>
      <c r="M19" s="1308"/>
      <c r="N19" s="1308"/>
      <c r="O19" s="1308"/>
    </row>
    <row r="20" spans="1:15">
      <c r="A20" s="1308"/>
      <c r="B20" s="1308"/>
      <c r="C20" s="1308"/>
      <c r="D20" s="1380"/>
      <c r="E20" s="1380"/>
      <c r="F20" s="1308"/>
      <c r="G20" s="1308"/>
      <c r="H20" s="1308"/>
      <c r="I20" s="1308"/>
      <c r="J20" s="1308"/>
      <c r="K20" s="1308"/>
      <c r="L20" s="1308"/>
      <c r="M20" s="1308"/>
      <c r="N20" s="1308"/>
      <c r="O20" s="1308"/>
    </row>
    <row r="21" spans="1:15">
      <c r="A21" s="1308"/>
      <c r="B21" s="1308"/>
      <c r="C21" s="1308"/>
      <c r="D21" s="1380"/>
      <c r="E21" s="1380"/>
      <c r="F21" s="1308"/>
      <c r="G21" s="1308"/>
      <c r="H21" s="1308"/>
      <c r="I21" s="1308"/>
      <c r="J21" s="1308"/>
      <c r="K21" s="1308"/>
      <c r="L21" s="1308"/>
      <c r="M21" s="1308"/>
      <c r="N21" s="1308"/>
      <c r="O21" s="1308"/>
    </row>
    <row r="22" spans="1:15">
      <c r="A22" s="1308"/>
      <c r="B22" s="1308"/>
      <c r="C22" s="1308"/>
      <c r="D22" s="1380"/>
      <c r="E22" s="1380"/>
      <c r="F22" s="1308"/>
      <c r="G22" s="1308"/>
      <c r="H22" s="1308"/>
      <c r="I22" s="1308"/>
      <c r="J22" s="1308"/>
      <c r="K22" s="1308"/>
      <c r="L22" s="1308"/>
      <c r="M22" s="1308"/>
      <c r="N22" s="1308"/>
      <c r="O22" s="1308"/>
    </row>
    <row r="23" spans="1:15">
      <c r="A23" s="1308"/>
      <c r="B23" s="1308"/>
      <c r="C23" s="1308"/>
      <c r="D23" s="1380"/>
      <c r="E23" s="1380"/>
      <c r="F23" s="1308"/>
      <c r="G23" s="1308"/>
      <c r="H23" s="1308"/>
      <c r="I23" s="1308"/>
      <c r="J23" s="1308"/>
      <c r="K23" s="1308"/>
      <c r="L23" s="1308"/>
      <c r="M23" s="1308"/>
      <c r="N23" s="1308"/>
      <c r="O23" s="1308"/>
    </row>
    <row r="24" spans="1:15">
      <c r="A24" s="1308"/>
      <c r="B24" s="1308"/>
      <c r="C24" s="1308"/>
      <c r="D24" s="1380"/>
      <c r="E24" s="1380"/>
      <c r="F24" s="1308"/>
      <c r="G24" s="1308"/>
      <c r="H24" s="1308"/>
      <c r="I24" s="1308"/>
      <c r="J24" s="1308"/>
      <c r="K24" s="1308"/>
      <c r="L24" s="1308"/>
      <c r="M24" s="1308"/>
      <c r="N24" s="1308"/>
      <c r="O24" s="1308"/>
    </row>
    <row r="25" spans="1:15">
      <c r="A25" s="1308"/>
      <c r="B25" s="1308"/>
      <c r="C25" s="1308"/>
      <c r="D25" s="1380"/>
      <c r="E25" s="1380"/>
      <c r="F25" s="1308"/>
      <c r="G25" s="1308"/>
      <c r="H25" s="1308"/>
      <c r="I25" s="1308"/>
      <c r="J25" s="1308"/>
      <c r="K25" s="1308"/>
      <c r="L25" s="1308"/>
      <c r="M25" s="1308"/>
      <c r="N25" s="1308"/>
      <c r="O25" s="1308"/>
    </row>
    <row r="26" spans="1:15">
      <c r="A26" s="1308"/>
      <c r="B26" s="1308"/>
      <c r="C26" s="1308"/>
      <c r="D26" s="1380"/>
      <c r="E26" s="1380"/>
      <c r="F26" s="1308"/>
      <c r="G26" s="1308"/>
      <c r="H26" s="1308"/>
      <c r="I26" s="1308"/>
      <c r="J26" s="1308"/>
      <c r="K26" s="1308"/>
      <c r="L26" s="1308"/>
      <c r="M26" s="1308"/>
      <c r="N26" s="1308"/>
      <c r="O26" s="1308"/>
    </row>
    <row r="27" spans="1:15">
      <c r="A27" s="1308"/>
      <c r="B27" s="1308"/>
      <c r="C27" s="1308"/>
      <c r="D27" s="1380"/>
      <c r="E27" s="1380"/>
      <c r="F27" s="1308"/>
      <c r="G27" s="1308"/>
      <c r="H27" s="1308"/>
      <c r="I27" s="1308"/>
      <c r="J27" s="1308"/>
      <c r="K27" s="1308"/>
      <c r="L27" s="1308"/>
      <c r="M27" s="1308"/>
      <c r="N27" s="1308"/>
      <c r="O27" s="1308"/>
    </row>
    <row r="28" spans="1:15">
      <c r="A28" s="1308"/>
      <c r="B28" s="1308"/>
      <c r="C28" s="1308"/>
      <c r="D28" s="1380"/>
      <c r="E28" s="1380"/>
      <c r="F28" s="1308"/>
      <c r="G28" s="1308"/>
      <c r="H28" s="1308"/>
      <c r="I28" s="1308"/>
      <c r="J28" s="1308"/>
      <c r="K28" s="1308"/>
      <c r="L28" s="1308"/>
      <c r="M28" s="1308"/>
      <c r="N28" s="1308"/>
      <c r="O28" s="1308"/>
    </row>
    <row r="29" spans="1:15">
      <c r="A29" s="1308"/>
      <c r="B29" s="1308"/>
      <c r="C29" s="1308"/>
      <c r="D29" s="1380"/>
      <c r="E29" s="1380"/>
      <c r="F29" s="1308"/>
      <c r="G29" s="1308"/>
      <c r="H29" s="1308"/>
      <c r="I29" s="1308"/>
      <c r="J29" s="1308"/>
      <c r="K29" s="1308"/>
      <c r="L29" s="1308"/>
      <c r="M29" s="1308"/>
      <c r="N29" s="1308"/>
      <c r="O29" s="1308"/>
    </row>
    <row r="30" spans="1:15">
      <c r="A30" s="1308"/>
      <c r="B30" s="1308"/>
      <c r="C30" s="1308"/>
      <c r="D30" s="1380"/>
      <c r="E30" s="1380"/>
      <c r="F30" s="1308"/>
      <c r="G30" s="1308"/>
      <c r="H30" s="1308"/>
      <c r="I30" s="1308"/>
      <c r="J30" s="1308"/>
      <c r="K30" s="1308"/>
      <c r="L30" s="1308"/>
      <c r="M30" s="1308"/>
      <c r="N30" s="1308"/>
      <c r="O30" s="1308"/>
    </row>
    <row r="31" spans="1:15">
      <c r="A31" s="1308"/>
      <c r="B31" s="1308"/>
      <c r="C31" s="1308"/>
      <c r="D31" s="1380"/>
      <c r="E31" s="1380"/>
      <c r="F31" s="1308"/>
      <c r="G31" s="1308"/>
      <c r="H31" s="1308"/>
      <c r="I31" s="1308"/>
      <c r="J31" s="1308"/>
      <c r="K31" s="1308"/>
      <c r="L31" s="1308"/>
      <c r="M31" s="1308"/>
      <c r="N31" s="1308"/>
      <c r="O31" s="1308"/>
    </row>
    <row r="32" spans="1:15">
      <c r="A32" s="1308"/>
      <c r="B32" s="1308"/>
      <c r="C32" s="1308"/>
      <c r="D32" s="1380"/>
      <c r="E32" s="1380"/>
      <c r="F32" s="1308"/>
      <c r="G32" s="1308"/>
      <c r="H32" s="1308"/>
      <c r="I32" s="1308"/>
      <c r="J32" s="1308"/>
      <c r="K32" s="1308"/>
      <c r="L32" s="1308"/>
      <c r="M32" s="1308"/>
      <c r="N32" s="1308"/>
      <c r="O32" s="1308"/>
    </row>
    <row r="33" spans="1:15">
      <c r="A33" s="1308"/>
      <c r="B33" s="1308"/>
      <c r="C33" s="1308"/>
      <c r="D33" s="1380"/>
      <c r="E33" s="1380"/>
      <c r="F33" s="1308"/>
      <c r="G33" s="1308"/>
      <c r="H33" s="1308"/>
      <c r="I33" s="1308"/>
      <c r="J33" s="1308"/>
      <c r="K33" s="1308"/>
      <c r="L33" s="1308"/>
      <c r="M33" s="1308"/>
      <c r="N33" s="1308"/>
      <c r="O33" s="1308"/>
    </row>
    <row r="34" spans="1:15">
      <c r="A34" s="1308"/>
      <c r="B34" s="1308"/>
      <c r="C34" s="1308"/>
      <c r="D34" s="1380"/>
      <c r="E34" s="1380"/>
      <c r="F34" s="1308"/>
      <c r="G34" s="1308"/>
      <c r="H34" s="1308"/>
      <c r="I34" s="1308"/>
      <c r="J34" s="1308"/>
      <c r="K34" s="1308"/>
      <c r="L34" s="1308"/>
      <c r="M34" s="1308"/>
      <c r="N34" s="1308"/>
      <c r="O34" s="1308"/>
    </row>
    <row r="35" spans="1:15">
      <c r="A35" s="1308"/>
      <c r="B35" s="1308"/>
      <c r="C35" s="1308"/>
      <c r="D35" s="1380"/>
      <c r="E35" s="1380"/>
      <c r="F35" s="1308"/>
      <c r="G35" s="1308"/>
      <c r="H35" s="1308"/>
      <c r="I35" s="1308"/>
      <c r="J35" s="1308"/>
      <c r="K35" s="1308"/>
      <c r="L35" s="1308"/>
      <c r="M35" s="1308"/>
      <c r="N35" s="1308"/>
      <c r="O35" s="1308"/>
    </row>
    <row r="36" spans="1:15">
      <c r="A36" s="1308"/>
      <c r="B36" s="1308"/>
      <c r="C36" s="1308"/>
      <c r="D36" s="1380"/>
      <c r="E36" s="1380"/>
      <c r="F36" s="1308"/>
      <c r="G36" s="1308"/>
      <c r="H36" s="1308"/>
      <c r="I36" s="1308"/>
      <c r="J36" s="1308"/>
      <c r="K36" s="1308"/>
      <c r="L36" s="1308"/>
      <c r="M36" s="1308"/>
      <c r="N36" s="1308"/>
      <c r="O36" s="1308"/>
    </row>
    <row r="37" spans="1:15">
      <c r="A37" s="1308"/>
      <c r="B37" s="1308"/>
      <c r="C37" s="1308"/>
      <c r="D37" s="1380"/>
      <c r="E37" s="1380"/>
      <c r="F37" s="1308"/>
      <c r="G37" s="1308"/>
      <c r="H37" s="1308"/>
      <c r="I37" s="1308"/>
      <c r="J37" s="1308"/>
      <c r="K37" s="1308"/>
      <c r="L37" s="1308"/>
      <c r="M37" s="1308"/>
      <c r="N37" s="1308"/>
      <c r="O37" s="1308"/>
    </row>
    <row r="38" spans="1:15">
      <c r="A38" s="1308"/>
      <c r="B38" s="1308"/>
      <c r="C38" s="1308"/>
      <c r="D38" s="1380"/>
      <c r="E38" s="1380"/>
      <c r="F38" s="1308"/>
      <c r="G38" s="1308"/>
      <c r="H38" s="1308"/>
      <c r="I38" s="1308"/>
      <c r="J38" s="1308"/>
      <c r="K38" s="1308"/>
      <c r="L38" s="1308"/>
      <c r="M38" s="1308"/>
      <c r="N38" s="1308"/>
      <c r="O38" s="1308"/>
    </row>
    <row r="39" spans="1:15">
      <c r="A39" s="1308"/>
      <c r="B39" s="1308"/>
      <c r="C39" s="1308"/>
      <c r="D39" s="1380"/>
      <c r="E39" s="1380"/>
      <c r="F39" s="1308"/>
      <c r="G39" s="1308"/>
      <c r="H39" s="1308"/>
      <c r="I39" s="1308"/>
      <c r="J39" s="1308"/>
      <c r="K39" s="1308"/>
      <c r="L39" s="1308"/>
      <c r="M39" s="1308"/>
      <c r="N39" s="1308"/>
      <c r="O39" s="1308"/>
    </row>
    <row r="40" spans="1:15">
      <c r="A40" s="1308"/>
      <c r="B40" s="1308"/>
      <c r="C40" s="1308"/>
      <c r="D40" s="1380"/>
      <c r="E40" s="1380"/>
      <c r="F40" s="1308"/>
      <c r="G40" s="1308"/>
      <c r="H40" s="1308"/>
      <c r="I40" s="1308"/>
      <c r="J40" s="1308"/>
      <c r="K40" s="1308"/>
      <c r="L40" s="1308"/>
      <c r="M40" s="1308"/>
      <c r="N40" s="1308"/>
      <c r="O40" s="1308"/>
    </row>
    <row r="41" spans="1:15">
      <c r="A41" s="1308"/>
      <c r="B41" s="1308"/>
      <c r="C41" s="1308"/>
      <c r="D41" s="1380"/>
      <c r="E41" s="1380"/>
      <c r="F41" s="1308"/>
      <c r="G41" s="1308"/>
      <c r="H41" s="1308"/>
      <c r="I41" s="1308"/>
      <c r="J41" s="1308"/>
      <c r="K41" s="1308"/>
      <c r="L41" s="1308"/>
      <c r="M41" s="1308"/>
      <c r="N41" s="1308"/>
      <c r="O41" s="1308"/>
    </row>
    <row r="42" spans="1:15">
      <c r="A42" s="1308"/>
      <c r="B42" s="1308"/>
      <c r="C42" s="1308"/>
      <c r="D42" s="1380"/>
      <c r="E42" s="1380"/>
      <c r="F42" s="1308"/>
      <c r="G42" s="1308"/>
      <c r="H42" s="1308"/>
      <c r="I42" s="1308"/>
      <c r="J42" s="1308"/>
      <c r="K42" s="1308"/>
      <c r="L42" s="1308"/>
      <c r="M42" s="1308"/>
      <c r="N42" s="1308"/>
      <c r="O42" s="1308"/>
    </row>
    <row r="43" spans="1:15">
      <c r="A43" s="1308"/>
      <c r="B43" s="1308"/>
      <c r="C43" s="1308"/>
      <c r="D43" s="1380"/>
      <c r="E43" s="1380"/>
      <c r="F43" s="1308"/>
      <c r="G43" s="1308"/>
      <c r="H43" s="1308"/>
      <c r="I43" s="1308"/>
      <c r="J43" s="1308"/>
      <c r="K43" s="1308"/>
      <c r="L43" s="1308"/>
      <c r="M43" s="1308"/>
      <c r="N43" s="1308"/>
      <c r="O43" s="1308"/>
    </row>
    <row r="44" spans="1:15">
      <c r="A44" s="1308"/>
      <c r="B44" s="1308"/>
      <c r="C44" s="1308"/>
      <c r="D44" s="1380"/>
      <c r="E44" s="1380"/>
      <c r="F44" s="1308"/>
      <c r="G44" s="1308"/>
      <c r="H44" s="1308"/>
      <c r="I44" s="1308"/>
      <c r="J44" s="1308"/>
      <c r="K44" s="1308"/>
      <c r="L44" s="1308"/>
      <c r="M44" s="1308"/>
      <c r="N44" s="1308"/>
      <c r="O44" s="1308"/>
    </row>
    <row r="45" spans="1:15">
      <c r="A45" s="1308"/>
      <c r="B45" s="1308"/>
      <c r="C45" s="1308"/>
      <c r="D45" s="1380"/>
      <c r="E45" s="1380"/>
      <c r="F45" s="1308"/>
      <c r="G45" s="1308"/>
      <c r="H45" s="1308"/>
      <c r="I45" s="1308"/>
      <c r="J45" s="1308"/>
      <c r="K45" s="1308"/>
      <c r="L45" s="1308"/>
      <c r="M45" s="1308"/>
      <c r="N45" s="1308"/>
      <c r="O45" s="1308"/>
    </row>
    <row r="46" spans="1:15">
      <c r="A46" s="1308"/>
      <c r="B46" s="1308"/>
      <c r="C46" s="1308"/>
      <c r="D46" s="1380"/>
      <c r="E46" s="1380"/>
      <c r="F46" s="1308"/>
      <c r="G46" s="1308"/>
      <c r="H46" s="1308"/>
      <c r="I46" s="1308"/>
      <c r="J46" s="1308"/>
      <c r="K46" s="1308"/>
      <c r="L46" s="1308"/>
      <c r="M46" s="1308"/>
      <c r="N46" s="1308"/>
      <c r="O46" s="1308"/>
    </row>
    <row r="47" spans="1:15">
      <c r="A47" s="1308"/>
      <c r="B47" s="1308"/>
      <c r="C47" s="1308"/>
      <c r="D47" s="1380"/>
      <c r="E47" s="1380"/>
      <c r="F47" s="1308"/>
      <c r="G47" s="1308"/>
      <c r="H47" s="1308"/>
      <c r="I47" s="1308"/>
      <c r="J47" s="1308"/>
      <c r="K47" s="1308"/>
      <c r="L47" s="1308"/>
      <c r="M47" s="1308"/>
      <c r="N47" s="1308"/>
      <c r="O47" s="1308"/>
    </row>
    <row r="48" spans="1:15">
      <c r="A48" s="1308"/>
      <c r="B48" s="1308"/>
      <c r="C48" s="1308"/>
      <c r="D48" s="1380"/>
      <c r="E48" s="1380"/>
      <c r="F48" s="1308"/>
      <c r="G48" s="1308"/>
      <c r="H48" s="1308"/>
      <c r="I48" s="1308"/>
      <c r="J48" s="1308"/>
      <c r="K48" s="1308"/>
      <c r="L48" s="1308"/>
      <c r="M48" s="1308"/>
      <c r="N48" s="1308"/>
      <c r="O48" s="1308"/>
    </row>
    <row r="49" spans="1:15">
      <c r="A49" s="1308"/>
      <c r="B49" s="1308"/>
      <c r="C49" s="1308"/>
      <c r="D49" s="1380"/>
      <c r="E49" s="1380"/>
      <c r="F49" s="1308"/>
      <c r="G49" s="1308"/>
      <c r="H49" s="1308"/>
      <c r="I49" s="1308"/>
      <c r="J49" s="1308"/>
      <c r="K49" s="1308"/>
      <c r="L49" s="1308"/>
      <c r="M49" s="1308"/>
      <c r="N49" s="1308"/>
      <c r="O49" s="1308"/>
    </row>
    <row r="50" spans="1:15">
      <c r="A50" s="1308"/>
      <c r="B50" s="1308"/>
      <c r="C50" s="1308"/>
      <c r="D50" s="1380"/>
      <c r="E50" s="1380"/>
      <c r="F50" s="1308"/>
      <c r="G50" s="1308"/>
      <c r="H50" s="1308"/>
      <c r="I50" s="1308"/>
      <c r="J50" s="1308"/>
      <c r="K50" s="1308"/>
      <c r="L50" s="1308"/>
      <c r="M50" s="1308"/>
      <c r="N50" s="1308"/>
      <c r="O50" s="1308"/>
    </row>
    <row r="51" spans="1:15">
      <c r="A51" s="1308"/>
      <c r="B51" s="1308"/>
      <c r="C51" s="1308"/>
      <c r="D51" s="1380"/>
      <c r="E51" s="1380"/>
      <c r="F51" s="1308"/>
      <c r="G51" s="1308"/>
      <c r="H51" s="1308"/>
      <c r="I51" s="1308"/>
      <c r="J51" s="1308"/>
      <c r="K51" s="1308"/>
      <c r="L51" s="1308"/>
      <c r="M51" s="1308"/>
      <c r="N51" s="1308"/>
      <c r="O51" s="1308"/>
    </row>
    <row r="52" spans="1:15">
      <c r="A52" s="1308"/>
      <c r="B52" s="1308"/>
      <c r="C52" s="1308"/>
      <c r="D52" s="1380"/>
      <c r="E52" s="1380"/>
      <c r="F52" s="1308"/>
      <c r="G52" s="1308"/>
      <c r="H52" s="1308"/>
      <c r="I52" s="1308"/>
      <c r="J52" s="1308"/>
      <c r="K52" s="1308"/>
      <c r="L52" s="1308"/>
      <c r="M52" s="1308"/>
      <c r="N52" s="1308"/>
      <c r="O52" s="1308"/>
    </row>
    <row r="53" spans="1:15">
      <c r="A53" s="1308"/>
      <c r="B53" s="1308"/>
      <c r="C53" s="1308"/>
      <c r="D53" s="1380"/>
      <c r="E53" s="1380"/>
      <c r="F53" s="1308"/>
      <c r="G53" s="1308"/>
      <c r="H53" s="1308"/>
      <c r="I53" s="1308"/>
      <c r="J53" s="1308"/>
      <c r="K53" s="1308"/>
      <c r="L53" s="1308"/>
      <c r="M53" s="1308"/>
      <c r="N53" s="1308"/>
      <c r="O53" s="1308"/>
    </row>
    <row r="54" spans="1:15">
      <c r="A54" s="1308"/>
      <c r="B54" s="1308"/>
      <c r="C54" s="1308"/>
      <c r="D54" s="1380"/>
      <c r="E54" s="1380"/>
      <c r="F54" s="1308"/>
      <c r="G54" s="1308"/>
      <c r="H54" s="1308"/>
      <c r="I54" s="1308"/>
      <c r="J54" s="1308"/>
      <c r="K54" s="1308"/>
      <c r="L54" s="1308"/>
      <c r="M54" s="1308"/>
      <c r="N54" s="1308"/>
      <c r="O54" s="1308"/>
    </row>
    <row r="55" spans="1:15">
      <c r="A55" s="1308"/>
      <c r="B55" s="1308"/>
      <c r="C55" s="1308"/>
      <c r="D55" s="1380"/>
      <c r="E55" s="1380"/>
      <c r="F55" s="1308"/>
      <c r="G55" s="1308"/>
      <c r="H55" s="1308"/>
      <c r="I55" s="1308"/>
      <c r="J55" s="1308"/>
      <c r="K55" s="1308"/>
      <c r="L55" s="1308"/>
      <c r="M55" s="1308"/>
      <c r="N55" s="1308"/>
      <c r="O55" s="1308"/>
    </row>
    <row r="56" spans="1:15">
      <c r="A56" s="1308"/>
      <c r="B56" s="1308"/>
      <c r="C56" s="1308"/>
      <c r="D56" s="1380"/>
      <c r="E56" s="1380"/>
      <c r="F56" s="1308"/>
      <c r="G56" s="1308"/>
      <c r="H56" s="1308"/>
      <c r="I56" s="1308"/>
      <c r="J56" s="1308"/>
      <c r="K56" s="1308"/>
      <c r="L56" s="1308"/>
      <c r="M56" s="1308"/>
      <c r="N56" s="1308"/>
      <c r="O56" s="1308"/>
    </row>
    <row r="57" spans="1:15">
      <c r="A57" s="1308"/>
      <c r="B57" s="1308"/>
      <c r="C57" s="1308"/>
      <c r="D57" s="1380"/>
      <c r="E57" s="1380"/>
      <c r="F57" s="1308"/>
      <c r="G57" s="1308"/>
      <c r="H57" s="1308"/>
      <c r="I57" s="1308"/>
      <c r="J57" s="1308"/>
      <c r="K57" s="1308"/>
      <c r="L57" s="1308"/>
      <c r="M57" s="1308"/>
      <c r="N57" s="1308"/>
      <c r="O57" s="1308"/>
    </row>
  </sheetData>
  <mergeCells count="14">
    <mergeCell ref="L6:L7"/>
    <mergeCell ref="M6:M7"/>
    <mergeCell ref="N6:N7"/>
    <mergeCell ref="O6:O7"/>
    <mergeCell ref="A3:O3"/>
    <mergeCell ref="A6:A7"/>
    <mergeCell ref="B6:B7"/>
    <mergeCell ref="C6:C7"/>
    <mergeCell ref="D6:D7"/>
    <mergeCell ref="E6:E7"/>
    <mergeCell ref="H6:H7"/>
    <mergeCell ref="I6:I7"/>
    <mergeCell ref="J6:J7"/>
    <mergeCell ref="K6:K7"/>
  </mergeCells>
  <printOptions horizontalCentered="1"/>
  <pageMargins left="0.39370078740157483" right="0.39370078740157483" top="0.59055118110236227" bottom="0.39370078740157483" header="0" footer="0"/>
  <pageSetup paperSize="123" scale="44"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zoomScale="75" workbookViewId="0">
      <selection activeCell="B10" sqref="B10"/>
    </sheetView>
  </sheetViews>
  <sheetFormatPr baseColWidth="10" defaultRowHeight="12.75"/>
  <cols>
    <col min="1" max="1" width="5.7109375" style="180" customWidth="1"/>
    <col min="2" max="2" width="50.7109375" style="1374" customWidth="1"/>
    <col min="3" max="3" width="40.7109375" style="1374" customWidth="1"/>
    <col min="4" max="5" width="20.7109375" style="180" customWidth="1"/>
    <col min="6" max="6" width="15.7109375" style="180" customWidth="1"/>
    <col min="7" max="7" width="35.7109375" style="180" customWidth="1"/>
    <col min="8" max="8" width="20.7109375" style="180" customWidth="1"/>
    <col min="9" max="256" width="11.42578125" style="180"/>
    <col min="257" max="257" width="5.7109375" style="180" customWidth="1"/>
    <col min="258" max="258" width="50.7109375" style="180" customWidth="1"/>
    <col min="259" max="259" width="40.7109375" style="180" customWidth="1"/>
    <col min="260" max="261" width="20.7109375" style="180" customWidth="1"/>
    <col min="262" max="262" width="15.7109375" style="180" customWidth="1"/>
    <col min="263" max="263" width="35.7109375" style="180" customWidth="1"/>
    <col min="264" max="264" width="20.7109375" style="180" customWidth="1"/>
    <col min="265" max="512" width="11.42578125" style="180"/>
    <col min="513" max="513" width="5.7109375" style="180" customWidth="1"/>
    <col min="514" max="514" width="50.7109375" style="180" customWidth="1"/>
    <col min="515" max="515" width="40.7109375" style="180" customWidth="1"/>
    <col min="516" max="517" width="20.7109375" style="180" customWidth="1"/>
    <col min="518" max="518" width="15.7109375" style="180" customWidth="1"/>
    <col min="519" max="519" width="35.7109375" style="180" customWidth="1"/>
    <col min="520" max="520" width="20.7109375" style="180" customWidth="1"/>
    <col min="521" max="768" width="11.42578125" style="180"/>
    <col min="769" max="769" width="5.7109375" style="180" customWidth="1"/>
    <col min="770" max="770" width="50.7109375" style="180" customWidth="1"/>
    <col min="771" max="771" width="40.7109375" style="180" customWidth="1"/>
    <col min="772" max="773" width="20.7109375" style="180" customWidth="1"/>
    <col min="774" max="774" width="15.7109375" style="180" customWidth="1"/>
    <col min="775" max="775" width="35.7109375" style="180" customWidth="1"/>
    <col min="776" max="776" width="20.7109375" style="180" customWidth="1"/>
    <col min="777" max="1024" width="11.42578125" style="180"/>
    <col min="1025" max="1025" width="5.7109375" style="180" customWidth="1"/>
    <col min="1026" max="1026" width="50.7109375" style="180" customWidth="1"/>
    <col min="1027" max="1027" width="40.7109375" style="180" customWidth="1"/>
    <col min="1028" max="1029" width="20.7109375" style="180" customWidth="1"/>
    <col min="1030" max="1030" width="15.7109375" style="180" customWidth="1"/>
    <col min="1031" max="1031" width="35.7109375" style="180" customWidth="1"/>
    <col min="1032" max="1032" width="20.7109375" style="180" customWidth="1"/>
    <col min="1033" max="1280" width="11.42578125" style="180"/>
    <col min="1281" max="1281" width="5.7109375" style="180" customWidth="1"/>
    <col min="1282" max="1282" width="50.7109375" style="180" customWidth="1"/>
    <col min="1283" max="1283" width="40.7109375" style="180" customWidth="1"/>
    <col min="1284" max="1285" width="20.7109375" style="180" customWidth="1"/>
    <col min="1286" max="1286" width="15.7109375" style="180" customWidth="1"/>
    <col min="1287" max="1287" width="35.7109375" style="180" customWidth="1"/>
    <col min="1288" max="1288" width="20.7109375" style="180" customWidth="1"/>
    <col min="1289" max="1536" width="11.42578125" style="180"/>
    <col min="1537" max="1537" width="5.7109375" style="180" customWidth="1"/>
    <col min="1538" max="1538" width="50.7109375" style="180" customWidth="1"/>
    <col min="1539" max="1539" width="40.7109375" style="180" customWidth="1"/>
    <col min="1540" max="1541" width="20.7109375" style="180" customWidth="1"/>
    <col min="1542" max="1542" width="15.7109375" style="180" customWidth="1"/>
    <col min="1543" max="1543" width="35.7109375" style="180" customWidth="1"/>
    <col min="1544" max="1544" width="20.7109375" style="180" customWidth="1"/>
    <col min="1545" max="1792" width="11.42578125" style="180"/>
    <col min="1793" max="1793" width="5.7109375" style="180" customWidth="1"/>
    <col min="1794" max="1794" width="50.7109375" style="180" customWidth="1"/>
    <col min="1795" max="1795" width="40.7109375" style="180" customWidth="1"/>
    <col min="1796" max="1797" width="20.7109375" style="180" customWidth="1"/>
    <col min="1798" max="1798" width="15.7109375" style="180" customWidth="1"/>
    <col min="1799" max="1799" width="35.7109375" style="180" customWidth="1"/>
    <col min="1800" max="1800" width="20.7109375" style="180" customWidth="1"/>
    <col min="1801" max="2048" width="11.42578125" style="180"/>
    <col min="2049" max="2049" width="5.7109375" style="180" customWidth="1"/>
    <col min="2050" max="2050" width="50.7109375" style="180" customWidth="1"/>
    <col min="2051" max="2051" width="40.7109375" style="180" customWidth="1"/>
    <col min="2052" max="2053" width="20.7109375" style="180" customWidth="1"/>
    <col min="2054" max="2054" width="15.7109375" style="180" customWidth="1"/>
    <col min="2055" max="2055" width="35.7109375" style="180" customWidth="1"/>
    <col min="2056" max="2056" width="20.7109375" style="180" customWidth="1"/>
    <col min="2057" max="2304" width="11.42578125" style="180"/>
    <col min="2305" max="2305" width="5.7109375" style="180" customWidth="1"/>
    <col min="2306" max="2306" width="50.7109375" style="180" customWidth="1"/>
    <col min="2307" max="2307" width="40.7109375" style="180" customWidth="1"/>
    <col min="2308" max="2309" width="20.7109375" style="180" customWidth="1"/>
    <col min="2310" max="2310" width="15.7109375" style="180" customWidth="1"/>
    <col min="2311" max="2311" width="35.7109375" style="180" customWidth="1"/>
    <col min="2312" max="2312" width="20.7109375" style="180" customWidth="1"/>
    <col min="2313" max="2560" width="11.42578125" style="180"/>
    <col min="2561" max="2561" width="5.7109375" style="180" customWidth="1"/>
    <col min="2562" max="2562" width="50.7109375" style="180" customWidth="1"/>
    <col min="2563" max="2563" width="40.7109375" style="180" customWidth="1"/>
    <col min="2564" max="2565" width="20.7109375" style="180" customWidth="1"/>
    <col min="2566" max="2566" width="15.7109375" style="180" customWidth="1"/>
    <col min="2567" max="2567" width="35.7109375" style="180" customWidth="1"/>
    <col min="2568" max="2568" width="20.7109375" style="180" customWidth="1"/>
    <col min="2569" max="2816" width="11.42578125" style="180"/>
    <col min="2817" max="2817" width="5.7109375" style="180" customWidth="1"/>
    <col min="2818" max="2818" width="50.7109375" style="180" customWidth="1"/>
    <col min="2819" max="2819" width="40.7109375" style="180" customWidth="1"/>
    <col min="2820" max="2821" width="20.7109375" style="180" customWidth="1"/>
    <col min="2822" max="2822" width="15.7109375" style="180" customWidth="1"/>
    <col min="2823" max="2823" width="35.7109375" style="180" customWidth="1"/>
    <col min="2824" max="2824" width="20.7109375" style="180" customWidth="1"/>
    <col min="2825" max="3072" width="11.42578125" style="180"/>
    <col min="3073" max="3073" width="5.7109375" style="180" customWidth="1"/>
    <col min="3074" max="3074" width="50.7109375" style="180" customWidth="1"/>
    <col min="3075" max="3075" width="40.7109375" style="180" customWidth="1"/>
    <col min="3076" max="3077" width="20.7109375" style="180" customWidth="1"/>
    <col min="3078" max="3078" width="15.7109375" style="180" customWidth="1"/>
    <col min="3079" max="3079" width="35.7109375" style="180" customWidth="1"/>
    <col min="3080" max="3080" width="20.7109375" style="180" customWidth="1"/>
    <col min="3081" max="3328" width="11.42578125" style="180"/>
    <col min="3329" max="3329" width="5.7109375" style="180" customWidth="1"/>
    <col min="3330" max="3330" width="50.7109375" style="180" customWidth="1"/>
    <col min="3331" max="3331" width="40.7109375" style="180" customWidth="1"/>
    <col min="3332" max="3333" width="20.7109375" style="180" customWidth="1"/>
    <col min="3334" max="3334" width="15.7109375" style="180" customWidth="1"/>
    <col min="3335" max="3335" width="35.7109375" style="180" customWidth="1"/>
    <col min="3336" max="3336" width="20.7109375" style="180" customWidth="1"/>
    <col min="3337" max="3584" width="11.42578125" style="180"/>
    <col min="3585" max="3585" width="5.7109375" style="180" customWidth="1"/>
    <col min="3586" max="3586" width="50.7109375" style="180" customWidth="1"/>
    <col min="3587" max="3587" width="40.7109375" style="180" customWidth="1"/>
    <col min="3588" max="3589" width="20.7109375" style="180" customWidth="1"/>
    <col min="3590" max="3590" width="15.7109375" style="180" customWidth="1"/>
    <col min="3591" max="3591" width="35.7109375" style="180" customWidth="1"/>
    <col min="3592" max="3592" width="20.7109375" style="180" customWidth="1"/>
    <col min="3593" max="3840" width="11.42578125" style="180"/>
    <col min="3841" max="3841" width="5.7109375" style="180" customWidth="1"/>
    <col min="3842" max="3842" width="50.7109375" style="180" customWidth="1"/>
    <col min="3843" max="3843" width="40.7109375" style="180" customWidth="1"/>
    <col min="3844" max="3845" width="20.7109375" style="180" customWidth="1"/>
    <col min="3846" max="3846" width="15.7109375" style="180" customWidth="1"/>
    <col min="3847" max="3847" width="35.7109375" style="180" customWidth="1"/>
    <col min="3848" max="3848" width="20.7109375" style="180" customWidth="1"/>
    <col min="3849" max="4096" width="11.42578125" style="180"/>
    <col min="4097" max="4097" width="5.7109375" style="180" customWidth="1"/>
    <col min="4098" max="4098" width="50.7109375" style="180" customWidth="1"/>
    <col min="4099" max="4099" width="40.7109375" style="180" customWidth="1"/>
    <col min="4100" max="4101" width="20.7109375" style="180" customWidth="1"/>
    <col min="4102" max="4102" width="15.7109375" style="180" customWidth="1"/>
    <col min="4103" max="4103" width="35.7109375" style="180" customWidth="1"/>
    <col min="4104" max="4104" width="20.7109375" style="180" customWidth="1"/>
    <col min="4105" max="4352" width="11.42578125" style="180"/>
    <col min="4353" max="4353" width="5.7109375" style="180" customWidth="1"/>
    <col min="4354" max="4354" width="50.7109375" style="180" customWidth="1"/>
    <col min="4355" max="4355" width="40.7109375" style="180" customWidth="1"/>
    <col min="4356" max="4357" width="20.7109375" style="180" customWidth="1"/>
    <col min="4358" max="4358" width="15.7109375" style="180" customWidth="1"/>
    <col min="4359" max="4359" width="35.7109375" style="180" customWidth="1"/>
    <col min="4360" max="4360" width="20.7109375" style="180" customWidth="1"/>
    <col min="4361" max="4608" width="11.42578125" style="180"/>
    <col min="4609" max="4609" width="5.7109375" style="180" customWidth="1"/>
    <col min="4610" max="4610" width="50.7109375" style="180" customWidth="1"/>
    <col min="4611" max="4611" width="40.7109375" style="180" customWidth="1"/>
    <col min="4612" max="4613" width="20.7109375" style="180" customWidth="1"/>
    <col min="4614" max="4614" width="15.7109375" style="180" customWidth="1"/>
    <col min="4615" max="4615" width="35.7109375" style="180" customWidth="1"/>
    <col min="4616" max="4616" width="20.7109375" style="180" customWidth="1"/>
    <col min="4617" max="4864" width="11.42578125" style="180"/>
    <col min="4865" max="4865" width="5.7109375" style="180" customWidth="1"/>
    <col min="4866" max="4866" width="50.7109375" style="180" customWidth="1"/>
    <col min="4867" max="4867" width="40.7109375" style="180" customWidth="1"/>
    <col min="4868" max="4869" width="20.7109375" style="180" customWidth="1"/>
    <col min="4870" max="4870" width="15.7109375" style="180" customWidth="1"/>
    <col min="4871" max="4871" width="35.7109375" style="180" customWidth="1"/>
    <col min="4872" max="4872" width="20.7109375" style="180" customWidth="1"/>
    <col min="4873" max="5120" width="11.42578125" style="180"/>
    <col min="5121" max="5121" width="5.7109375" style="180" customWidth="1"/>
    <col min="5122" max="5122" width="50.7109375" style="180" customWidth="1"/>
    <col min="5123" max="5123" width="40.7109375" style="180" customWidth="1"/>
    <col min="5124" max="5125" width="20.7109375" style="180" customWidth="1"/>
    <col min="5126" max="5126" width="15.7109375" style="180" customWidth="1"/>
    <col min="5127" max="5127" width="35.7109375" style="180" customWidth="1"/>
    <col min="5128" max="5128" width="20.7109375" style="180" customWidth="1"/>
    <col min="5129" max="5376" width="11.42578125" style="180"/>
    <col min="5377" max="5377" width="5.7109375" style="180" customWidth="1"/>
    <col min="5378" max="5378" width="50.7109375" style="180" customWidth="1"/>
    <col min="5379" max="5379" width="40.7109375" style="180" customWidth="1"/>
    <col min="5380" max="5381" width="20.7109375" style="180" customWidth="1"/>
    <col min="5382" max="5382" width="15.7109375" style="180" customWidth="1"/>
    <col min="5383" max="5383" width="35.7109375" style="180" customWidth="1"/>
    <col min="5384" max="5384" width="20.7109375" style="180" customWidth="1"/>
    <col min="5385" max="5632" width="11.42578125" style="180"/>
    <col min="5633" max="5633" width="5.7109375" style="180" customWidth="1"/>
    <col min="5634" max="5634" width="50.7109375" style="180" customWidth="1"/>
    <col min="5635" max="5635" width="40.7109375" style="180" customWidth="1"/>
    <col min="5636" max="5637" width="20.7109375" style="180" customWidth="1"/>
    <col min="5638" max="5638" width="15.7109375" style="180" customWidth="1"/>
    <col min="5639" max="5639" width="35.7109375" style="180" customWidth="1"/>
    <col min="5640" max="5640" width="20.7109375" style="180" customWidth="1"/>
    <col min="5641" max="5888" width="11.42578125" style="180"/>
    <col min="5889" max="5889" width="5.7109375" style="180" customWidth="1"/>
    <col min="5890" max="5890" width="50.7109375" style="180" customWidth="1"/>
    <col min="5891" max="5891" width="40.7109375" style="180" customWidth="1"/>
    <col min="5892" max="5893" width="20.7109375" style="180" customWidth="1"/>
    <col min="5894" max="5894" width="15.7109375" style="180" customWidth="1"/>
    <col min="5895" max="5895" width="35.7109375" style="180" customWidth="1"/>
    <col min="5896" max="5896" width="20.7109375" style="180" customWidth="1"/>
    <col min="5897" max="6144" width="11.42578125" style="180"/>
    <col min="6145" max="6145" width="5.7109375" style="180" customWidth="1"/>
    <col min="6146" max="6146" width="50.7109375" style="180" customWidth="1"/>
    <col min="6147" max="6147" width="40.7109375" style="180" customWidth="1"/>
    <col min="6148" max="6149" width="20.7109375" style="180" customWidth="1"/>
    <col min="6150" max="6150" width="15.7109375" style="180" customWidth="1"/>
    <col min="6151" max="6151" width="35.7109375" style="180" customWidth="1"/>
    <col min="6152" max="6152" width="20.7109375" style="180" customWidth="1"/>
    <col min="6153" max="6400" width="11.42578125" style="180"/>
    <col min="6401" max="6401" width="5.7109375" style="180" customWidth="1"/>
    <col min="6402" max="6402" width="50.7109375" style="180" customWidth="1"/>
    <col min="6403" max="6403" width="40.7109375" style="180" customWidth="1"/>
    <col min="6404" max="6405" width="20.7109375" style="180" customWidth="1"/>
    <col min="6406" max="6406" width="15.7109375" style="180" customWidth="1"/>
    <col min="6407" max="6407" width="35.7109375" style="180" customWidth="1"/>
    <col min="6408" max="6408" width="20.7109375" style="180" customWidth="1"/>
    <col min="6409" max="6656" width="11.42578125" style="180"/>
    <col min="6657" max="6657" width="5.7109375" style="180" customWidth="1"/>
    <col min="6658" max="6658" width="50.7109375" style="180" customWidth="1"/>
    <col min="6659" max="6659" width="40.7109375" style="180" customWidth="1"/>
    <col min="6660" max="6661" width="20.7109375" style="180" customWidth="1"/>
    <col min="6662" max="6662" width="15.7109375" style="180" customWidth="1"/>
    <col min="6663" max="6663" width="35.7109375" style="180" customWidth="1"/>
    <col min="6664" max="6664" width="20.7109375" style="180" customWidth="1"/>
    <col min="6665" max="6912" width="11.42578125" style="180"/>
    <col min="6913" max="6913" width="5.7109375" style="180" customWidth="1"/>
    <col min="6914" max="6914" width="50.7109375" style="180" customWidth="1"/>
    <col min="6915" max="6915" width="40.7109375" style="180" customWidth="1"/>
    <col min="6916" max="6917" width="20.7109375" style="180" customWidth="1"/>
    <col min="6918" max="6918" width="15.7109375" style="180" customWidth="1"/>
    <col min="6919" max="6919" width="35.7109375" style="180" customWidth="1"/>
    <col min="6920" max="6920" width="20.7109375" style="180" customWidth="1"/>
    <col min="6921" max="7168" width="11.42578125" style="180"/>
    <col min="7169" max="7169" width="5.7109375" style="180" customWidth="1"/>
    <col min="7170" max="7170" width="50.7109375" style="180" customWidth="1"/>
    <col min="7171" max="7171" width="40.7109375" style="180" customWidth="1"/>
    <col min="7172" max="7173" width="20.7109375" style="180" customWidth="1"/>
    <col min="7174" max="7174" width="15.7109375" style="180" customWidth="1"/>
    <col min="7175" max="7175" width="35.7109375" style="180" customWidth="1"/>
    <col min="7176" max="7176" width="20.7109375" style="180" customWidth="1"/>
    <col min="7177" max="7424" width="11.42578125" style="180"/>
    <col min="7425" max="7425" width="5.7109375" style="180" customWidth="1"/>
    <col min="7426" max="7426" width="50.7109375" style="180" customWidth="1"/>
    <col min="7427" max="7427" width="40.7109375" style="180" customWidth="1"/>
    <col min="7428" max="7429" width="20.7109375" style="180" customWidth="1"/>
    <col min="7430" max="7430" width="15.7109375" style="180" customWidth="1"/>
    <col min="7431" max="7431" width="35.7109375" style="180" customWidth="1"/>
    <col min="7432" max="7432" width="20.7109375" style="180" customWidth="1"/>
    <col min="7433" max="7680" width="11.42578125" style="180"/>
    <col min="7681" max="7681" width="5.7109375" style="180" customWidth="1"/>
    <col min="7682" max="7682" width="50.7109375" style="180" customWidth="1"/>
    <col min="7683" max="7683" width="40.7109375" style="180" customWidth="1"/>
    <col min="7684" max="7685" width="20.7109375" style="180" customWidth="1"/>
    <col min="7686" max="7686" width="15.7109375" style="180" customWidth="1"/>
    <col min="7687" max="7687" width="35.7109375" style="180" customWidth="1"/>
    <col min="7688" max="7688" width="20.7109375" style="180" customWidth="1"/>
    <col min="7689" max="7936" width="11.42578125" style="180"/>
    <col min="7937" max="7937" width="5.7109375" style="180" customWidth="1"/>
    <col min="7938" max="7938" width="50.7109375" style="180" customWidth="1"/>
    <col min="7939" max="7939" width="40.7109375" style="180" customWidth="1"/>
    <col min="7940" max="7941" width="20.7109375" style="180" customWidth="1"/>
    <col min="7942" max="7942" width="15.7109375" style="180" customWidth="1"/>
    <col min="7943" max="7943" width="35.7109375" style="180" customWidth="1"/>
    <col min="7944" max="7944" width="20.7109375" style="180" customWidth="1"/>
    <col min="7945" max="8192" width="11.42578125" style="180"/>
    <col min="8193" max="8193" width="5.7109375" style="180" customWidth="1"/>
    <col min="8194" max="8194" width="50.7109375" style="180" customWidth="1"/>
    <col min="8195" max="8195" width="40.7109375" style="180" customWidth="1"/>
    <col min="8196" max="8197" width="20.7109375" style="180" customWidth="1"/>
    <col min="8198" max="8198" width="15.7109375" style="180" customWidth="1"/>
    <col min="8199" max="8199" width="35.7109375" style="180" customWidth="1"/>
    <col min="8200" max="8200" width="20.7109375" style="180" customWidth="1"/>
    <col min="8201" max="8448" width="11.42578125" style="180"/>
    <col min="8449" max="8449" width="5.7109375" style="180" customWidth="1"/>
    <col min="8450" max="8450" width="50.7109375" style="180" customWidth="1"/>
    <col min="8451" max="8451" width="40.7109375" style="180" customWidth="1"/>
    <col min="8452" max="8453" width="20.7109375" style="180" customWidth="1"/>
    <col min="8454" max="8454" width="15.7109375" style="180" customWidth="1"/>
    <col min="8455" max="8455" width="35.7109375" style="180" customWidth="1"/>
    <col min="8456" max="8456" width="20.7109375" style="180" customWidth="1"/>
    <col min="8457" max="8704" width="11.42578125" style="180"/>
    <col min="8705" max="8705" width="5.7109375" style="180" customWidth="1"/>
    <col min="8706" max="8706" width="50.7109375" style="180" customWidth="1"/>
    <col min="8707" max="8707" width="40.7109375" style="180" customWidth="1"/>
    <col min="8708" max="8709" width="20.7109375" style="180" customWidth="1"/>
    <col min="8710" max="8710" width="15.7109375" style="180" customWidth="1"/>
    <col min="8711" max="8711" width="35.7109375" style="180" customWidth="1"/>
    <col min="8712" max="8712" width="20.7109375" style="180" customWidth="1"/>
    <col min="8713" max="8960" width="11.42578125" style="180"/>
    <col min="8961" max="8961" width="5.7109375" style="180" customWidth="1"/>
    <col min="8962" max="8962" width="50.7109375" style="180" customWidth="1"/>
    <col min="8963" max="8963" width="40.7109375" style="180" customWidth="1"/>
    <col min="8964" max="8965" width="20.7109375" style="180" customWidth="1"/>
    <col min="8966" max="8966" width="15.7109375" style="180" customWidth="1"/>
    <col min="8967" max="8967" width="35.7109375" style="180" customWidth="1"/>
    <col min="8968" max="8968" width="20.7109375" style="180" customWidth="1"/>
    <col min="8969" max="9216" width="11.42578125" style="180"/>
    <col min="9217" max="9217" width="5.7109375" style="180" customWidth="1"/>
    <col min="9218" max="9218" width="50.7109375" style="180" customWidth="1"/>
    <col min="9219" max="9219" width="40.7109375" style="180" customWidth="1"/>
    <col min="9220" max="9221" width="20.7109375" style="180" customWidth="1"/>
    <col min="9222" max="9222" width="15.7109375" style="180" customWidth="1"/>
    <col min="9223" max="9223" width="35.7109375" style="180" customWidth="1"/>
    <col min="9224" max="9224" width="20.7109375" style="180" customWidth="1"/>
    <col min="9225" max="9472" width="11.42578125" style="180"/>
    <col min="9473" max="9473" width="5.7109375" style="180" customWidth="1"/>
    <col min="9474" max="9474" width="50.7109375" style="180" customWidth="1"/>
    <col min="9475" max="9475" width="40.7109375" style="180" customWidth="1"/>
    <col min="9476" max="9477" width="20.7109375" style="180" customWidth="1"/>
    <col min="9478" max="9478" width="15.7109375" style="180" customWidth="1"/>
    <col min="9479" max="9479" width="35.7109375" style="180" customWidth="1"/>
    <col min="9480" max="9480" width="20.7109375" style="180" customWidth="1"/>
    <col min="9481" max="9728" width="11.42578125" style="180"/>
    <col min="9729" max="9729" width="5.7109375" style="180" customWidth="1"/>
    <col min="9730" max="9730" width="50.7109375" style="180" customWidth="1"/>
    <col min="9731" max="9731" width="40.7109375" style="180" customWidth="1"/>
    <col min="9732" max="9733" width="20.7109375" style="180" customWidth="1"/>
    <col min="9734" max="9734" width="15.7109375" style="180" customWidth="1"/>
    <col min="9735" max="9735" width="35.7109375" style="180" customWidth="1"/>
    <col min="9736" max="9736" width="20.7109375" style="180" customWidth="1"/>
    <col min="9737" max="9984" width="11.42578125" style="180"/>
    <col min="9985" max="9985" width="5.7109375" style="180" customWidth="1"/>
    <col min="9986" max="9986" width="50.7109375" style="180" customWidth="1"/>
    <col min="9987" max="9987" width="40.7109375" style="180" customWidth="1"/>
    <col min="9988" max="9989" width="20.7109375" style="180" customWidth="1"/>
    <col min="9990" max="9990" width="15.7109375" style="180" customWidth="1"/>
    <col min="9991" max="9991" width="35.7109375" style="180" customWidth="1"/>
    <col min="9992" max="9992" width="20.7109375" style="180" customWidth="1"/>
    <col min="9993" max="10240" width="11.42578125" style="180"/>
    <col min="10241" max="10241" width="5.7109375" style="180" customWidth="1"/>
    <col min="10242" max="10242" width="50.7109375" style="180" customWidth="1"/>
    <col min="10243" max="10243" width="40.7109375" style="180" customWidth="1"/>
    <col min="10244" max="10245" width="20.7109375" style="180" customWidth="1"/>
    <col min="10246" max="10246" width="15.7109375" style="180" customWidth="1"/>
    <col min="10247" max="10247" width="35.7109375" style="180" customWidth="1"/>
    <col min="10248" max="10248" width="20.7109375" style="180" customWidth="1"/>
    <col min="10249" max="10496" width="11.42578125" style="180"/>
    <col min="10497" max="10497" width="5.7109375" style="180" customWidth="1"/>
    <col min="10498" max="10498" width="50.7109375" style="180" customWidth="1"/>
    <col min="10499" max="10499" width="40.7109375" style="180" customWidth="1"/>
    <col min="10500" max="10501" width="20.7109375" style="180" customWidth="1"/>
    <col min="10502" max="10502" width="15.7109375" style="180" customWidth="1"/>
    <col min="10503" max="10503" width="35.7109375" style="180" customWidth="1"/>
    <col min="10504" max="10504" width="20.7109375" style="180" customWidth="1"/>
    <col min="10505" max="10752" width="11.42578125" style="180"/>
    <col min="10753" max="10753" width="5.7109375" style="180" customWidth="1"/>
    <col min="10754" max="10754" width="50.7109375" style="180" customWidth="1"/>
    <col min="10755" max="10755" width="40.7109375" style="180" customWidth="1"/>
    <col min="10756" max="10757" width="20.7109375" style="180" customWidth="1"/>
    <col min="10758" max="10758" width="15.7109375" style="180" customWidth="1"/>
    <col min="10759" max="10759" width="35.7109375" style="180" customWidth="1"/>
    <col min="10760" max="10760" width="20.7109375" style="180" customWidth="1"/>
    <col min="10761" max="11008" width="11.42578125" style="180"/>
    <col min="11009" max="11009" width="5.7109375" style="180" customWidth="1"/>
    <col min="11010" max="11010" width="50.7109375" style="180" customWidth="1"/>
    <col min="11011" max="11011" width="40.7109375" style="180" customWidth="1"/>
    <col min="11012" max="11013" width="20.7109375" style="180" customWidth="1"/>
    <col min="11014" max="11014" width="15.7109375" style="180" customWidth="1"/>
    <col min="11015" max="11015" width="35.7109375" style="180" customWidth="1"/>
    <col min="11016" max="11016" width="20.7109375" style="180" customWidth="1"/>
    <col min="11017" max="11264" width="11.42578125" style="180"/>
    <col min="11265" max="11265" width="5.7109375" style="180" customWidth="1"/>
    <col min="11266" max="11266" width="50.7109375" style="180" customWidth="1"/>
    <col min="11267" max="11267" width="40.7109375" style="180" customWidth="1"/>
    <col min="11268" max="11269" width="20.7109375" style="180" customWidth="1"/>
    <col min="11270" max="11270" width="15.7109375" style="180" customWidth="1"/>
    <col min="11271" max="11271" width="35.7109375" style="180" customWidth="1"/>
    <col min="11272" max="11272" width="20.7109375" style="180" customWidth="1"/>
    <col min="11273" max="11520" width="11.42578125" style="180"/>
    <col min="11521" max="11521" width="5.7109375" style="180" customWidth="1"/>
    <col min="11522" max="11522" width="50.7109375" style="180" customWidth="1"/>
    <col min="11523" max="11523" width="40.7109375" style="180" customWidth="1"/>
    <col min="11524" max="11525" width="20.7109375" style="180" customWidth="1"/>
    <col min="11526" max="11526" width="15.7109375" style="180" customWidth="1"/>
    <col min="11527" max="11527" width="35.7109375" style="180" customWidth="1"/>
    <col min="11528" max="11528" width="20.7109375" style="180" customWidth="1"/>
    <col min="11529" max="11776" width="11.42578125" style="180"/>
    <col min="11777" max="11777" width="5.7109375" style="180" customWidth="1"/>
    <col min="11778" max="11778" width="50.7109375" style="180" customWidth="1"/>
    <col min="11779" max="11779" width="40.7109375" style="180" customWidth="1"/>
    <col min="11780" max="11781" width="20.7109375" style="180" customWidth="1"/>
    <col min="11782" max="11782" width="15.7109375" style="180" customWidth="1"/>
    <col min="11783" max="11783" width="35.7109375" style="180" customWidth="1"/>
    <col min="11784" max="11784" width="20.7109375" style="180" customWidth="1"/>
    <col min="11785" max="12032" width="11.42578125" style="180"/>
    <col min="12033" max="12033" width="5.7109375" style="180" customWidth="1"/>
    <col min="12034" max="12034" width="50.7109375" style="180" customWidth="1"/>
    <col min="12035" max="12035" width="40.7109375" style="180" customWidth="1"/>
    <col min="12036" max="12037" width="20.7109375" style="180" customWidth="1"/>
    <col min="12038" max="12038" width="15.7109375" style="180" customWidth="1"/>
    <col min="12039" max="12039" width="35.7109375" style="180" customWidth="1"/>
    <col min="12040" max="12040" width="20.7109375" style="180" customWidth="1"/>
    <col min="12041" max="12288" width="11.42578125" style="180"/>
    <col min="12289" max="12289" width="5.7109375" style="180" customWidth="1"/>
    <col min="12290" max="12290" width="50.7109375" style="180" customWidth="1"/>
    <col min="12291" max="12291" width="40.7109375" style="180" customWidth="1"/>
    <col min="12292" max="12293" width="20.7109375" style="180" customWidth="1"/>
    <col min="12294" max="12294" width="15.7109375" style="180" customWidth="1"/>
    <col min="12295" max="12295" width="35.7109375" style="180" customWidth="1"/>
    <col min="12296" max="12296" width="20.7109375" style="180" customWidth="1"/>
    <col min="12297" max="12544" width="11.42578125" style="180"/>
    <col min="12545" max="12545" width="5.7109375" style="180" customWidth="1"/>
    <col min="12546" max="12546" width="50.7109375" style="180" customWidth="1"/>
    <col min="12547" max="12547" width="40.7109375" style="180" customWidth="1"/>
    <col min="12548" max="12549" width="20.7109375" style="180" customWidth="1"/>
    <col min="12550" max="12550" width="15.7109375" style="180" customWidth="1"/>
    <col min="12551" max="12551" width="35.7109375" style="180" customWidth="1"/>
    <col min="12552" max="12552" width="20.7109375" style="180" customWidth="1"/>
    <col min="12553" max="12800" width="11.42578125" style="180"/>
    <col min="12801" max="12801" width="5.7109375" style="180" customWidth="1"/>
    <col min="12802" max="12802" width="50.7109375" style="180" customWidth="1"/>
    <col min="12803" max="12803" width="40.7109375" style="180" customWidth="1"/>
    <col min="12804" max="12805" width="20.7109375" style="180" customWidth="1"/>
    <col min="12806" max="12806" width="15.7109375" style="180" customWidth="1"/>
    <col min="12807" max="12807" width="35.7109375" style="180" customWidth="1"/>
    <col min="12808" max="12808" width="20.7109375" style="180" customWidth="1"/>
    <col min="12809" max="13056" width="11.42578125" style="180"/>
    <col min="13057" max="13057" width="5.7109375" style="180" customWidth="1"/>
    <col min="13058" max="13058" width="50.7109375" style="180" customWidth="1"/>
    <col min="13059" max="13059" width="40.7109375" style="180" customWidth="1"/>
    <col min="13060" max="13061" width="20.7109375" style="180" customWidth="1"/>
    <col min="13062" max="13062" width="15.7109375" style="180" customWidth="1"/>
    <col min="13063" max="13063" width="35.7109375" style="180" customWidth="1"/>
    <col min="13064" max="13064" width="20.7109375" style="180" customWidth="1"/>
    <col min="13065" max="13312" width="11.42578125" style="180"/>
    <col min="13313" max="13313" width="5.7109375" style="180" customWidth="1"/>
    <col min="13314" max="13314" width="50.7109375" style="180" customWidth="1"/>
    <col min="13315" max="13315" width="40.7109375" style="180" customWidth="1"/>
    <col min="13316" max="13317" width="20.7109375" style="180" customWidth="1"/>
    <col min="13318" max="13318" width="15.7109375" style="180" customWidth="1"/>
    <col min="13319" max="13319" width="35.7109375" style="180" customWidth="1"/>
    <col min="13320" max="13320" width="20.7109375" style="180" customWidth="1"/>
    <col min="13321" max="13568" width="11.42578125" style="180"/>
    <col min="13569" max="13569" width="5.7109375" style="180" customWidth="1"/>
    <col min="13570" max="13570" width="50.7109375" style="180" customWidth="1"/>
    <col min="13571" max="13571" width="40.7109375" style="180" customWidth="1"/>
    <col min="13572" max="13573" width="20.7109375" style="180" customWidth="1"/>
    <col min="13574" max="13574" width="15.7109375" style="180" customWidth="1"/>
    <col min="13575" max="13575" width="35.7109375" style="180" customWidth="1"/>
    <col min="13576" max="13576" width="20.7109375" style="180" customWidth="1"/>
    <col min="13577" max="13824" width="11.42578125" style="180"/>
    <col min="13825" max="13825" width="5.7109375" style="180" customWidth="1"/>
    <col min="13826" max="13826" width="50.7109375" style="180" customWidth="1"/>
    <col min="13827" max="13827" width="40.7109375" style="180" customWidth="1"/>
    <col min="13828" max="13829" width="20.7109375" style="180" customWidth="1"/>
    <col min="13830" max="13830" width="15.7109375" style="180" customWidth="1"/>
    <col min="13831" max="13831" width="35.7109375" style="180" customWidth="1"/>
    <col min="13832" max="13832" width="20.7109375" style="180" customWidth="1"/>
    <col min="13833" max="14080" width="11.42578125" style="180"/>
    <col min="14081" max="14081" width="5.7109375" style="180" customWidth="1"/>
    <col min="14082" max="14082" width="50.7109375" style="180" customWidth="1"/>
    <col min="14083" max="14083" width="40.7109375" style="180" customWidth="1"/>
    <col min="14084" max="14085" width="20.7109375" style="180" customWidth="1"/>
    <col min="14086" max="14086" width="15.7109375" style="180" customWidth="1"/>
    <col min="14087" max="14087" width="35.7109375" style="180" customWidth="1"/>
    <col min="14088" max="14088" width="20.7109375" style="180" customWidth="1"/>
    <col min="14089" max="14336" width="11.42578125" style="180"/>
    <col min="14337" max="14337" width="5.7109375" style="180" customWidth="1"/>
    <col min="14338" max="14338" width="50.7109375" style="180" customWidth="1"/>
    <col min="14339" max="14339" width="40.7109375" style="180" customWidth="1"/>
    <col min="14340" max="14341" width="20.7109375" style="180" customWidth="1"/>
    <col min="14342" max="14342" width="15.7109375" style="180" customWidth="1"/>
    <col min="14343" max="14343" width="35.7109375" style="180" customWidth="1"/>
    <col min="14344" max="14344" width="20.7109375" style="180" customWidth="1"/>
    <col min="14345" max="14592" width="11.42578125" style="180"/>
    <col min="14593" max="14593" width="5.7109375" style="180" customWidth="1"/>
    <col min="14594" max="14594" width="50.7109375" style="180" customWidth="1"/>
    <col min="14595" max="14595" width="40.7109375" style="180" customWidth="1"/>
    <col min="14596" max="14597" width="20.7109375" style="180" customWidth="1"/>
    <col min="14598" max="14598" width="15.7109375" style="180" customWidth="1"/>
    <col min="14599" max="14599" width="35.7109375" style="180" customWidth="1"/>
    <col min="14600" max="14600" width="20.7109375" style="180" customWidth="1"/>
    <col min="14601" max="14848" width="11.42578125" style="180"/>
    <col min="14849" max="14849" width="5.7109375" style="180" customWidth="1"/>
    <col min="14850" max="14850" width="50.7109375" style="180" customWidth="1"/>
    <col min="14851" max="14851" width="40.7109375" style="180" customWidth="1"/>
    <col min="14852" max="14853" width="20.7109375" style="180" customWidth="1"/>
    <col min="14854" max="14854" width="15.7109375" style="180" customWidth="1"/>
    <col min="14855" max="14855" width="35.7109375" style="180" customWidth="1"/>
    <col min="14856" max="14856" width="20.7109375" style="180" customWidth="1"/>
    <col min="14857" max="15104" width="11.42578125" style="180"/>
    <col min="15105" max="15105" width="5.7109375" style="180" customWidth="1"/>
    <col min="15106" max="15106" width="50.7109375" style="180" customWidth="1"/>
    <col min="15107" max="15107" width="40.7109375" style="180" customWidth="1"/>
    <col min="15108" max="15109" width="20.7109375" style="180" customWidth="1"/>
    <col min="15110" max="15110" width="15.7109375" style="180" customWidth="1"/>
    <col min="15111" max="15111" width="35.7109375" style="180" customWidth="1"/>
    <col min="15112" max="15112" width="20.7109375" style="180" customWidth="1"/>
    <col min="15113" max="15360" width="11.42578125" style="180"/>
    <col min="15361" max="15361" width="5.7109375" style="180" customWidth="1"/>
    <col min="15362" max="15362" width="50.7109375" style="180" customWidth="1"/>
    <col min="15363" max="15363" width="40.7109375" style="180" customWidth="1"/>
    <col min="15364" max="15365" width="20.7109375" style="180" customWidth="1"/>
    <col min="15366" max="15366" width="15.7109375" style="180" customWidth="1"/>
    <col min="15367" max="15367" width="35.7109375" style="180" customWidth="1"/>
    <col min="15368" max="15368" width="20.7109375" style="180" customWidth="1"/>
    <col min="15369" max="15616" width="11.42578125" style="180"/>
    <col min="15617" max="15617" width="5.7109375" style="180" customWidth="1"/>
    <col min="15618" max="15618" width="50.7109375" style="180" customWidth="1"/>
    <col min="15619" max="15619" width="40.7109375" style="180" customWidth="1"/>
    <col min="15620" max="15621" width="20.7109375" style="180" customWidth="1"/>
    <col min="15622" max="15622" width="15.7109375" style="180" customWidth="1"/>
    <col min="15623" max="15623" width="35.7109375" style="180" customWidth="1"/>
    <col min="15624" max="15624" width="20.7109375" style="180" customWidth="1"/>
    <col min="15625" max="15872" width="11.42578125" style="180"/>
    <col min="15873" max="15873" width="5.7109375" style="180" customWidth="1"/>
    <col min="15874" max="15874" width="50.7109375" style="180" customWidth="1"/>
    <col min="15875" max="15875" width="40.7109375" style="180" customWidth="1"/>
    <col min="15876" max="15877" width="20.7109375" style="180" customWidth="1"/>
    <col min="15878" max="15878" width="15.7109375" style="180" customWidth="1"/>
    <col min="15879" max="15879" width="35.7109375" style="180" customWidth="1"/>
    <col min="15880" max="15880" width="20.7109375" style="180" customWidth="1"/>
    <col min="15881" max="16128" width="11.42578125" style="180"/>
    <col min="16129" max="16129" width="5.7109375" style="180" customWidth="1"/>
    <col min="16130" max="16130" width="50.7109375" style="180" customWidth="1"/>
    <col min="16131" max="16131" width="40.7109375" style="180" customWidth="1"/>
    <col min="16132" max="16133" width="20.7109375" style="180" customWidth="1"/>
    <col min="16134" max="16134" width="15.7109375" style="180" customWidth="1"/>
    <col min="16135" max="16135" width="35.7109375" style="180" customWidth="1"/>
    <col min="16136" max="16136" width="20.7109375" style="180" customWidth="1"/>
    <col min="16137" max="16384" width="11.42578125" style="180"/>
  </cols>
  <sheetData>
    <row r="1" spans="1:18" ht="66" customHeight="1">
      <c r="A1" s="1364"/>
      <c r="B1" s="1366" t="s">
        <v>222</v>
      </c>
      <c r="C1" s="1366"/>
      <c r="D1" s="1366"/>
      <c r="E1" s="1366"/>
      <c r="F1" s="1366"/>
      <c r="G1" s="1366"/>
      <c r="H1" s="1367"/>
      <c r="I1" s="191"/>
      <c r="J1" s="191"/>
      <c r="K1" s="191"/>
      <c r="L1" s="191"/>
      <c r="M1" s="191"/>
      <c r="N1" s="191"/>
      <c r="O1" s="191"/>
      <c r="P1" s="191"/>
      <c r="Q1" s="191"/>
      <c r="R1" s="191"/>
    </row>
    <row r="2" spans="1:18">
      <c r="A2" s="1382"/>
      <c r="B2" s="191"/>
      <c r="C2" s="191"/>
      <c r="D2" s="191"/>
      <c r="E2" s="191"/>
      <c r="F2" s="191"/>
      <c r="G2" s="191"/>
      <c r="H2" s="1371"/>
      <c r="I2" s="191"/>
      <c r="J2" s="191"/>
      <c r="K2" s="191"/>
      <c r="L2" s="191"/>
      <c r="M2" s="191"/>
      <c r="N2" s="191"/>
      <c r="O2" s="191"/>
      <c r="P2" s="191"/>
      <c r="Q2" s="191"/>
      <c r="R2" s="191"/>
    </row>
    <row r="3" spans="1:18" ht="30.75" thickBot="1">
      <c r="A3" s="341" t="s">
        <v>1187</v>
      </c>
      <c r="B3" s="342"/>
      <c r="C3" s="342"/>
      <c r="D3" s="342"/>
      <c r="E3" s="342"/>
      <c r="F3" s="342"/>
      <c r="G3" s="342"/>
      <c r="H3" s="1383" t="s">
        <v>1188</v>
      </c>
      <c r="I3" s="191"/>
      <c r="J3" s="191"/>
      <c r="K3" s="191"/>
      <c r="L3" s="191"/>
      <c r="M3" s="191"/>
      <c r="N3" s="191"/>
      <c r="O3" s="191"/>
      <c r="P3" s="191"/>
      <c r="Q3" s="191"/>
      <c r="R3" s="191"/>
    </row>
    <row r="4" spans="1:18" ht="13.5" thickTop="1">
      <c r="A4" s="1372" t="s">
        <v>20</v>
      </c>
      <c r="C4" s="1375"/>
      <c r="D4" s="258"/>
      <c r="E4" s="258"/>
      <c r="F4" s="1375"/>
      <c r="G4" s="1295" t="s">
        <v>1192</v>
      </c>
      <c r="H4" s="1351"/>
      <c r="I4" s="258"/>
      <c r="J4" s="258"/>
      <c r="K4" s="258"/>
      <c r="L4" s="258"/>
      <c r="M4" s="258"/>
      <c r="N4" s="258"/>
      <c r="O4" s="258"/>
      <c r="P4" s="258"/>
      <c r="Q4" s="258"/>
      <c r="R4" s="258"/>
    </row>
    <row r="5" spans="1:18">
      <c r="A5" s="1376" t="s">
        <v>1169</v>
      </c>
      <c r="C5" s="1375"/>
      <c r="F5" s="1377" t="s">
        <v>1189</v>
      </c>
      <c r="G5" s="1373"/>
      <c r="H5" s="436"/>
    </row>
    <row r="6" spans="1:18" s="184" customFormat="1" ht="30" customHeight="1">
      <c r="A6" s="1707" t="s">
        <v>774</v>
      </c>
      <c r="B6" s="1707" t="s">
        <v>1173</v>
      </c>
      <c r="C6" s="1707" t="s">
        <v>1174</v>
      </c>
      <c r="D6" s="1378" t="s">
        <v>1175</v>
      </c>
      <c r="E6" s="1378"/>
      <c r="F6" s="1703" t="s">
        <v>1178</v>
      </c>
      <c r="G6" s="1703"/>
      <c r="H6" s="1703" t="s">
        <v>1190</v>
      </c>
    </row>
    <row r="7" spans="1:18" s="184" customFormat="1" ht="15" customHeight="1">
      <c r="A7" s="1707"/>
      <c r="B7" s="1707"/>
      <c r="C7" s="1707"/>
      <c r="D7" s="1379" t="s">
        <v>1184</v>
      </c>
      <c r="E7" s="1379" t="s">
        <v>1185</v>
      </c>
      <c r="F7" s="1703"/>
      <c r="G7" s="1703"/>
      <c r="H7" s="1703" t="s">
        <v>1186</v>
      </c>
    </row>
    <row r="8" spans="1:18">
      <c r="A8" s="1308"/>
      <c r="B8" s="1380"/>
      <c r="C8" s="1380"/>
      <c r="D8" s="1308"/>
      <c r="E8" s="1308"/>
      <c r="F8" s="1308"/>
      <c r="G8" s="1308"/>
      <c r="H8" s="1308"/>
    </row>
    <row r="9" spans="1:18">
      <c r="A9" s="1308"/>
      <c r="B9" s="1380"/>
      <c r="C9" s="1380"/>
      <c r="D9" s="1308"/>
      <c r="E9" s="1308"/>
      <c r="F9" s="1308"/>
      <c r="G9" s="1308"/>
      <c r="H9" s="1308"/>
    </row>
    <row r="10" spans="1:18">
      <c r="A10" s="1308"/>
      <c r="B10" s="1380"/>
      <c r="C10" s="1380"/>
      <c r="D10" s="1308"/>
      <c r="E10" s="1308"/>
      <c r="F10" s="1308"/>
      <c r="G10" s="1308"/>
      <c r="H10" s="1308"/>
    </row>
    <row r="11" spans="1:18">
      <c r="A11" s="1308"/>
      <c r="B11" s="1380"/>
      <c r="C11" s="1380"/>
      <c r="D11" s="1308"/>
      <c r="E11" s="1308"/>
      <c r="F11" s="1308"/>
      <c r="G11" s="1308"/>
      <c r="H11" s="1308"/>
    </row>
    <row r="12" spans="1:18">
      <c r="A12" s="1308"/>
      <c r="B12" s="1380"/>
      <c r="C12" s="1380"/>
      <c r="D12" s="1308"/>
      <c r="E12" s="1308"/>
      <c r="F12" s="1308"/>
      <c r="G12" s="1308"/>
      <c r="H12" s="1308"/>
    </row>
    <row r="13" spans="1:18">
      <c r="A13" s="1308"/>
      <c r="B13" s="1380"/>
      <c r="C13" s="1380"/>
      <c r="D13" s="1308"/>
      <c r="E13" s="1308"/>
      <c r="F13" s="1308"/>
      <c r="G13" s="1308"/>
      <c r="H13" s="1308"/>
    </row>
    <row r="14" spans="1:18">
      <c r="A14" s="1308"/>
      <c r="B14" s="1380"/>
      <c r="C14" s="1380"/>
      <c r="D14" s="1308"/>
      <c r="E14" s="1308"/>
      <c r="F14" s="1308"/>
      <c r="G14" s="1308"/>
      <c r="H14" s="1308"/>
    </row>
    <row r="15" spans="1:18">
      <c r="A15" s="1308"/>
      <c r="B15" s="1380"/>
      <c r="C15" s="1380"/>
      <c r="D15" s="1308"/>
      <c r="E15" s="1308"/>
      <c r="F15" s="1308"/>
      <c r="G15" s="1308"/>
      <c r="H15" s="1308"/>
    </row>
    <row r="16" spans="1:18">
      <c r="A16" s="1308"/>
      <c r="B16" s="1380"/>
      <c r="C16" s="1380"/>
      <c r="D16" s="1308"/>
      <c r="E16" s="1308"/>
      <c r="F16" s="1308"/>
      <c r="G16" s="1308"/>
      <c r="H16" s="1308"/>
    </row>
    <row r="17" spans="1:8">
      <c r="A17" s="1308"/>
      <c r="B17" s="1380"/>
      <c r="C17" s="1380"/>
      <c r="D17" s="1308"/>
      <c r="E17" s="1308"/>
      <c r="F17" s="1308"/>
      <c r="G17" s="1308"/>
      <c r="H17" s="1308"/>
    </row>
    <row r="18" spans="1:8">
      <c r="A18" s="1308"/>
      <c r="B18" s="1380"/>
      <c r="C18" s="1380"/>
      <c r="D18" s="1308"/>
      <c r="E18" s="1308"/>
      <c r="F18" s="1308"/>
      <c r="G18" s="1308"/>
      <c r="H18" s="1308"/>
    </row>
    <row r="19" spans="1:8">
      <c r="A19" s="1308"/>
      <c r="B19" s="1380"/>
      <c r="C19" s="1380"/>
      <c r="D19" s="1308"/>
      <c r="E19" s="1308"/>
      <c r="F19" s="1308"/>
      <c r="G19" s="1308"/>
      <c r="H19" s="1308"/>
    </row>
    <row r="20" spans="1:8">
      <c r="A20" s="1308"/>
      <c r="B20" s="1380"/>
      <c r="C20" s="1380"/>
      <c r="D20" s="1308"/>
      <c r="E20" s="1308"/>
      <c r="F20" s="1308"/>
      <c r="G20" s="1308"/>
      <c r="H20" s="1308"/>
    </row>
    <row r="21" spans="1:8">
      <c r="A21" s="1308"/>
      <c r="B21" s="1380"/>
      <c r="C21" s="1380"/>
      <c r="D21" s="1308"/>
      <c r="E21" s="1308"/>
      <c r="F21" s="1308"/>
      <c r="G21" s="1308"/>
      <c r="H21" s="1308"/>
    </row>
    <row r="22" spans="1:8">
      <c r="A22" s="1308"/>
      <c r="B22" s="1380"/>
      <c r="C22" s="1380"/>
      <c r="D22" s="1308"/>
      <c r="E22" s="1308"/>
      <c r="F22" s="1308"/>
      <c r="G22" s="1308"/>
      <c r="H22" s="1308"/>
    </row>
    <row r="23" spans="1:8">
      <c r="A23" s="1308"/>
      <c r="B23" s="1380"/>
      <c r="C23" s="1380"/>
      <c r="D23" s="1308"/>
      <c r="E23" s="1308"/>
      <c r="F23" s="1308"/>
      <c r="G23" s="1308"/>
      <c r="H23" s="1308"/>
    </row>
    <row r="24" spans="1:8">
      <c r="A24" s="1308"/>
      <c r="B24" s="1380"/>
      <c r="C24" s="1380"/>
      <c r="D24" s="1308"/>
      <c r="E24" s="1308"/>
      <c r="F24" s="1308"/>
      <c r="G24" s="1308"/>
      <c r="H24" s="1308"/>
    </row>
    <row r="25" spans="1:8">
      <c r="A25" s="1308"/>
      <c r="B25" s="1380"/>
      <c r="C25" s="1380"/>
      <c r="D25" s="1308"/>
      <c r="E25" s="1308"/>
      <c r="F25" s="1308"/>
      <c r="G25" s="1308"/>
      <c r="H25" s="1308"/>
    </row>
    <row r="26" spans="1:8">
      <c r="A26" s="1308"/>
      <c r="B26" s="1380"/>
      <c r="C26" s="1380"/>
      <c r="D26" s="1308"/>
      <c r="E26" s="1308"/>
      <c r="F26" s="1308"/>
      <c r="G26" s="1308"/>
      <c r="H26" s="1308"/>
    </row>
    <row r="27" spans="1:8">
      <c r="A27" s="1308"/>
      <c r="B27" s="1380"/>
      <c r="C27" s="1380"/>
      <c r="D27" s="1308"/>
      <c r="E27" s="1308"/>
      <c r="F27" s="1308"/>
      <c r="G27" s="1308"/>
      <c r="H27" s="1308"/>
    </row>
    <row r="28" spans="1:8">
      <c r="A28" s="1308"/>
      <c r="B28" s="1380"/>
      <c r="C28" s="1380"/>
      <c r="D28" s="1308"/>
      <c r="E28" s="1308"/>
      <c r="F28" s="1308"/>
      <c r="G28" s="1308"/>
      <c r="H28" s="1308"/>
    </row>
    <row r="29" spans="1:8">
      <c r="A29" s="1308"/>
      <c r="B29" s="1380"/>
      <c r="C29" s="1380"/>
      <c r="D29" s="1308"/>
      <c r="E29" s="1308"/>
      <c r="F29" s="1308"/>
      <c r="G29" s="1308"/>
      <c r="H29" s="1308"/>
    </row>
    <row r="30" spans="1:8">
      <c r="A30" s="1308"/>
      <c r="B30" s="1380"/>
      <c r="C30" s="1380"/>
      <c r="D30" s="1308"/>
      <c r="E30" s="1308"/>
      <c r="F30" s="1308"/>
      <c r="G30" s="1308"/>
      <c r="H30" s="1308"/>
    </row>
    <row r="31" spans="1:8">
      <c r="A31" s="1308"/>
      <c r="B31" s="1380"/>
      <c r="C31" s="1380"/>
      <c r="D31" s="1308"/>
      <c r="E31" s="1308"/>
      <c r="F31" s="1308"/>
      <c r="G31" s="1308"/>
      <c r="H31" s="1308"/>
    </row>
    <row r="32" spans="1:8">
      <c r="A32" s="1308"/>
      <c r="B32" s="1380"/>
      <c r="C32" s="1380"/>
      <c r="D32" s="1308"/>
      <c r="E32" s="1308"/>
      <c r="F32" s="1308"/>
      <c r="G32" s="1308"/>
      <c r="H32" s="1308"/>
    </row>
    <row r="33" spans="1:8">
      <c r="A33" s="1308"/>
      <c r="B33" s="1380"/>
      <c r="C33" s="1380"/>
      <c r="D33" s="1308"/>
      <c r="E33" s="1308"/>
      <c r="F33" s="1308"/>
      <c r="G33" s="1308"/>
      <c r="H33" s="1308"/>
    </row>
    <row r="34" spans="1:8">
      <c r="A34" s="1308"/>
      <c r="B34" s="1380"/>
      <c r="C34" s="1380"/>
      <c r="D34" s="1308"/>
      <c r="E34" s="1308"/>
      <c r="F34" s="1308"/>
      <c r="G34" s="1308"/>
      <c r="H34" s="1308"/>
    </row>
    <row r="35" spans="1:8">
      <c r="A35" s="1308"/>
      <c r="B35" s="1380"/>
      <c r="C35" s="1380"/>
      <c r="D35" s="1308"/>
      <c r="E35" s="1308"/>
      <c r="F35" s="1308"/>
      <c r="G35" s="1308"/>
      <c r="H35" s="1308"/>
    </row>
    <row r="36" spans="1:8">
      <c r="A36" s="1308"/>
      <c r="B36" s="1380"/>
      <c r="C36" s="1380"/>
      <c r="D36" s="1308"/>
      <c r="E36" s="1308"/>
      <c r="F36" s="1308"/>
      <c r="G36" s="1308"/>
      <c r="H36" s="1308"/>
    </row>
    <row r="37" spans="1:8">
      <c r="A37" s="1308"/>
      <c r="B37" s="1380"/>
      <c r="C37" s="1380"/>
      <c r="D37" s="1308"/>
      <c r="E37" s="1308"/>
      <c r="F37" s="1308"/>
      <c r="G37" s="1308"/>
      <c r="H37" s="1308"/>
    </row>
    <row r="38" spans="1:8">
      <c r="A38" s="1308"/>
      <c r="B38" s="1380"/>
      <c r="C38" s="1380"/>
      <c r="D38" s="1308"/>
      <c r="E38" s="1308"/>
      <c r="F38" s="1308"/>
      <c r="G38" s="1308"/>
      <c r="H38" s="1308"/>
    </row>
    <row r="39" spans="1:8">
      <c r="A39" s="1308"/>
      <c r="B39" s="1380"/>
      <c r="C39" s="1380"/>
      <c r="D39" s="1308"/>
      <c r="E39" s="1308"/>
      <c r="F39" s="1308"/>
      <c r="G39" s="1308"/>
      <c r="H39" s="1308"/>
    </row>
    <row r="40" spans="1:8">
      <c r="A40" s="1308"/>
      <c r="B40" s="1380"/>
      <c r="C40" s="1380"/>
      <c r="D40" s="1308"/>
      <c r="E40" s="1308"/>
      <c r="F40" s="1308"/>
      <c r="G40" s="1308"/>
      <c r="H40" s="1308"/>
    </row>
    <row r="41" spans="1:8">
      <c r="A41" s="1308"/>
      <c r="B41" s="1380"/>
      <c r="C41" s="1380"/>
      <c r="D41" s="1308"/>
      <c r="E41" s="1308"/>
      <c r="F41" s="1308"/>
      <c r="G41" s="1308"/>
      <c r="H41" s="1308"/>
    </row>
    <row r="42" spans="1:8">
      <c r="A42" s="1308"/>
      <c r="B42" s="1380"/>
      <c r="C42" s="1380"/>
      <c r="D42" s="1308"/>
      <c r="E42" s="1308"/>
      <c r="F42" s="1308"/>
      <c r="G42" s="1308"/>
      <c r="H42" s="1308"/>
    </row>
    <row r="43" spans="1:8">
      <c r="A43" s="1308"/>
      <c r="B43" s="1380"/>
      <c r="C43" s="1380"/>
      <c r="D43" s="1308"/>
      <c r="E43" s="1308"/>
      <c r="F43" s="1308"/>
      <c r="G43" s="1308"/>
      <c r="H43" s="1308"/>
    </row>
    <row r="44" spans="1:8">
      <c r="A44" s="1308"/>
      <c r="B44" s="1380"/>
      <c r="C44" s="1380"/>
      <c r="D44" s="1308"/>
      <c r="E44" s="1308"/>
      <c r="F44" s="1308"/>
      <c r="G44" s="1308"/>
      <c r="H44" s="1308"/>
    </row>
    <row r="45" spans="1:8">
      <c r="A45" s="1308"/>
      <c r="B45" s="1380"/>
      <c r="C45" s="1380"/>
      <c r="D45" s="1308"/>
      <c r="E45" s="1308"/>
      <c r="F45" s="1308"/>
      <c r="G45" s="1308"/>
      <c r="H45" s="1308"/>
    </row>
    <row r="46" spans="1:8">
      <c r="A46" s="1308"/>
      <c r="B46" s="1380"/>
      <c r="C46" s="1380"/>
      <c r="D46" s="1308"/>
      <c r="E46" s="1308"/>
      <c r="F46" s="1308"/>
      <c r="G46" s="1308"/>
      <c r="H46" s="1308"/>
    </row>
    <row r="47" spans="1:8">
      <c r="A47" s="1308"/>
      <c r="B47" s="1380"/>
      <c r="C47" s="1380"/>
      <c r="D47" s="1308"/>
      <c r="E47" s="1308"/>
      <c r="F47" s="1308"/>
      <c r="G47" s="1308"/>
      <c r="H47" s="1308"/>
    </row>
    <row r="48" spans="1:8">
      <c r="A48" s="1308"/>
      <c r="B48" s="1380"/>
      <c r="C48" s="1380"/>
      <c r="D48" s="1308"/>
      <c r="E48" s="1308"/>
      <c r="F48" s="1308"/>
      <c r="G48" s="1308"/>
      <c r="H48" s="1308"/>
    </row>
    <row r="49" spans="1:8">
      <c r="A49" s="1308"/>
      <c r="B49" s="1380"/>
      <c r="C49" s="1380"/>
      <c r="D49" s="1308"/>
      <c r="E49" s="1308"/>
      <c r="F49" s="1308"/>
      <c r="G49" s="1308"/>
      <c r="H49" s="1308"/>
    </row>
    <row r="50" spans="1:8">
      <c r="A50" s="1308"/>
      <c r="B50" s="1380"/>
      <c r="C50" s="1380"/>
      <c r="D50" s="1308"/>
      <c r="E50" s="1308"/>
      <c r="F50" s="1308"/>
      <c r="G50" s="1308"/>
      <c r="H50" s="1308"/>
    </row>
    <row r="51" spans="1:8">
      <c r="A51" s="1308"/>
      <c r="B51" s="1380"/>
      <c r="C51" s="1380"/>
      <c r="D51" s="1308"/>
      <c r="E51" s="1308"/>
      <c r="F51" s="1308"/>
      <c r="G51" s="1308"/>
      <c r="H51" s="1308"/>
    </row>
    <row r="52" spans="1:8">
      <c r="A52" s="1308"/>
      <c r="B52" s="1380"/>
      <c r="C52" s="1380"/>
      <c r="D52" s="1308"/>
      <c r="E52" s="1308"/>
      <c r="F52" s="1308"/>
      <c r="G52" s="1308"/>
      <c r="H52" s="1308"/>
    </row>
    <row r="53" spans="1:8">
      <c r="A53" s="1308"/>
      <c r="B53" s="1380"/>
      <c r="C53" s="1380"/>
      <c r="D53" s="1308"/>
      <c r="E53" s="1308"/>
      <c r="F53" s="1308"/>
      <c r="G53" s="1308"/>
      <c r="H53" s="1308"/>
    </row>
    <row r="54" spans="1:8">
      <c r="A54" s="1308"/>
      <c r="B54" s="1380"/>
      <c r="C54" s="1380"/>
      <c r="D54" s="1308"/>
      <c r="E54" s="1308"/>
      <c r="F54" s="1308"/>
      <c r="G54" s="1308"/>
      <c r="H54" s="1308"/>
    </row>
    <row r="55" spans="1:8">
      <c r="A55" s="1308"/>
      <c r="B55" s="1380"/>
      <c r="C55" s="1380"/>
      <c r="D55" s="1308"/>
      <c r="E55" s="1308"/>
      <c r="F55" s="1308"/>
      <c r="G55" s="1308"/>
      <c r="H55" s="1308"/>
    </row>
    <row r="56" spans="1:8">
      <c r="A56" s="1308"/>
      <c r="B56" s="1380"/>
      <c r="C56" s="1380"/>
      <c r="D56" s="1308"/>
      <c r="E56" s="1308"/>
      <c r="F56" s="1308"/>
      <c r="G56" s="1308"/>
      <c r="H56" s="1308"/>
    </row>
    <row r="57" spans="1:8">
      <c r="A57" s="1308"/>
      <c r="B57" s="1380"/>
      <c r="C57" s="1380"/>
      <c r="D57" s="1308"/>
      <c r="E57" s="1308"/>
      <c r="F57" s="1308"/>
      <c r="G57" s="1308"/>
      <c r="H57" s="1308"/>
    </row>
  </sheetData>
  <mergeCells count="5">
    <mergeCell ref="A6:A7"/>
    <mergeCell ref="B6:B7"/>
    <mergeCell ref="C6:C7"/>
    <mergeCell ref="F6:G7"/>
    <mergeCell ref="H6:H7"/>
  </mergeCells>
  <printOptions horizontalCentered="1"/>
  <pageMargins left="0.39370078740157483" right="0.39370078740157483" top="0.59055118110236227" bottom="0.39370078740157483" header="0" footer="0"/>
  <pageSetup scale="63"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zoomScale="75" workbookViewId="0">
      <selection activeCell="C23" sqref="C23"/>
    </sheetView>
  </sheetViews>
  <sheetFormatPr baseColWidth="10" defaultRowHeight="12.75"/>
  <cols>
    <col min="1" max="1" width="5.7109375" style="180" customWidth="1"/>
    <col min="2" max="2" width="50.7109375" style="1374" customWidth="1"/>
    <col min="3" max="3" width="40.7109375" style="1374" customWidth="1"/>
    <col min="4" max="5" width="20.7109375" style="180" customWidth="1"/>
    <col min="6" max="6" width="15.7109375" style="180" customWidth="1"/>
    <col min="7" max="7" width="35.7109375" style="180" customWidth="1"/>
    <col min="8" max="8" width="20.7109375" style="180" customWidth="1"/>
    <col min="9" max="256" width="11.42578125" style="180"/>
    <col min="257" max="257" width="5.7109375" style="180" customWidth="1"/>
    <col min="258" max="258" width="50.7109375" style="180" customWidth="1"/>
    <col min="259" max="259" width="40.7109375" style="180" customWidth="1"/>
    <col min="260" max="261" width="20.7109375" style="180" customWidth="1"/>
    <col min="262" max="262" width="15.7109375" style="180" customWidth="1"/>
    <col min="263" max="263" width="35.7109375" style="180" customWidth="1"/>
    <col min="264" max="264" width="20.7109375" style="180" customWidth="1"/>
    <col min="265" max="512" width="11.42578125" style="180"/>
    <col min="513" max="513" width="5.7109375" style="180" customWidth="1"/>
    <col min="514" max="514" width="50.7109375" style="180" customWidth="1"/>
    <col min="515" max="515" width="40.7109375" style="180" customWidth="1"/>
    <col min="516" max="517" width="20.7109375" style="180" customWidth="1"/>
    <col min="518" max="518" width="15.7109375" style="180" customWidth="1"/>
    <col min="519" max="519" width="35.7109375" style="180" customWidth="1"/>
    <col min="520" max="520" width="20.7109375" style="180" customWidth="1"/>
    <col min="521" max="768" width="11.42578125" style="180"/>
    <col min="769" max="769" width="5.7109375" style="180" customWidth="1"/>
    <col min="770" max="770" width="50.7109375" style="180" customWidth="1"/>
    <col min="771" max="771" width="40.7109375" style="180" customWidth="1"/>
    <col min="772" max="773" width="20.7109375" style="180" customWidth="1"/>
    <col min="774" max="774" width="15.7109375" style="180" customWidth="1"/>
    <col min="775" max="775" width="35.7109375" style="180" customWidth="1"/>
    <col min="776" max="776" width="20.7109375" style="180" customWidth="1"/>
    <col min="777" max="1024" width="11.42578125" style="180"/>
    <col min="1025" max="1025" width="5.7109375" style="180" customWidth="1"/>
    <col min="1026" max="1026" width="50.7109375" style="180" customWidth="1"/>
    <col min="1027" max="1027" width="40.7109375" style="180" customWidth="1"/>
    <col min="1028" max="1029" width="20.7109375" style="180" customWidth="1"/>
    <col min="1030" max="1030" width="15.7109375" style="180" customWidth="1"/>
    <col min="1031" max="1031" width="35.7109375" style="180" customWidth="1"/>
    <col min="1032" max="1032" width="20.7109375" style="180" customWidth="1"/>
    <col min="1033" max="1280" width="11.42578125" style="180"/>
    <col min="1281" max="1281" width="5.7109375" style="180" customWidth="1"/>
    <col min="1282" max="1282" width="50.7109375" style="180" customWidth="1"/>
    <col min="1283" max="1283" width="40.7109375" style="180" customWidth="1"/>
    <col min="1284" max="1285" width="20.7109375" style="180" customWidth="1"/>
    <col min="1286" max="1286" width="15.7109375" style="180" customWidth="1"/>
    <col min="1287" max="1287" width="35.7109375" style="180" customWidth="1"/>
    <col min="1288" max="1288" width="20.7109375" style="180" customWidth="1"/>
    <col min="1289" max="1536" width="11.42578125" style="180"/>
    <col min="1537" max="1537" width="5.7109375" style="180" customWidth="1"/>
    <col min="1538" max="1538" width="50.7109375" style="180" customWidth="1"/>
    <col min="1539" max="1539" width="40.7109375" style="180" customWidth="1"/>
    <col min="1540" max="1541" width="20.7109375" style="180" customWidth="1"/>
    <col min="1542" max="1542" width="15.7109375" style="180" customWidth="1"/>
    <col min="1543" max="1543" width="35.7109375" style="180" customWidth="1"/>
    <col min="1544" max="1544" width="20.7109375" style="180" customWidth="1"/>
    <col min="1545" max="1792" width="11.42578125" style="180"/>
    <col min="1793" max="1793" width="5.7109375" style="180" customWidth="1"/>
    <col min="1794" max="1794" width="50.7109375" style="180" customWidth="1"/>
    <col min="1795" max="1795" width="40.7109375" style="180" customWidth="1"/>
    <col min="1796" max="1797" width="20.7109375" style="180" customWidth="1"/>
    <col min="1798" max="1798" width="15.7109375" style="180" customWidth="1"/>
    <col min="1799" max="1799" width="35.7109375" style="180" customWidth="1"/>
    <col min="1800" max="1800" width="20.7109375" style="180" customWidth="1"/>
    <col min="1801" max="2048" width="11.42578125" style="180"/>
    <col min="2049" max="2049" width="5.7109375" style="180" customWidth="1"/>
    <col min="2050" max="2050" width="50.7109375" style="180" customWidth="1"/>
    <col min="2051" max="2051" width="40.7109375" style="180" customWidth="1"/>
    <col min="2052" max="2053" width="20.7109375" style="180" customWidth="1"/>
    <col min="2054" max="2054" width="15.7109375" style="180" customWidth="1"/>
    <col min="2055" max="2055" width="35.7109375" style="180" customWidth="1"/>
    <col min="2056" max="2056" width="20.7109375" style="180" customWidth="1"/>
    <col min="2057" max="2304" width="11.42578125" style="180"/>
    <col min="2305" max="2305" width="5.7109375" style="180" customWidth="1"/>
    <col min="2306" max="2306" width="50.7109375" style="180" customWidth="1"/>
    <col min="2307" max="2307" width="40.7109375" style="180" customWidth="1"/>
    <col min="2308" max="2309" width="20.7109375" style="180" customWidth="1"/>
    <col min="2310" max="2310" width="15.7109375" style="180" customWidth="1"/>
    <col min="2311" max="2311" width="35.7109375" style="180" customWidth="1"/>
    <col min="2312" max="2312" width="20.7109375" style="180" customWidth="1"/>
    <col min="2313" max="2560" width="11.42578125" style="180"/>
    <col min="2561" max="2561" width="5.7109375" style="180" customWidth="1"/>
    <col min="2562" max="2562" width="50.7109375" style="180" customWidth="1"/>
    <col min="2563" max="2563" width="40.7109375" style="180" customWidth="1"/>
    <col min="2564" max="2565" width="20.7109375" style="180" customWidth="1"/>
    <col min="2566" max="2566" width="15.7109375" style="180" customWidth="1"/>
    <col min="2567" max="2567" width="35.7109375" style="180" customWidth="1"/>
    <col min="2568" max="2568" width="20.7109375" style="180" customWidth="1"/>
    <col min="2569" max="2816" width="11.42578125" style="180"/>
    <col min="2817" max="2817" width="5.7109375" style="180" customWidth="1"/>
    <col min="2818" max="2818" width="50.7109375" style="180" customWidth="1"/>
    <col min="2819" max="2819" width="40.7109375" style="180" customWidth="1"/>
    <col min="2820" max="2821" width="20.7109375" style="180" customWidth="1"/>
    <col min="2822" max="2822" width="15.7109375" style="180" customWidth="1"/>
    <col min="2823" max="2823" width="35.7109375" style="180" customWidth="1"/>
    <col min="2824" max="2824" width="20.7109375" style="180" customWidth="1"/>
    <col min="2825" max="3072" width="11.42578125" style="180"/>
    <col min="3073" max="3073" width="5.7109375" style="180" customWidth="1"/>
    <col min="3074" max="3074" width="50.7109375" style="180" customWidth="1"/>
    <col min="3075" max="3075" width="40.7109375" style="180" customWidth="1"/>
    <col min="3076" max="3077" width="20.7109375" style="180" customWidth="1"/>
    <col min="3078" max="3078" width="15.7109375" style="180" customWidth="1"/>
    <col min="3079" max="3079" width="35.7109375" style="180" customWidth="1"/>
    <col min="3080" max="3080" width="20.7109375" style="180" customWidth="1"/>
    <col min="3081" max="3328" width="11.42578125" style="180"/>
    <col min="3329" max="3329" width="5.7109375" style="180" customWidth="1"/>
    <col min="3330" max="3330" width="50.7109375" style="180" customWidth="1"/>
    <col min="3331" max="3331" width="40.7109375" style="180" customWidth="1"/>
    <col min="3332" max="3333" width="20.7109375" style="180" customWidth="1"/>
    <col min="3334" max="3334" width="15.7109375" style="180" customWidth="1"/>
    <col min="3335" max="3335" width="35.7109375" style="180" customWidth="1"/>
    <col min="3336" max="3336" width="20.7109375" style="180" customWidth="1"/>
    <col min="3337" max="3584" width="11.42578125" style="180"/>
    <col min="3585" max="3585" width="5.7109375" style="180" customWidth="1"/>
    <col min="3586" max="3586" width="50.7109375" style="180" customWidth="1"/>
    <col min="3587" max="3587" width="40.7109375" style="180" customWidth="1"/>
    <col min="3588" max="3589" width="20.7109375" style="180" customWidth="1"/>
    <col min="3590" max="3590" width="15.7109375" style="180" customWidth="1"/>
    <col min="3591" max="3591" width="35.7109375" style="180" customWidth="1"/>
    <col min="3592" max="3592" width="20.7109375" style="180" customWidth="1"/>
    <col min="3593" max="3840" width="11.42578125" style="180"/>
    <col min="3841" max="3841" width="5.7109375" style="180" customWidth="1"/>
    <col min="3842" max="3842" width="50.7109375" style="180" customWidth="1"/>
    <col min="3843" max="3843" width="40.7109375" style="180" customWidth="1"/>
    <col min="3844" max="3845" width="20.7109375" style="180" customWidth="1"/>
    <col min="3846" max="3846" width="15.7109375" style="180" customWidth="1"/>
    <col min="3847" max="3847" width="35.7109375" style="180" customWidth="1"/>
    <col min="3848" max="3848" width="20.7109375" style="180" customWidth="1"/>
    <col min="3849" max="4096" width="11.42578125" style="180"/>
    <col min="4097" max="4097" width="5.7109375" style="180" customWidth="1"/>
    <col min="4098" max="4098" width="50.7109375" style="180" customWidth="1"/>
    <col min="4099" max="4099" width="40.7109375" style="180" customWidth="1"/>
    <col min="4100" max="4101" width="20.7109375" style="180" customWidth="1"/>
    <col min="4102" max="4102" width="15.7109375" style="180" customWidth="1"/>
    <col min="4103" max="4103" width="35.7109375" style="180" customWidth="1"/>
    <col min="4104" max="4104" width="20.7109375" style="180" customWidth="1"/>
    <col min="4105" max="4352" width="11.42578125" style="180"/>
    <col min="4353" max="4353" width="5.7109375" style="180" customWidth="1"/>
    <col min="4354" max="4354" width="50.7109375" style="180" customWidth="1"/>
    <col min="4355" max="4355" width="40.7109375" style="180" customWidth="1"/>
    <col min="4356" max="4357" width="20.7109375" style="180" customWidth="1"/>
    <col min="4358" max="4358" width="15.7109375" style="180" customWidth="1"/>
    <col min="4359" max="4359" width="35.7109375" style="180" customWidth="1"/>
    <col min="4360" max="4360" width="20.7109375" style="180" customWidth="1"/>
    <col min="4361" max="4608" width="11.42578125" style="180"/>
    <col min="4609" max="4609" width="5.7109375" style="180" customWidth="1"/>
    <col min="4610" max="4610" width="50.7109375" style="180" customWidth="1"/>
    <col min="4611" max="4611" width="40.7109375" style="180" customWidth="1"/>
    <col min="4612" max="4613" width="20.7109375" style="180" customWidth="1"/>
    <col min="4614" max="4614" width="15.7109375" style="180" customWidth="1"/>
    <col min="4615" max="4615" width="35.7109375" style="180" customWidth="1"/>
    <col min="4616" max="4616" width="20.7109375" style="180" customWidth="1"/>
    <col min="4617" max="4864" width="11.42578125" style="180"/>
    <col min="4865" max="4865" width="5.7109375" style="180" customWidth="1"/>
    <col min="4866" max="4866" width="50.7109375" style="180" customWidth="1"/>
    <col min="4867" max="4867" width="40.7109375" style="180" customWidth="1"/>
    <col min="4868" max="4869" width="20.7109375" style="180" customWidth="1"/>
    <col min="4870" max="4870" width="15.7109375" style="180" customWidth="1"/>
    <col min="4871" max="4871" width="35.7109375" style="180" customWidth="1"/>
    <col min="4872" max="4872" width="20.7109375" style="180" customWidth="1"/>
    <col min="4873" max="5120" width="11.42578125" style="180"/>
    <col min="5121" max="5121" width="5.7109375" style="180" customWidth="1"/>
    <col min="5122" max="5122" width="50.7109375" style="180" customWidth="1"/>
    <col min="5123" max="5123" width="40.7109375" style="180" customWidth="1"/>
    <col min="5124" max="5125" width="20.7109375" style="180" customWidth="1"/>
    <col min="5126" max="5126" width="15.7109375" style="180" customWidth="1"/>
    <col min="5127" max="5127" width="35.7109375" style="180" customWidth="1"/>
    <col min="5128" max="5128" width="20.7109375" style="180" customWidth="1"/>
    <col min="5129" max="5376" width="11.42578125" style="180"/>
    <col min="5377" max="5377" width="5.7109375" style="180" customWidth="1"/>
    <col min="5378" max="5378" width="50.7109375" style="180" customWidth="1"/>
    <col min="5379" max="5379" width="40.7109375" style="180" customWidth="1"/>
    <col min="5380" max="5381" width="20.7109375" style="180" customWidth="1"/>
    <col min="5382" max="5382" width="15.7109375" style="180" customWidth="1"/>
    <col min="5383" max="5383" width="35.7109375" style="180" customWidth="1"/>
    <col min="5384" max="5384" width="20.7109375" style="180" customWidth="1"/>
    <col min="5385" max="5632" width="11.42578125" style="180"/>
    <col min="5633" max="5633" width="5.7109375" style="180" customWidth="1"/>
    <col min="5634" max="5634" width="50.7109375" style="180" customWidth="1"/>
    <col min="5635" max="5635" width="40.7109375" style="180" customWidth="1"/>
    <col min="5636" max="5637" width="20.7109375" style="180" customWidth="1"/>
    <col min="5638" max="5638" width="15.7109375" style="180" customWidth="1"/>
    <col min="5639" max="5639" width="35.7109375" style="180" customWidth="1"/>
    <col min="5640" max="5640" width="20.7109375" style="180" customWidth="1"/>
    <col min="5641" max="5888" width="11.42578125" style="180"/>
    <col min="5889" max="5889" width="5.7109375" style="180" customWidth="1"/>
    <col min="5890" max="5890" width="50.7109375" style="180" customWidth="1"/>
    <col min="5891" max="5891" width="40.7109375" style="180" customWidth="1"/>
    <col min="5892" max="5893" width="20.7109375" style="180" customWidth="1"/>
    <col min="5894" max="5894" width="15.7109375" style="180" customWidth="1"/>
    <col min="5895" max="5895" width="35.7109375" style="180" customWidth="1"/>
    <col min="5896" max="5896" width="20.7109375" style="180" customWidth="1"/>
    <col min="5897" max="6144" width="11.42578125" style="180"/>
    <col min="6145" max="6145" width="5.7109375" style="180" customWidth="1"/>
    <col min="6146" max="6146" width="50.7109375" style="180" customWidth="1"/>
    <col min="6147" max="6147" width="40.7109375" style="180" customWidth="1"/>
    <col min="6148" max="6149" width="20.7109375" style="180" customWidth="1"/>
    <col min="6150" max="6150" width="15.7109375" style="180" customWidth="1"/>
    <col min="6151" max="6151" width="35.7109375" style="180" customWidth="1"/>
    <col min="6152" max="6152" width="20.7109375" style="180" customWidth="1"/>
    <col min="6153" max="6400" width="11.42578125" style="180"/>
    <col min="6401" max="6401" width="5.7109375" style="180" customWidth="1"/>
    <col min="6402" max="6402" width="50.7109375" style="180" customWidth="1"/>
    <col min="6403" max="6403" width="40.7109375" style="180" customWidth="1"/>
    <col min="6404" max="6405" width="20.7109375" style="180" customWidth="1"/>
    <col min="6406" max="6406" width="15.7109375" style="180" customWidth="1"/>
    <col min="6407" max="6407" width="35.7109375" style="180" customWidth="1"/>
    <col min="6408" max="6408" width="20.7109375" style="180" customWidth="1"/>
    <col min="6409" max="6656" width="11.42578125" style="180"/>
    <col min="6657" max="6657" width="5.7109375" style="180" customWidth="1"/>
    <col min="6658" max="6658" width="50.7109375" style="180" customWidth="1"/>
    <col min="6659" max="6659" width="40.7109375" style="180" customWidth="1"/>
    <col min="6660" max="6661" width="20.7109375" style="180" customWidth="1"/>
    <col min="6662" max="6662" width="15.7109375" style="180" customWidth="1"/>
    <col min="6663" max="6663" width="35.7109375" style="180" customWidth="1"/>
    <col min="6664" max="6664" width="20.7109375" style="180" customWidth="1"/>
    <col min="6665" max="6912" width="11.42578125" style="180"/>
    <col min="6913" max="6913" width="5.7109375" style="180" customWidth="1"/>
    <col min="6914" max="6914" width="50.7109375" style="180" customWidth="1"/>
    <col min="6915" max="6915" width="40.7109375" style="180" customWidth="1"/>
    <col min="6916" max="6917" width="20.7109375" style="180" customWidth="1"/>
    <col min="6918" max="6918" width="15.7109375" style="180" customWidth="1"/>
    <col min="6919" max="6919" width="35.7109375" style="180" customWidth="1"/>
    <col min="6920" max="6920" width="20.7109375" style="180" customWidth="1"/>
    <col min="6921" max="7168" width="11.42578125" style="180"/>
    <col min="7169" max="7169" width="5.7109375" style="180" customWidth="1"/>
    <col min="7170" max="7170" width="50.7109375" style="180" customWidth="1"/>
    <col min="7171" max="7171" width="40.7109375" style="180" customWidth="1"/>
    <col min="7172" max="7173" width="20.7109375" style="180" customWidth="1"/>
    <col min="7174" max="7174" width="15.7109375" style="180" customWidth="1"/>
    <col min="7175" max="7175" width="35.7109375" style="180" customWidth="1"/>
    <col min="7176" max="7176" width="20.7109375" style="180" customWidth="1"/>
    <col min="7177" max="7424" width="11.42578125" style="180"/>
    <col min="7425" max="7425" width="5.7109375" style="180" customWidth="1"/>
    <col min="7426" max="7426" width="50.7109375" style="180" customWidth="1"/>
    <col min="7427" max="7427" width="40.7109375" style="180" customWidth="1"/>
    <col min="7428" max="7429" width="20.7109375" style="180" customWidth="1"/>
    <col min="7430" max="7430" width="15.7109375" style="180" customWidth="1"/>
    <col min="7431" max="7431" width="35.7109375" style="180" customWidth="1"/>
    <col min="7432" max="7432" width="20.7109375" style="180" customWidth="1"/>
    <col min="7433" max="7680" width="11.42578125" style="180"/>
    <col min="7681" max="7681" width="5.7109375" style="180" customWidth="1"/>
    <col min="7682" max="7682" width="50.7109375" style="180" customWidth="1"/>
    <col min="7683" max="7683" width="40.7109375" style="180" customWidth="1"/>
    <col min="7684" max="7685" width="20.7109375" style="180" customWidth="1"/>
    <col min="7686" max="7686" width="15.7109375" style="180" customWidth="1"/>
    <col min="7687" max="7687" width="35.7109375" style="180" customWidth="1"/>
    <col min="7688" max="7688" width="20.7109375" style="180" customWidth="1"/>
    <col min="7689" max="7936" width="11.42578125" style="180"/>
    <col min="7937" max="7937" width="5.7109375" style="180" customWidth="1"/>
    <col min="7938" max="7938" width="50.7109375" style="180" customWidth="1"/>
    <col min="7939" max="7939" width="40.7109375" style="180" customWidth="1"/>
    <col min="7940" max="7941" width="20.7109375" style="180" customWidth="1"/>
    <col min="7942" max="7942" width="15.7109375" style="180" customWidth="1"/>
    <col min="7943" max="7943" width="35.7109375" style="180" customWidth="1"/>
    <col min="7944" max="7944" width="20.7109375" style="180" customWidth="1"/>
    <col min="7945" max="8192" width="11.42578125" style="180"/>
    <col min="8193" max="8193" width="5.7109375" style="180" customWidth="1"/>
    <col min="8194" max="8194" width="50.7109375" style="180" customWidth="1"/>
    <col min="8195" max="8195" width="40.7109375" style="180" customWidth="1"/>
    <col min="8196" max="8197" width="20.7109375" style="180" customWidth="1"/>
    <col min="8198" max="8198" width="15.7109375" style="180" customWidth="1"/>
    <col min="8199" max="8199" width="35.7109375" style="180" customWidth="1"/>
    <col min="8200" max="8200" width="20.7109375" style="180" customWidth="1"/>
    <col min="8201" max="8448" width="11.42578125" style="180"/>
    <col min="8449" max="8449" width="5.7109375" style="180" customWidth="1"/>
    <col min="8450" max="8450" width="50.7109375" style="180" customWidth="1"/>
    <col min="8451" max="8451" width="40.7109375" style="180" customWidth="1"/>
    <col min="8452" max="8453" width="20.7109375" style="180" customWidth="1"/>
    <col min="8454" max="8454" width="15.7109375" style="180" customWidth="1"/>
    <col min="8455" max="8455" width="35.7109375" style="180" customWidth="1"/>
    <col min="8456" max="8456" width="20.7109375" style="180" customWidth="1"/>
    <col min="8457" max="8704" width="11.42578125" style="180"/>
    <col min="8705" max="8705" width="5.7109375" style="180" customWidth="1"/>
    <col min="8706" max="8706" width="50.7109375" style="180" customWidth="1"/>
    <col min="8707" max="8707" width="40.7109375" style="180" customWidth="1"/>
    <col min="8708" max="8709" width="20.7109375" style="180" customWidth="1"/>
    <col min="8710" max="8710" width="15.7109375" style="180" customWidth="1"/>
    <col min="8711" max="8711" width="35.7109375" style="180" customWidth="1"/>
    <col min="8712" max="8712" width="20.7109375" style="180" customWidth="1"/>
    <col min="8713" max="8960" width="11.42578125" style="180"/>
    <col min="8961" max="8961" width="5.7109375" style="180" customWidth="1"/>
    <col min="8962" max="8962" width="50.7109375" style="180" customWidth="1"/>
    <col min="8963" max="8963" width="40.7109375" style="180" customWidth="1"/>
    <col min="8964" max="8965" width="20.7109375" style="180" customWidth="1"/>
    <col min="8966" max="8966" width="15.7109375" style="180" customWidth="1"/>
    <col min="8967" max="8967" width="35.7109375" style="180" customWidth="1"/>
    <col min="8968" max="8968" width="20.7109375" style="180" customWidth="1"/>
    <col min="8969" max="9216" width="11.42578125" style="180"/>
    <col min="9217" max="9217" width="5.7109375" style="180" customWidth="1"/>
    <col min="9218" max="9218" width="50.7109375" style="180" customWidth="1"/>
    <col min="9219" max="9219" width="40.7109375" style="180" customWidth="1"/>
    <col min="9220" max="9221" width="20.7109375" style="180" customWidth="1"/>
    <col min="9222" max="9222" width="15.7109375" style="180" customWidth="1"/>
    <col min="9223" max="9223" width="35.7109375" style="180" customWidth="1"/>
    <col min="9224" max="9224" width="20.7109375" style="180" customWidth="1"/>
    <col min="9225" max="9472" width="11.42578125" style="180"/>
    <col min="9473" max="9473" width="5.7109375" style="180" customWidth="1"/>
    <col min="9474" max="9474" width="50.7109375" style="180" customWidth="1"/>
    <col min="9475" max="9475" width="40.7109375" style="180" customWidth="1"/>
    <col min="9476" max="9477" width="20.7109375" style="180" customWidth="1"/>
    <col min="9478" max="9478" width="15.7109375" style="180" customWidth="1"/>
    <col min="9479" max="9479" width="35.7109375" style="180" customWidth="1"/>
    <col min="9480" max="9480" width="20.7109375" style="180" customWidth="1"/>
    <col min="9481" max="9728" width="11.42578125" style="180"/>
    <col min="9729" max="9729" width="5.7109375" style="180" customWidth="1"/>
    <col min="9730" max="9730" width="50.7109375" style="180" customWidth="1"/>
    <col min="9731" max="9731" width="40.7109375" style="180" customWidth="1"/>
    <col min="9732" max="9733" width="20.7109375" style="180" customWidth="1"/>
    <col min="9734" max="9734" width="15.7109375" style="180" customWidth="1"/>
    <col min="9735" max="9735" width="35.7109375" style="180" customWidth="1"/>
    <col min="9736" max="9736" width="20.7109375" style="180" customWidth="1"/>
    <col min="9737" max="9984" width="11.42578125" style="180"/>
    <col min="9985" max="9985" width="5.7109375" style="180" customWidth="1"/>
    <col min="9986" max="9986" width="50.7109375" style="180" customWidth="1"/>
    <col min="9987" max="9987" width="40.7109375" style="180" customWidth="1"/>
    <col min="9988" max="9989" width="20.7109375" style="180" customWidth="1"/>
    <col min="9990" max="9990" width="15.7109375" style="180" customWidth="1"/>
    <col min="9991" max="9991" width="35.7109375" style="180" customWidth="1"/>
    <col min="9992" max="9992" width="20.7109375" style="180" customWidth="1"/>
    <col min="9993" max="10240" width="11.42578125" style="180"/>
    <col min="10241" max="10241" width="5.7109375" style="180" customWidth="1"/>
    <col min="10242" max="10242" width="50.7109375" style="180" customWidth="1"/>
    <col min="10243" max="10243" width="40.7109375" style="180" customWidth="1"/>
    <col min="10244" max="10245" width="20.7109375" style="180" customWidth="1"/>
    <col min="10246" max="10246" width="15.7109375" style="180" customWidth="1"/>
    <col min="10247" max="10247" width="35.7109375" style="180" customWidth="1"/>
    <col min="10248" max="10248" width="20.7109375" style="180" customWidth="1"/>
    <col min="10249" max="10496" width="11.42578125" style="180"/>
    <col min="10497" max="10497" width="5.7109375" style="180" customWidth="1"/>
    <col min="10498" max="10498" width="50.7109375" style="180" customWidth="1"/>
    <col min="10499" max="10499" width="40.7109375" style="180" customWidth="1"/>
    <col min="10500" max="10501" width="20.7109375" style="180" customWidth="1"/>
    <col min="10502" max="10502" width="15.7109375" style="180" customWidth="1"/>
    <col min="10503" max="10503" width="35.7109375" style="180" customWidth="1"/>
    <col min="10504" max="10504" width="20.7109375" style="180" customWidth="1"/>
    <col min="10505" max="10752" width="11.42578125" style="180"/>
    <col min="10753" max="10753" width="5.7109375" style="180" customWidth="1"/>
    <col min="10754" max="10754" width="50.7109375" style="180" customWidth="1"/>
    <col min="10755" max="10755" width="40.7109375" style="180" customWidth="1"/>
    <col min="10756" max="10757" width="20.7109375" style="180" customWidth="1"/>
    <col min="10758" max="10758" width="15.7109375" style="180" customWidth="1"/>
    <col min="10759" max="10759" width="35.7109375" style="180" customWidth="1"/>
    <col min="10760" max="10760" width="20.7109375" style="180" customWidth="1"/>
    <col min="10761" max="11008" width="11.42578125" style="180"/>
    <col min="11009" max="11009" width="5.7109375" style="180" customWidth="1"/>
    <col min="11010" max="11010" width="50.7109375" style="180" customWidth="1"/>
    <col min="11011" max="11011" width="40.7109375" style="180" customWidth="1"/>
    <col min="11012" max="11013" width="20.7109375" style="180" customWidth="1"/>
    <col min="11014" max="11014" width="15.7109375" style="180" customWidth="1"/>
    <col min="11015" max="11015" width="35.7109375" style="180" customWidth="1"/>
    <col min="11016" max="11016" width="20.7109375" style="180" customWidth="1"/>
    <col min="11017" max="11264" width="11.42578125" style="180"/>
    <col min="11265" max="11265" width="5.7109375" style="180" customWidth="1"/>
    <col min="11266" max="11266" width="50.7109375" style="180" customWidth="1"/>
    <col min="11267" max="11267" width="40.7109375" style="180" customWidth="1"/>
    <col min="11268" max="11269" width="20.7109375" style="180" customWidth="1"/>
    <col min="11270" max="11270" width="15.7109375" style="180" customWidth="1"/>
    <col min="11271" max="11271" width="35.7109375" style="180" customWidth="1"/>
    <col min="11272" max="11272" width="20.7109375" style="180" customWidth="1"/>
    <col min="11273" max="11520" width="11.42578125" style="180"/>
    <col min="11521" max="11521" width="5.7109375" style="180" customWidth="1"/>
    <col min="11522" max="11522" width="50.7109375" style="180" customWidth="1"/>
    <col min="11523" max="11523" width="40.7109375" style="180" customWidth="1"/>
    <col min="11524" max="11525" width="20.7109375" style="180" customWidth="1"/>
    <col min="11526" max="11526" width="15.7109375" style="180" customWidth="1"/>
    <col min="11527" max="11527" width="35.7109375" style="180" customWidth="1"/>
    <col min="11528" max="11528" width="20.7109375" style="180" customWidth="1"/>
    <col min="11529" max="11776" width="11.42578125" style="180"/>
    <col min="11777" max="11777" width="5.7109375" style="180" customWidth="1"/>
    <col min="11778" max="11778" width="50.7109375" style="180" customWidth="1"/>
    <col min="11779" max="11779" width="40.7109375" style="180" customWidth="1"/>
    <col min="11780" max="11781" width="20.7109375" style="180" customWidth="1"/>
    <col min="11782" max="11782" width="15.7109375" style="180" customWidth="1"/>
    <col min="11783" max="11783" width="35.7109375" style="180" customWidth="1"/>
    <col min="11784" max="11784" width="20.7109375" style="180" customWidth="1"/>
    <col min="11785" max="12032" width="11.42578125" style="180"/>
    <col min="12033" max="12033" width="5.7109375" style="180" customWidth="1"/>
    <col min="12034" max="12034" width="50.7109375" style="180" customWidth="1"/>
    <col min="12035" max="12035" width="40.7109375" style="180" customWidth="1"/>
    <col min="12036" max="12037" width="20.7109375" style="180" customWidth="1"/>
    <col min="12038" max="12038" width="15.7109375" style="180" customWidth="1"/>
    <col min="12039" max="12039" width="35.7109375" style="180" customWidth="1"/>
    <col min="12040" max="12040" width="20.7109375" style="180" customWidth="1"/>
    <col min="12041" max="12288" width="11.42578125" style="180"/>
    <col min="12289" max="12289" width="5.7109375" style="180" customWidth="1"/>
    <col min="12290" max="12290" width="50.7109375" style="180" customWidth="1"/>
    <col min="12291" max="12291" width="40.7109375" style="180" customWidth="1"/>
    <col min="12292" max="12293" width="20.7109375" style="180" customWidth="1"/>
    <col min="12294" max="12294" width="15.7109375" style="180" customWidth="1"/>
    <col min="12295" max="12295" width="35.7109375" style="180" customWidth="1"/>
    <col min="12296" max="12296" width="20.7109375" style="180" customWidth="1"/>
    <col min="12297" max="12544" width="11.42578125" style="180"/>
    <col min="12545" max="12545" width="5.7109375" style="180" customWidth="1"/>
    <col min="12546" max="12546" width="50.7109375" style="180" customWidth="1"/>
    <col min="12547" max="12547" width="40.7109375" style="180" customWidth="1"/>
    <col min="12548" max="12549" width="20.7109375" style="180" customWidth="1"/>
    <col min="12550" max="12550" width="15.7109375" style="180" customWidth="1"/>
    <col min="12551" max="12551" width="35.7109375" style="180" customWidth="1"/>
    <col min="12552" max="12552" width="20.7109375" style="180" customWidth="1"/>
    <col min="12553" max="12800" width="11.42578125" style="180"/>
    <col min="12801" max="12801" width="5.7109375" style="180" customWidth="1"/>
    <col min="12802" max="12802" width="50.7109375" style="180" customWidth="1"/>
    <col min="12803" max="12803" width="40.7109375" style="180" customWidth="1"/>
    <col min="12804" max="12805" width="20.7109375" style="180" customWidth="1"/>
    <col min="12806" max="12806" width="15.7109375" style="180" customWidth="1"/>
    <col min="12807" max="12807" width="35.7109375" style="180" customWidth="1"/>
    <col min="12808" max="12808" width="20.7109375" style="180" customWidth="1"/>
    <col min="12809" max="13056" width="11.42578125" style="180"/>
    <col min="13057" max="13057" width="5.7109375" style="180" customWidth="1"/>
    <col min="13058" max="13058" width="50.7109375" style="180" customWidth="1"/>
    <col min="13059" max="13059" width="40.7109375" style="180" customWidth="1"/>
    <col min="13060" max="13061" width="20.7109375" style="180" customWidth="1"/>
    <col min="13062" max="13062" width="15.7109375" style="180" customWidth="1"/>
    <col min="13063" max="13063" width="35.7109375" style="180" customWidth="1"/>
    <col min="13064" max="13064" width="20.7109375" style="180" customWidth="1"/>
    <col min="13065" max="13312" width="11.42578125" style="180"/>
    <col min="13313" max="13313" width="5.7109375" style="180" customWidth="1"/>
    <col min="13314" max="13314" width="50.7109375" style="180" customWidth="1"/>
    <col min="13315" max="13315" width="40.7109375" style="180" customWidth="1"/>
    <col min="13316" max="13317" width="20.7109375" style="180" customWidth="1"/>
    <col min="13318" max="13318" width="15.7109375" style="180" customWidth="1"/>
    <col min="13319" max="13319" width="35.7109375" style="180" customWidth="1"/>
    <col min="13320" max="13320" width="20.7109375" style="180" customWidth="1"/>
    <col min="13321" max="13568" width="11.42578125" style="180"/>
    <col min="13569" max="13569" width="5.7109375" style="180" customWidth="1"/>
    <col min="13570" max="13570" width="50.7109375" style="180" customWidth="1"/>
    <col min="13571" max="13571" width="40.7109375" style="180" customWidth="1"/>
    <col min="13572" max="13573" width="20.7109375" style="180" customWidth="1"/>
    <col min="13574" max="13574" width="15.7109375" style="180" customWidth="1"/>
    <col min="13575" max="13575" width="35.7109375" style="180" customWidth="1"/>
    <col min="13576" max="13576" width="20.7109375" style="180" customWidth="1"/>
    <col min="13577" max="13824" width="11.42578125" style="180"/>
    <col min="13825" max="13825" width="5.7109375" style="180" customWidth="1"/>
    <col min="13826" max="13826" width="50.7109375" style="180" customWidth="1"/>
    <col min="13827" max="13827" width="40.7109375" style="180" customWidth="1"/>
    <col min="13828" max="13829" width="20.7109375" style="180" customWidth="1"/>
    <col min="13830" max="13830" width="15.7109375" style="180" customWidth="1"/>
    <col min="13831" max="13831" width="35.7109375" style="180" customWidth="1"/>
    <col min="13832" max="13832" width="20.7109375" style="180" customWidth="1"/>
    <col min="13833" max="14080" width="11.42578125" style="180"/>
    <col min="14081" max="14081" width="5.7109375" style="180" customWidth="1"/>
    <col min="14082" max="14082" width="50.7109375" style="180" customWidth="1"/>
    <col min="14083" max="14083" width="40.7109375" style="180" customWidth="1"/>
    <col min="14084" max="14085" width="20.7109375" style="180" customWidth="1"/>
    <col min="14086" max="14086" width="15.7109375" style="180" customWidth="1"/>
    <col min="14087" max="14087" width="35.7109375" style="180" customWidth="1"/>
    <col min="14088" max="14088" width="20.7109375" style="180" customWidth="1"/>
    <col min="14089" max="14336" width="11.42578125" style="180"/>
    <col min="14337" max="14337" width="5.7109375" style="180" customWidth="1"/>
    <col min="14338" max="14338" width="50.7109375" style="180" customWidth="1"/>
    <col min="14339" max="14339" width="40.7109375" style="180" customWidth="1"/>
    <col min="14340" max="14341" width="20.7109375" style="180" customWidth="1"/>
    <col min="14342" max="14342" width="15.7109375" style="180" customWidth="1"/>
    <col min="14343" max="14343" width="35.7109375" style="180" customWidth="1"/>
    <col min="14344" max="14344" width="20.7109375" style="180" customWidth="1"/>
    <col min="14345" max="14592" width="11.42578125" style="180"/>
    <col min="14593" max="14593" width="5.7109375" style="180" customWidth="1"/>
    <col min="14594" max="14594" width="50.7109375" style="180" customWidth="1"/>
    <col min="14595" max="14595" width="40.7109375" style="180" customWidth="1"/>
    <col min="14596" max="14597" width="20.7109375" style="180" customWidth="1"/>
    <col min="14598" max="14598" width="15.7109375" style="180" customWidth="1"/>
    <col min="14599" max="14599" width="35.7109375" style="180" customWidth="1"/>
    <col min="14600" max="14600" width="20.7109375" style="180" customWidth="1"/>
    <col min="14601" max="14848" width="11.42578125" style="180"/>
    <col min="14849" max="14849" width="5.7109375" style="180" customWidth="1"/>
    <col min="14850" max="14850" width="50.7109375" style="180" customWidth="1"/>
    <col min="14851" max="14851" width="40.7109375" style="180" customWidth="1"/>
    <col min="14852" max="14853" width="20.7109375" style="180" customWidth="1"/>
    <col min="14854" max="14854" width="15.7109375" style="180" customWidth="1"/>
    <col min="14855" max="14855" width="35.7109375" style="180" customWidth="1"/>
    <col min="14856" max="14856" width="20.7109375" style="180" customWidth="1"/>
    <col min="14857" max="15104" width="11.42578125" style="180"/>
    <col min="15105" max="15105" width="5.7109375" style="180" customWidth="1"/>
    <col min="15106" max="15106" width="50.7109375" style="180" customWidth="1"/>
    <col min="15107" max="15107" width="40.7109375" style="180" customWidth="1"/>
    <col min="15108" max="15109" width="20.7109375" style="180" customWidth="1"/>
    <col min="15110" max="15110" width="15.7109375" style="180" customWidth="1"/>
    <col min="15111" max="15111" width="35.7109375" style="180" customWidth="1"/>
    <col min="15112" max="15112" width="20.7109375" style="180" customWidth="1"/>
    <col min="15113" max="15360" width="11.42578125" style="180"/>
    <col min="15361" max="15361" width="5.7109375" style="180" customWidth="1"/>
    <col min="15362" max="15362" width="50.7109375" style="180" customWidth="1"/>
    <col min="15363" max="15363" width="40.7109375" style="180" customWidth="1"/>
    <col min="15364" max="15365" width="20.7109375" style="180" customWidth="1"/>
    <col min="15366" max="15366" width="15.7109375" style="180" customWidth="1"/>
    <col min="15367" max="15367" width="35.7109375" style="180" customWidth="1"/>
    <col min="15368" max="15368" width="20.7109375" style="180" customWidth="1"/>
    <col min="15369" max="15616" width="11.42578125" style="180"/>
    <col min="15617" max="15617" width="5.7109375" style="180" customWidth="1"/>
    <col min="15618" max="15618" width="50.7109375" style="180" customWidth="1"/>
    <col min="15619" max="15619" width="40.7109375" style="180" customWidth="1"/>
    <col min="15620" max="15621" width="20.7109375" style="180" customWidth="1"/>
    <col min="15622" max="15622" width="15.7109375" style="180" customWidth="1"/>
    <col min="15623" max="15623" width="35.7109375" style="180" customWidth="1"/>
    <col min="15624" max="15624" width="20.7109375" style="180" customWidth="1"/>
    <col min="15625" max="15872" width="11.42578125" style="180"/>
    <col min="15873" max="15873" width="5.7109375" style="180" customWidth="1"/>
    <col min="15874" max="15874" width="50.7109375" style="180" customWidth="1"/>
    <col min="15875" max="15875" width="40.7109375" style="180" customWidth="1"/>
    <col min="15876" max="15877" width="20.7109375" style="180" customWidth="1"/>
    <col min="15878" max="15878" width="15.7109375" style="180" customWidth="1"/>
    <col min="15879" max="15879" width="35.7109375" style="180" customWidth="1"/>
    <col min="15880" max="15880" width="20.7109375" style="180" customWidth="1"/>
    <col min="15881" max="16128" width="11.42578125" style="180"/>
    <col min="16129" max="16129" width="5.7109375" style="180" customWidth="1"/>
    <col min="16130" max="16130" width="50.7109375" style="180" customWidth="1"/>
    <col min="16131" max="16131" width="40.7109375" style="180" customWidth="1"/>
    <col min="16132" max="16133" width="20.7109375" style="180" customWidth="1"/>
    <col min="16134" max="16134" width="15.7109375" style="180" customWidth="1"/>
    <col min="16135" max="16135" width="35.7109375" style="180" customWidth="1"/>
    <col min="16136" max="16136" width="20.7109375" style="180" customWidth="1"/>
    <col min="16137" max="16384" width="11.42578125" style="180"/>
  </cols>
  <sheetData>
    <row r="1" spans="1:18" ht="66" customHeight="1">
      <c r="A1" s="1364"/>
      <c r="B1" s="1366" t="s">
        <v>222</v>
      </c>
      <c r="C1" s="1366"/>
      <c r="D1" s="1366"/>
      <c r="E1" s="1366"/>
      <c r="F1" s="1366"/>
      <c r="G1" s="1366"/>
      <c r="H1" s="1367"/>
      <c r="I1" s="191"/>
      <c r="J1" s="191"/>
      <c r="K1" s="191"/>
      <c r="L1" s="191"/>
      <c r="M1" s="191"/>
      <c r="N1" s="191"/>
      <c r="O1" s="191"/>
      <c r="P1" s="191"/>
      <c r="Q1" s="191"/>
      <c r="R1" s="191"/>
    </row>
    <row r="2" spans="1:18">
      <c r="A2" s="1368"/>
      <c r="B2" s="191"/>
      <c r="C2" s="191"/>
      <c r="D2" s="191"/>
      <c r="E2" s="191"/>
      <c r="F2" s="191"/>
      <c r="G2" s="191"/>
      <c r="H2" s="1371"/>
      <c r="I2" s="191"/>
      <c r="J2" s="191"/>
      <c r="K2" s="191"/>
      <c r="L2" s="191"/>
      <c r="M2" s="191"/>
      <c r="N2" s="191"/>
      <c r="O2" s="191"/>
      <c r="P2" s="191"/>
      <c r="Q2" s="191"/>
      <c r="R2" s="191"/>
    </row>
    <row r="3" spans="1:18" ht="30.75" thickBot="1">
      <c r="A3" s="341" t="s">
        <v>1191</v>
      </c>
      <c r="B3" s="342"/>
      <c r="C3" s="342"/>
      <c r="D3" s="342"/>
      <c r="E3" s="342"/>
      <c r="F3" s="342"/>
      <c r="G3" s="342"/>
      <c r="H3" s="1383" t="s">
        <v>1188</v>
      </c>
      <c r="I3" s="191"/>
      <c r="J3" s="191"/>
      <c r="K3" s="191"/>
      <c r="L3" s="191"/>
      <c r="M3" s="191"/>
      <c r="N3" s="191"/>
      <c r="O3" s="191"/>
      <c r="P3" s="191"/>
      <c r="Q3" s="191"/>
      <c r="R3" s="191"/>
    </row>
    <row r="4" spans="1:18" ht="13.5" thickTop="1">
      <c r="A4" s="1372" t="s">
        <v>20</v>
      </c>
      <c r="C4" s="1375"/>
      <c r="D4" s="258"/>
      <c r="E4" s="258"/>
      <c r="F4" s="1375"/>
      <c r="G4" s="1295" t="s">
        <v>1192</v>
      </c>
      <c r="H4" s="1351"/>
      <c r="I4" s="258"/>
      <c r="J4" s="258"/>
      <c r="K4" s="258"/>
      <c r="L4" s="258"/>
      <c r="M4" s="258"/>
      <c r="N4" s="258"/>
      <c r="O4" s="258"/>
      <c r="P4" s="258"/>
      <c r="Q4" s="258"/>
      <c r="R4" s="258"/>
    </row>
    <row r="5" spans="1:18">
      <c r="A5" s="1376" t="s">
        <v>1169</v>
      </c>
      <c r="C5" s="1375"/>
      <c r="F5" s="1377" t="s">
        <v>1189</v>
      </c>
      <c r="G5" s="1373"/>
      <c r="H5" s="436"/>
    </row>
    <row r="6" spans="1:18" s="184" customFormat="1" ht="30" customHeight="1">
      <c r="A6" s="1707" t="s">
        <v>774</v>
      </c>
      <c r="B6" s="1707" t="s">
        <v>1173</v>
      </c>
      <c r="C6" s="1707" t="s">
        <v>1174</v>
      </c>
      <c r="D6" s="1378" t="s">
        <v>1175</v>
      </c>
      <c r="E6" s="1378"/>
      <c r="F6" s="1703" t="s">
        <v>1178</v>
      </c>
      <c r="G6" s="1703"/>
      <c r="H6" s="1703" t="s">
        <v>1190</v>
      </c>
    </row>
    <row r="7" spans="1:18" s="184" customFormat="1" ht="15" customHeight="1">
      <c r="A7" s="1707"/>
      <c r="B7" s="1707"/>
      <c r="C7" s="1707"/>
      <c r="D7" s="1379" t="s">
        <v>1184</v>
      </c>
      <c r="E7" s="1379" t="s">
        <v>1185</v>
      </c>
      <c r="F7" s="1703"/>
      <c r="G7" s="1703"/>
      <c r="H7" s="1703" t="s">
        <v>1186</v>
      </c>
    </row>
    <row r="8" spans="1:18">
      <c r="A8" s="1308"/>
      <c r="B8" s="1380"/>
      <c r="C8" s="1380"/>
      <c r="D8" s="1308"/>
      <c r="E8" s="1308"/>
      <c r="F8" s="1308"/>
      <c r="G8" s="1308"/>
      <c r="H8" s="1308"/>
    </row>
    <row r="9" spans="1:18">
      <c r="A9" s="1308"/>
      <c r="B9" s="1380"/>
      <c r="C9" s="1380"/>
      <c r="D9" s="1308"/>
      <c r="E9" s="1308"/>
      <c r="F9" s="1308"/>
      <c r="G9" s="1308"/>
      <c r="H9" s="1308"/>
    </row>
    <row r="10" spans="1:18">
      <c r="A10" s="1308"/>
      <c r="B10" s="1380"/>
      <c r="C10" s="1380"/>
      <c r="D10" s="1308"/>
      <c r="E10" s="1308"/>
      <c r="F10" s="1308"/>
      <c r="G10" s="1308"/>
      <c r="H10" s="1308"/>
    </row>
    <row r="11" spans="1:18">
      <c r="A11" s="1308"/>
      <c r="B11" s="1380"/>
      <c r="C11" s="1380"/>
      <c r="D11" s="1308"/>
      <c r="E11" s="1308"/>
      <c r="F11" s="1308"/>
      <c r="G11" s="1308"/>
      <c r="H11" s="1308"/>
    </row>
    <row r="12" spans="1:18">
      <c r="A12" s="1308"/>
      <c r="B12" s="1380"/>
      <c r="C12" s="1380"/>
      <c r="D12" s="1308"/>
      <c r="E12" s="1308"/>
      <c r="F12" s="1308"/>
      <c r="G12" s="1308"/>
      <c r="H12" s="1308"/>
    </row>
    <row r="13" spans="1:18">
      <c r="A13" s="1308"/>
      <c r="B13" s="1380"/>
      <c r="C13" s="1380"/>
      <c r="D13" s="1308"/>
      <c r="E13" s="1308"/>
      <c r="F13" s="1308"/>
      <c r="G13" s="1308"/>
      <c r="H13" s="1308"/>
    </row>
    <row r="14" spans="1:18">
      <c r="A14" s="1308"/>
      <c r="B14" s="1380"/>
      <c r="C14" s="1380"/>
      <c r="D14" s="1308"/>
      <c r="E14" s="1308"/>
      <c r="F14" s="1308"/>
      <c r="G14" s="1308"/>
      <c r="H14" s="1308"/>
    </row>
    <row r="15" spans="1:18">
      <c r="A15" s="1308"/>
      <c r="B15" s="1380"/>
      <c r="C15" s="1380"/>
      <c r="D15" s="1308"/>
      <c r="E15" s="1308"/>
      <c r="F15" s="1308"/>
      <c r="G15" s="1308"/>
      <c r="H15" s="1308"/>
    </row>
    <row r="16" spans="1:18">
      <c r="A16" s="1308"/>
      <c r="B16" s="1380"/>
      <c r="C16" s="1380"/>
      <c r="D16" s="1308"/>
      <c r="E16" s="1308"/>
      <c r="F16" s="1308"/>
      <c r="G16" s="1308"/>
      <c r="H16" s="1308"/>
    </row>
    <row r="17" spans="1:8">
      <c r="A17" s="1308"/>
      <c r="B17" s="1380"/>
      <c r="C17" s="1380"/>
      <c r="D17" s="1308"/>
      <c r="E17" s="1308"/>
      <c r="F17" s="1308"/>
      <c r="G17" s="1308"/>
      <c r="H17" s="1308"/>
    </row>
    <row r="18" spans="1:8">
      <c r="A18" s="1308"/>
      <c r="B18" s="1380"/>
      <c r="C18" s="1380"/>
      <c r="D18" s="1308"/>
      <c r="E18" s="1308"/>
      <c r="F18" s="1308"/>
      <c r="G18" s="1308"/>
      <c r="H18" s="1308"/>
    </row>
    <row r="19" spans="1:8">
      <c r="A19" s="1308"/>
      <c r="B19" s="1380"/>
      <c r="C19" s="1380"/>
      <c r="D19" s="1308"/>
      <c r="E19" s="1308"/>
      <c r="F19" s="1308"/>
      <c r="G19" s="1308"/>
      <c r="H19" s="1308"/>
    </row>
    <row r="20" spans="1:8">
      <c r="A20" s="1308"/>
      <c r="B20" s="1380"/>
      <c r="C20" s="1380"/>
      <c r="D20" s="1308"/>
      <c r="E20" s="1308"/>
      <c r="F20" s="1308"/>
      <c r="G20" s="1308"/>
      <c r="H20" s="1308"/>
    </row>
    <row r="21" spans="1:8">
      <c r="A21" s="1308"/>
      <c r="B21" s="1380"/>
      <c r="C21" s="1380"/>
      <c r="D21" s="1308"/>
      <c r="E21" s="1308"/>
      <c r="F21" s="1308"/>
      <c r="G21" s="1308"/>
      <c r="H21" s="1308"/>
    </row>
    <row r="22" spans="1:8">
      <c r="A22" s="1308"/>
      <c r="B22" s="1380"/>
      <c r="C22" s="1380"/>
      <c r="D22" s="1308"/>
      <c r="E22" s="1308"/>
      <c r="F22" s="1308"/>
      <c r="G22" s="1308"/>
      <c r="H22" s="1308"/>
    </row>
    <row r="23" spans="1:8">
      <c r="A23" s="1308"/>
      <c r="B23" s="1380"/>
      <c r="C23" s="1380"/>
      <c r="D23" s="1308"/>
      <c r="E23" s="1308"/>
      <c r="F23" s="1308"/>
      <c r="G23" s="1308"/>
      <c r="H23" s="1308"/>
    </row>
    <row r="24" spans="1:8">
      <c r="A24" s="1308"/>
      <c r="B24" s="1380"/>
      <c r="C24" s="1380"/>
      <c r="D24" s="1308"/>
      <c r="E24" s="1308"/>
      <c r="F24" s="1308"/>
      <c r="G24" s="1308"/>
      <c r="H24" s="1308"/>
    </row>
    <row r="25" spans="1:8">
      <c r="A25" s="1308"/>
      <c r="B25" s="1380"/>
      <c r="C25" s="1380"/>
      <c r="D25" s="1308"/>
      <c r="E25" s="1308"/>
      <c r="F25" s="1308"/>
      <c r="G25" s="1308"/>
      <c r="H25" s="1308"/>
    </row>
    <row r="26" spans="1:8">
      <c r="A26" s="1308"/>
      <c r="B26" s="1380"/>
      <c r="C26" s="1380"/>
      <c r="D26" s="1308"/>
      <c r="E26" s="1308"/>
      <c r="F26" s="1308"/>
      <c r="G26" s="1308"/>
      <c r="H26" s="1308"/>
    </row>
    <row r="27" spans="1:8">
      <c r="A27" s="1308"/>
      <c r="B27" s="1380"/>
      <c r="C27" s="1380"/>
      <c r="D27" s="1308"/>
      <c r="E27" s="1308"/>
      <c r="F27" s="1308"/>
      <c r="G27" s="1308"/>
      <c r="H27" s="1308"/>
    </row>
    <row r="28" spans="1:8">
      <c r="A28" s="1308"/>
      <c r="B28" s="1380"/>
      <c r="C28" s="1380"/>
      <c r="D28" s="1308"/>
      <c r="E28" s="1308"/>
      <c r="F28" s="1308"/>
      <c r="G28" s="1308"/>
      <c r="H28" s="1308"/>
    </row>
    <row r="29" spans="1:8">
      <c r="A29" s="1308"/>
      <c r="B29" s="1380"/>
      <c r="C29" s="1380"/>
      <c r="D29" s="1308"/>
      <c r="E29" s="1308"/>
      <c r="F29" s="1308"/>
      <c r="G29" s="1308"/>
      <c r="H29" s="1308"/>
    </row>
    <row r="30" spans="1:8">
      <c r="A30" s="1308"/>
      <c r="B30" s="1380"/>
      <c r="C30" s="1380"/>
      <c r="D30" s="1308"/>
      <c r="E30" s="1308"/>
      <c r="F30" s="1308"/>
      <c r="G30" s="1308"/>
      <c r="H30" s="1308"/>
    </row>
    <row r="31" spans="1:8">
      <c r="A31" s="1308"/>
      <c r="B31" s="1380"/>
      <c r="C31" s="1380"/>
      <c r="D31" s="1308"/>
      <c r="E31" s="1308"/>
      <c r="F31" s="1308"/>
      <c r="G31" s="1308"/>
      <c r="H31" s="1308"/>
    </row>
    <row r="32" spans="1:8">
      <c r="A32" s="1308"/>
      <c r="B32" s="1380"/>
      <c r="C32" s="1380"/>
      <c r="D32" s="1308"/>
      <c r="E32" s="1308"/>
      <c r="F32" s="1308"/>
      <c r="G32" s="1308"/>
      <c r="H32" s="1308"/>
    </row>
    <row r="33" spans="1:8">
      <c r="A33" s="1308"/>
      <c r="B33" s="1380"/>
      <c r="C33" s="1380"/>
      <c r="D33" s="1308"/>
      <c r="E33" s="1308"/>
      <c r="F33" s="1308"/>
      <c r="G33" s="1308"/>
      <c r="H33" s="1308"/>
    </row>
    <row r="34" spans="1:8">
      <c r="A34" s="1308"/>
      <c r="B34" s="1380"/>
      <c r="C34" s="1380"/>
      <c r="D34" s="1308"/>
      <c r="E34" s="1308"/>
      <c r="F34" s="1308"/>
      <c r="G34" s="1308"/>
      <c r="H34" s="1308"/>
    </row>
    <row r="35" spans="1:8">
      <c r="A35" s="1308"/>
      <c r="B35" s="1380"/>
      <c r="C35" s="1380"/>
      <c r="D35" s="1308"/>
      <c r="E35" s="1308"/>
      <c r="F35" s="1308"/>
      <c r="G35" s="1308"/>
      <c r="H35" s="1308"/>
    </row>
    <row r="36" spans="1:8">
      <c r="A36" s="1308"/>
      <c r="B36" s="1380"/>
      <c r="C36" s="1380"/>
      <c r="D36" s="1308"/>
      <c r="E36" s="1308"/>
      <c r="F36" s="1308"/>
      <c r="G36" s="1308"/>
      <c r="H36" s="1308"/>
    </row>
    <row r="37" spans="1:8">
      <c r="A37" s="1308"/>
      <c r="B37" s="1380"/>
      <c r="C37" s="1380"/>
      <c r="D37" s="1308"/>
      <c r="E37" s="1308"/>
      <c r="F37" s="1308"/>
      <c r="G37" s="1308"/>
      <c r="H37" s="1308"/>
    </row>
    <row r="38" spans="1:8">
      <c r="A38" s="1308"/>
      <c r="B38" s="1380"/>
      <c r="C38" s="1380"/>
      <c r="D38" s="1308"/>
      <c r="E38" s="1308"/>
      <c r="F38" s="1308"/>
      <c r="G38" s="1308"/>
      <c r="H38" s="1308"/>
    </row>
    <row r="39" spans="1:8">
      <c r="A39" s="1308"/>
      <c r="B39" s="1380"/>
      <c r="C39" s="1380"/>
      <c r="D39" s="1308"/>
      <c r="E39" s="1308"/>
      <c r="F39" s="1308"/>
      <c r="G39" s="1308"/>
      <c r="H39" s="1308"/>
    </row>
    <row r="40" spans="1:8">
      <c r="A40" s="1308"/>
      <c r="B40" s="1380"/>
      <c r="C40" s="1380"/>
      <c r="D40" s="1308"/>
      <c r="E40" s="1308"/>
      <c r="F40" s="1308"/>
      <c r="G40" s="1308"/>
      <c r="H40" s="1308"/>
    </row>
    <row r="41" spans="1:8">
      <c r="A41" s="1308"/>
      <c r="B41" s="1380"/>
      <c r="C41" s="1380"/>
      <c r="D41" s="1308"/>
      <c r="E41" s="1308"/>
      <c r="F41" s="1308"/>
      <c r="G41" s="1308"/>
      <c r="H41" s="1308"/>
    </row>
    <row r="42" spans="1:8">
      <c r="A42" s="1308"/>
      <c r="B42" s="1380"/>
      <c r="C42" s="1380"/>
      <c r="D42" s="1308"/>
      <c r="E42" s="1308"/>
      <c r="F42" s="1308"/>
      <c r="G42" s="1308"/>
      <c r="H42" s="1308"/>
    </row>
    <row r="43" spans="1:8">
      <c r="A43" s="1308"/>
      <c r="B43" s="1380"/>
      <c r="C43" s="1380"/>
      <c r="D43" s="1308"/>
      <c r="E43" s="1308"/>
      <c r="F43" s="1308"/>
      <c r="G43" s="1308"/>
      <c r="H43" s="1308"/>
    </row>
    <row r="44" spans="1:8">
      <c r="A44" s="1308"/>
      <c r="B44" s="1380"/>
      <c r="C44" s="1380"/>
      <c r="D44" s="1308"/>
      <c r="E44" s="1308"/>
      <c r="F44" s="1308"/>
      <c r="G44" s="1308"/>
      <c r="H44" s="1308"/>
    </row>
    <row r="45" spans="1:8">
      <c r="A45" s="1308"/>
      <c r="B45" s="1380"/>
      <c r="C45" s="1380"/>
      <c r="D45" s="1308"/>
      <c r="E45" s="1308"/>
      <c r="F45" s="1308"/>
      <c r="G45" s="1308"/>
      <c r="H45" s="1308"/>
    </row>
    <row r="46" spans="1:8">
      <c r="A46" s="1308"/>
      <c r="B46" s="1380"/>
      <c r="C46" s="1380"/>
      <c r="D46" s="1308"/>
      <c r="E46" s="1308"/>
      <c r="F46" s="1308"/>
      <c r="G46" s="1308"/>
      <c r="H46" s="1308"/>
    </row>
    <row r="47" spans="1:8">
      <c r="A47" s="1308"/>
      <c r="B47" s="1380"/>
      <c r="C47" s="1380"/>
      <c r="D47" s="1308"/>
      <c r="E47" s="1308"/>
      <c r="F47" s="1308"/>
      <c r="G47" s="1308"/>
      <c r="H47" s="1308"/>
    </row>
    <row r="48" spans="1:8">
      <c r="A48" s="1308"/>
      <c r="B48" s="1380"/>
      <c r="C48" s="1380"/>
      <c r="D48" s="1308"/>
      <c r="E48" s="1308"/>
      <c r="F48" s="1308"/>
      <c r="G48" s="1308"/>
      <c r="H48" s="1308"/>
    </row>
    <row r="49" spans="1:8">
      <c r="A49" s="1308"/>
      <c r="B49" s="1380"/>
      <c r="C49" s="1380"/>
      <c r="D49" s="1308"/>
      <c r="E49" s="1308"/>
      <c r="F49" s="1308"/>
      <c r="G49" s="1308"/>
      <c r="H49" s="1308"/>
    </row>
    <row r="50" spans="1:8">
      <c r="A50" s="1308"/>
      <c r="B50" s="1380"/>
      <c r="C50" s="1380"/>
      <c r="D50" s="1308"/>
      <c r="E50" s="1308"/>
      <c r="F50" s="1308"/>
      <c r="G50" s="1308"/>
      <c r="H50" s="1308"/>
    </row>
    <row r="51" spans="1:8">
      <c r="A51" s="1308"/>
      <c r="B51" s="1380"/>
      <c r="C51" s="1380"/>
      <c r="D51" s="1308"/>
      <c r="E51" s="1308"/>
      <c r="F51" s="1308"/>
      <c r="G51" s="1308"/>
      <c r="H51" s="1308"/>
    </row>
    <row r="52" spans="1:8">
      <c r="A52" s="1308"/>
      <c r="B52" s="1380"/>
      <c r="C52" s="1380"/>
      <c r="D52" s="1308"/>
      <c r="E52" s="1308"/>
      <c r="F52" s="1308"/>
      <c r="G52" s="1308"/>
      <c r="H52" s="1308"/>
    </row>
    <row r="53" spans="1:8">
      <c r="A53" s="1308"/>
      <c r="B53" s="1380"/>
      <c r="C53" s="1380"/>
      <c r="D53" s="1308"/>
      <c r="E53" s="1308"/>
      <c r="F53" s="1308"/>
      <c r="G53" s="1308"/>
      <c r="H53" s="1308"/>
    </row>
    <row r="54" spans="1:8">
      <c r="A54" s="1308"/>
      <c r="B54" s="1380"/>
      <c r="C54" s="1380"/>
      <c r="D54" s="1308"/>
      <c r="E54" s="1308"/>
      <c r="F54" s="1308"/>
      <c r="G54" s="1308"/>
      <c r="H54" s="1308"/>
    </row>
    <row r="55" spans="1:8">
      <c r="A55" s="1308"/>
      <c r="B55" s="1380"/>
      <c r="C55" s="1380"/>
      <c r="D55" s="1308"/>
      <c r="E55" s="1308"/>
      <c r="F55" s="1308"/>
      <c r="G55" s="1308"/>
      <c r="H55" s="1308"/>
    </row>
    <row r="56" spans="1:8">
      <c r="A56" s="1308"/>
      <c r="B56" s="1380"/>
      <c r="C56" s="1380"/>
      <c r="D56" s="1308"/>
      <c r="E56" s="1308"/>
      <c r="F56" s="1308"/>
      <c r="G56" s="1308"/>
      <c r="H56" s="1308"/>
    </row>
    <row r="57" spans="1:8">
      <c r="A57" s="1308"/>
      <c r="B57" s="1380"/>
      <c r="C57" s="1380"/>
      <c r="D57" s="1308"/>
      <c r="E57" s="1308"/>
      <c r="F57" s="1308"/>
      <c r="G57" s="1308"/>
      <c r="H57" s="1308"/>
    </row>
  </sheetData>
  <mergeCells count="5">
    <mergeCell ref="A6:A7"/>
    <mergeCell ref="B6:B7"/>
    <mergeCell ref="C6:C7"/>
    <mergeCell ref="F6:G7"/>
    <mergeCell ref="H6:H7"/>
  </mergeCells>
  <printOptions horizontalCentered="1"/>
  <pageMargins left="0.39370078740157483" right="0.39370078740157483" top="0.59055118110236227" bottom="0.39370078740157483" header="0" footer="0"/>
  <pageSetup scale="6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0"/>
  <sheetViews>
    <sheetView workbookViewId="0">
      <selection activeCell="AU19" sqref="AU19"/>
    </sheetView>
  </sheetViews>
  <sheetFormatPr baseColWidth="10" defaultRowHeight="12.75"/>
  <cols>
    <col min="1" max="1" width="3.7109375" style="177" customWidth="1"/>
    <col min="2" max="2" width="1.85546875" style="177" bestFit="1" customWidth="1"/>
    <col min="3" max="3" width="3.7109375" style="177" customWidth="1"/>
    <col min="4" max="4" width="1.5703125" style="177" bestFit="1" customWidth="1"/>
    <col min="5" max="5" width="3.7109375" style="177" customWidth="1"/>
    <col min="6" max="6" width="1.85546875" style="177" bestFit="1" customWidth="1"/>
    <col min="7" max="7" width="3.7109375" style="177" customWidth="1"/>
    <col min="8" max="8" width="1.85546875" style="177" bestFit="1" customWidth="1"/>
    <col min="9" max="9" width="3.7109375" style="177" customWidth="1"/>
    <col min="10" max="12" width="2" style="177" customWidth="1"/>
    <col min="13" max="13" width="3.7109375" style="177" customWidth="1"/>
    <col min="14" max="14" width="2.28515625" style="177" customWidth="1"/>
    <col min="15" max="15" width="2.7109375" style="177" customWidth="1"/>
    <col min="16" max="21" width="2" style="177" customWidth="1"/>
    <col min="22" max="22" width="2.28515625" style="177" customWidth="1"/>
    <col min="23" max="23" width="2" style="177" customWidth="1"/>
    <col min="24" max="24" width="1.7109375" style="177" customWidth="1"/>
    <col min="25" max="26" width="2.28515625" style="177" customWidth="1"/>
    <col min="27" max="27" width="3.7109375" style="177" customWidth="1"/>
    <col min="28" max="28" width="2.28515625" style="177" customWidth="1"/>
    <col min="29" max="29" width="2.28515625" style="178" customWidth="1"/>
    <col min="30" max="30" width="2.7109375" style="177" customWidth="1"/>
    <col min="31" max="32" width="2.28515625" style="177" customWidth="1"/>
    <col min="33" max="33" width="1.85546875" style="177" bestFit="1" customWidth="1"/>
    <col min="34" max="37" width="2" style="177" customWidth="1"/>
    <col min="38" max="39" width="1.7109375" style="177" customWidth="1"/>
    <col min="40" max="42" width="2.5703125" style="177" customWidth="1"/>
    <col min="43" max="43" width="2.140625" style="177" bestFit="1" customWidth="1"/>
    <col min="44" max="44" width="2" style="177" customWidth="1"/>
    <col min="45" max="45" width="1.7109375" style="177" customWidth="1"/>
    <col min="46" max="49" width="2" style="177" customWidth="1"/>
    <col min="50" max="52" width="2.28515625" style="177" customWidth="1"/>
    <col min="53" max="56" width="1.85546875" style="177" customWidth="1"/>
    <col min="57" max="57" width="3.7109375" style="177" customWidth="1"/>
    <col min="58" max="58" width="1.42578125" style="177" bestFit="1" customWidth="1"/>
    <col min="59" max="256" width="11.42578125" style="177"/>
    <col min="257" max="257" width="3.7109375" style="177" customWidth="1"/>
    <col min="258" max="258" width="1.85546875" style="177" bestFit="1" customWidth="1"/>
    <col min="259" max="259" width="3.7109375" style="177" customWidth="1"/>
    <col min="260" max="260" width="1.5703125" style="177" bestFit="1" customWidth="1"/>
    <col min="261" max="261" width="3.7109375" style="177" customWidth="1"/>
    <col min="262" max="262" width="1.85546875" style="177" bestFit="1" customWidth="1"/>
    <col min="263" max="263" width="3.7109375" style="177" customWidth="1"/>
    <col min="264" max="264" width="1.85546875" style="177" bestFit="1" customWidth="1"/>
    <col min="265" max="265" width="3.7109375" style="177" customWidth="1"/>
    <col min="266" max="268" width="2" style="177" customWidth="1"/>
    <col min="269" max="269" width="3.7109375" style="177" customWidth="1"/>
    <col min="270" max="270" width="2.28515625" style="177" customWidth="1"/>
    <col min="271" max="271" width="2.7109375" style="177" customWidth="1"/>
    <col min="272" max="277" width="2" style="177" customWidth="1"/>
    <col min="278" max="278" width="2.28515625" style="177" customWidth="1"/>
    <col min="279" max="279" width="2" style="177" customWidth="1"/>
    <col min="280" max="280" width="1.7109375" style="177" customWidth="1"/>
    <col min="281" max="282" width="2.28515625" style="177" customWidth="1"/>
    <col min="283" max="283" width="3.7109375" style="177" customWidth="1"/>
    <col min="284" max="285" width="2.28515625" style="177" customWidth="1"/>
    <col min="286" max="286" width="2.7109375" style="177" customWidth="1"/>
    <col min="287" max="288" width="2.28515625" style="177" customWidth="1"/>
    <col min="289" max="289" width="1.85546875" style="177" bestFit="1" customWidth="1"/>
    <col min="290" max="293" width="2" style="177" customWidth="1"/>
    <col min="294" max="295" width="1.7109375" style="177" customWidth="1"/>
    <col min="296" max="298" width="2.5703125" style="177" customWidth="1"/>
    <col min="299" max="299" width="2.140625" style="177" bestFit="1" customWidth="1"/>
    <col min="300" max="300" width="2" style="177" customWidth="1"/>
    <col min="301" max="301" width="1.7109375" style="177" customWidth="1"/>
    <col min="302" max="305" width="2" style="177" customWidth="1"/>
    <col min="306" max="308" width="2.28515625" style="177" customWidth="1"/>
    <col min="309" max="312" width="1.85546875" style="177" customWidth="1"/>
    <col min="313" max="313" width="3.7109375" style="177" customWidth="1"/>
    <col min="314" max="314" width="1.42578125" style="177" bestFit="1" customWidth="1"/>
    <col min="315" max="512" width="11.42578125" style="177"/>
    <col min="513" max="513" width="3.7109375" style="177" customWidth="1"/>
    <col min="514" max="514" width="1.85546875" style="177" bestFit="1" customWidth="1"/>
    <col min="515" max="515" width="3.7109375" style="177" customWidth="1"/>
    <col min="516" max="516" width="1.5703125" style="177" bestFit="1" customWidth="1"/>
    <col min="517" max="517" width="3.7109375" style="177" customWidth="1"/>
    <col min="518" max="518" width="1.85546875" style="177" bestFit="1" customWidth="1"/>
    <col min="519" max="519" width="3.7109375" style="177" customWidth="1"/>
    <col min="520" max="520" width="1.85546875" style="177" bestFit="1" customWidth="1"/>
    <col min="521" max="521" width="3.7109375" style="177" customWidth="1"/>
    <col min="522" max="524" width="2" style="177" customWidth="1"/>
    <col min="525" max="525" width="3.7109375" style="177" customWidth="1"/>
    <col min="526" max="526" width="2.28515625" style="177" customWidth="1"/>
    <col min="527" max="527" width="2.7109375" style="177" customWidth="1"/>
    <col min="528" max="533" width="2" style="177" customWidth="1"/>
    <col min="534" max="534" width="2.28515625" style="177" customWidth="1"/>
    <col min="535" max="535" width="2" style="177" customWidth="1"/>
    <col min="536" max="536" width="1.7109375" style="177" customWidth="1"/>
    <col min="537" max="538" width="2.28515625" style="177" customWidth="1"/>
    <col min="539" max="539" width="3.7109375" style="177" customWidth="1"/>
    <col min="540" max="541" width="2.28515625" style="177" customWidth="1"/>
    <col min="542" max="542" width="2.7109375" style="177" customWidth="1"/>
    <col min="543" max="544" width="2.28515625" style="177" customWidth="1"/>
    <col min="545" max="545" width="1.85546875" style="177" bestFit="1" customWidth="1"/>
    <col min="546" max="549" width="2" style="177" customWidth="1"/>
    <col min="550" max="551" width="1.7109375" style="177" customWidth="1"/>
    <col min="552" max="554" width="2.5703125" style="177" customWidth="1"/>
    <col min="555" max="555" width="2.140625" style="177" bestFit="1" customWidth="1"/>
    <col min="556" max="556" width="2" style="177" customWidth="1"/>
    <col min="557" max="557" width="1.7109375" style="177" customWidth="1"/>
    <col min="558" max="561" width="2" style="177" customWidth="1"/>
    <col min="562" max="564" width="2.28515625" style="177" customWidth="1"/>
    <col min="565" max="568" width="1.85546875" style="177" customWidth="1"/>
    <col min="569" max="569" width="3.7109375" style="177" customWidth="1"/>
    <col min="570" max="570" width="1.42578125" style="177" bestFit="1" customWidth="1"/>
    <col min="571" max="768" width="11.42578125" style="177"/>
    <col min="769" max="769" width="3.7109375" style="177" customWidth="1"/>
    <col min="770" max="770" width="1.85546875" style="177" bestFit="1" customWidth="1"/>
    <col min="771" max="771" width="3.7109375" style="177" customWidth="1"/>
    <col min="772" max="772" width="1.5703125" style="177" bestFit="1" customWidth="1"/>
    <col min="773" max="773" width="3.7109375" style="177" customWidth="1"/>
    <col min="774" max="774" width="1.85546875" style="177" bestFit="1" customWidth="1"/>
    <col min="775" max="775" width="3.7109375" style="177" customWidth="1"/>
    <col min="776" max="776" width="1.85546875" style="177" bestFit="1" customWidth="1"/>
    <col min="777" max="777" width="3.7109375" style="177" customWidth="1"/>
    <col min="778" max="780" width="2" style="177" customWidth="1"/>
    <col min="781" max="781" width="3.7109375" style="177" customWidth="1"/>
    <col min="782" max="782" width="2.28515625" style="177" customWidth="1"/>
    <col min="783" max="783" width="2.7109375" style="177" customWidth="1"/>
    <col min="784" max="789" width="2" style="177" customWidth="1"/>
    <col min="790" max="790" width="2.28515625" style="177" customWidth="1"/>
    <col min="791" max="791" width="2" style="177" customWidth="1"/>
    <col min="792" max="792" width="1.7109375" style="177" customWidth="1"/>
    <col min="793" max="794" width="2.28515625" style="177" customWidth="1"/>
    <col min="795" max="795" width="3.7109375" style="177" customWidth="1"/>
    <col min="796" max="797" width="2.28515625" style="177" customWidth="1"/>
    <col min="798" max="798" width="2.7109375" style="177" customWidth="1"/>
    <col min="799" max="800" width="2.28515625" style="177" customWidth="1"/>
    <col min="801" max="801" width="1.85546875" style="177" bestFit="1" customWidth="1"/>
    <col min="802" max="805" width="2" style="177" customWidth="1"/>
    <col min="806" max="807" width="1.7109375" style="177" customWidth="1"/>
    <col min="808" max="810" width="2.5703125" style="177" customWidth="1"/>
    <col min="811" max="811" width="2.140625" style="177" bestFit="1" customWidth="1"/>
    <col min="812" max="812" width="2" style="177" customWidth="1"/>
    <col min="813" max="813" width="1.7109375" style="177" customWidth="1"/>
    <col min="814" max="817" width="2" style="177" customWidth="1"/>
    <col min="818" max="820" width="2.28515625" style="177" customWidth="1"/>
    <col min="821" max="824" width="1.85546875" style="177" customWidth="1"/>
    <col min="825" max="825" width="3.7109375" style="177" customWidth="1"/>
    <col min="826" max="826" width="1.42578125" style="177" bestFit="1" customWidth="1"/>
    <col min="827" max="1024" width="11.42578125" style="177"/>
    <col min="1025" max="1025" width="3.7109375" style="177" customWidth="1"/>
    <col min="1026" max="1026" width="1.85546875" style="177" bestFit="1" customWidth="1"/>
    <col min="1027" max="1027" width="3.7109375" style="177" customWidth="1"/>
    <col min="1028" max="1028" width="1.5703125" style="177" bestFit="1" customWidth="1"/>
    <col min="1029" max="1029" width="3.7109375" style="177" customWidth="1"/>
    <col min="1030" max="1030" width="1.85546875" style="177" bestFit="1" customWidth="1"/>
    <col min="1031" max="1031" width="3.7109375" style="177" customWidth="1"/>
    <col min="1032" max="1032" width="1.85546875" style="177" bestFit="1" customWidth="1"/>
    <col min="1033" max="1033" width="3.7109375" style="177" customWidth="1"/>
    <col min="1034" max="1036" width="2" style="177" customWidth="1"/>
    <col min="1037" max="1037" width="3.7109375" style="177" customWidth="1"/>
    <col min="1038" max="1038" width="2.28515625" style="177" customWidth="1"/>
    <col min="1039" max="1039" width="2.7109375" style="177" customWidth="1"/>
    <col min="1040" max="1045" width="2" style="177" customWidth="1"/>
    <col min="1046" max="1046" width="2.28515625" style="177" customWidth="1"/>
    <col min="1047" max="1047" width="2" style="177" customWidth="1"/>
    <col min="1048" max="1048" width="1.7109375" style="177" customWidth="1"/>
    <col min="1049" max="1050" width="2.28515625" style="177" customWidth="1"/>
    <col min="1051" max="1051" width="3.7109375" style="177" customWidth="1"/>
    <col min="1052" max="1053" width="2.28515625" style="177" customWidth="1"/>
    <col min="1054" max="1054" width="2.7109375" style="177" customWidth="1"/>
    <col min="1055" max="1056" width="2.28515625" style="177" customWidth="1"/>
    <col min="1057" max="1057" width="1.85546875" style="177" bestFit="1" customWidth="1"/>
    <col min="1058" max="1061" width="2" style="177" customWidth="1"/>
    <col min="1062" max="1063" width="1.7109375" style="177" customWidth="1"/>
    <col min="1064" max="1066" width="2.5703125" style="177" customWidth="1"/>
    <col min="1067" max="1067" width="2.140625" style="177" bestFit="1" customWidth="1"/>
    <col min="1068" max="1068" width="2" style="177" customWidth="1"/>
    <col min="1069" max="1069" width="1.7109375" style="177" customWidth="1"/>
    <col min="1070" max="1073" width="2" style="177" customWidth="1"/>
    <col min="1074" max="1076" width="2.28515625" style="177" customWidth="1"/>
    <col min="1077" max="1080" width="1.85546875" style="177" customWidth="1"/>
    <col min="1081" max="1081" width="3.7109375" style="177" customWidth="1"/>
    <col min="1082" max="1082" width="1.42578125" style="177" bestFit="1" customWidth="1"/>
    <col min="1083" max="1280" width="11.42578125" style="177"/>
    <col min="1281" max="1281" width="3.7109375" style="177" customWidth="1"/>
    <col min="1282" max="1282" width="1.85546875" style="177" bestFit="1" customWidth="1"/>
    <col min="1283" max="1283" width="3.7109375" style="177" customWidth="1"/>
    <col min="1284" max="1284" width="1.5703125" style="177" bestFit="1" customWidth="1"/>
    <col min="1285" max="1285" width="3.7109375" style="177" customWidth="1"/>
    <col min="1286" max="1286" width="1.85546875" style="177" bestFit="1" customWidth="1"/>
    <col min="1287" max="1287" width="3.7109375" style="177" customWidth="1"/>
    <col min="1288" max="1288" width="1.85546875" style="177" bestFit="1" customWidth="1"/>
    <col min="1289" max="1289" width="3.7109375" style="177" customWidth="1"/>
    <col min="1290" max="1292" width="2" style="177" customWidth="1"/>
    <col min="1293" max="1293" width="3.7109375" style="177" customWidth="1"/>
    <col min="1294" max="1294" width="2.28515625" style="177" customWidth="1"/>
    <col min="1295" max="1295" width="2.7109375" style="177" customWidth="1"/>
    <col min="1296" max="1301" width="2" style="177" customWidth="1"/>
    <col min="1302" max="1302" width="2.28515625" style="177" customWidth="1"/>
    <col min="1303" max="1303" width="2" style="177" customWidth="1"/>
    <col min="1304" max="1304" width="1.7109375" style="177" customWidth="1"/>
    <col min="1305" max="1306" width="2.28515625" style="177" customWidth="1"/>
    <col min="1307" max="1307" width="3.7109375" style="177" customWidth="1"/>
    <col min="1308" max="1309" width="2.28515625" style="177" customWidth="1"/>
    <col min="1310" max="1310" width="2.7109375" style="177" customWidth="1"/>
    <col min="1311" max="1312" width="2.28515625" style="177" customWidth="1"/>
    <col min="1313" max="1313" width="1.85546875" style="177" bestFit="1" customWidth="1"/>
    <col min="1314" max="1317" width="2" style="177" customWidth="1"/>
    <col min="1318" max="1319" width="1.7109375" style="177" customWidth="1"/>
    <col min="1320" max="1322" width="2.5703125" style="177" customWidth="1"/>
    <col min="1323" max="1323" width="2.140625" style="177" bestFit="1" customWidth="1"/>
    <col min="1324" max="1324" width="2" style="177" customWidth="1"/>
    <col min="1325" max="1325" width="1.7109375" style="177" customWidth="1"/>
    <col min="1326" max="1329" width="2" style="177" customWidth="1"/>
    <col min="1330" max="1332" width="2.28515625" style="177" customWidth="1"/>
    <col min="1333" max="1336" width="1.85546875" style="177" customWidth="1"/>
    <col min="1337" max="1337" width="3.7109375" style="177" customWidth="1"/>
    <col min="1338" max="1338" width="1.42578125" style="177" bestFit="1" customWidth="1"/>
    <col min="1339" max="1536" width="11.42578125" style="177"/>
    <col min="1537" max="1537" width="3.7109375" style="177" customWidth="1"/>
    <col min="1538" max="1538" width="1.85546875" style="177" bestFit="1" customWidth="1"/>
    <col min="1539" max="1539" width="3.7109375" style="177" customWidth="1"/>
    <col min="1540" max="1540" width="1.5703125" style="177" bestFit="1" customWidth="1"/>
    <col min="1541" max="1541" width="3.7109375" style="177" customWidth="1"/>
    <col min="1542" max="1542" width="1.85546875" style="177" bestFit="1" customWidth="1"/>
    <col min="1543" max="1543" width="3.7109375" style="177" customWidth="1"/>
    <col min="1544" max="1544" width="1.85546875" style="177" bestFit="1" customWidth="1"/>
    <col min="1545" max="1545" width="3.7109375" style="177" customWidth="1"/>
    <col min="1546" max="1548" width="2" style="177" customWidth="1"/>
    <col min="1549" max="1549" width="3.7109375" style="177" customWidth="1"/>
    <col min="1550" max="1550" width="2.28515625" style="177" customWidth="1"/>
    <col min="1551" max="1551" width="2.7109375" style="177" customWidth="1"/>
    <col min="1552" max="1557" width="2" style="177" customWidth="1"/>
    <col min="1558" max="1558" width="2.28515625" style="177" customWidth="1"/>
    <col min="1559" max="1559" width="2" style="177" customWidth="1"/>
    <col min="1560" max="1560" width="1.7109375" style="177" customWidth="1"/>
    <col min="1561" max="1562" width="2.28515625" style="177" customWidth="1"/>
    <col min="1563" max="1563" width="3.7109375" style="177" customWidth="1"/>
    <col min="1564" max="1565" width="2.28515625" style="177" customWidth="1"/>
    <col min="1566" max="1566" width="2.7109375" style="177" customWidth="1"/>
    <col min="1567" max="1568" width="2.28515625" style="177" customWidth="1"/>
    <col min="1569" max="1569" width="1.85546875" style="177" bestFit="1" customWidth="1"/>
    <col min="1570" max="1573" width="2" style="177" customWidth="1"/>
    <col min="1574" max="1575" width="1.7109375" style="177" customWidth="1"/>
    <col min="1576" max="1578" width="2.5703125" style="177" customWidth="1"/>
    <col min="1579" max="1579" width="2.140625" style="177" bestFit="1" customWidth="1"/>
    <col min="1580" max="1580" width="2" style="177" customWidth="1"/>
    <col min="1581" max="1581" width="1.7109375" style="177" customWidth="1"/>
    <col min="1582" max="1585" width="2" style="177" customWidth="1"/>
    <col min="1586" max="1588" width="2.28515625" style="177" customWidth="1"/>
    <col min="1589" max="1592" width="1.85546875" style="177" customWidth="1"/>
    <col min="1593" max="1593" width="3.7109375" style="177" customWidth="1"/>
    <col min="1594" max="1594" width="1.42578125" style="177" bestFit="1" customWidth="1"/>
    <col min="1595" max="1792" width="11.42578125" style="177"/>
    <col min="1793" max="1793" width="3.7109375" style="177" customWidth="1"/>
    <col min="1794" max="1794" width="1.85546875" style="177" bestFit="1" customWidth="1"/>
    <col min="1795" max="1795" width="3.7109375" style="177" customWidth="1"/>
    <col min="1796" max="1796" width="1.5703125" style="177" bestFit="1" customWidth="1"/>
    <col min="1797" max="1797" width="3.7109375" style="177" customWidth="1"/>
    <col min="1798" max="1798" width="1.85546875" style="177" bestFit="1" customWidth="1"/>
    <col min="1799" max="1799" width="3.7109375" style="177" customWidth="1"/>
    <col min="1800" max="1800" width="1.85546875" style="177" bestFit="1" customWidth="1"/>
    <col min="1801" max="1801" width="3.7109375" style="177" customWidth="1"/>
    <col min="1802" max="1804" width="2" style="177" customWidth="1"/>
    <col min="1805" max="1805" width="3.7109375" style="177" customWidth="1"/>
    <col min="1806" max="1806" width="2.28515625" style="177" customWidth="1"/>
    <col min="1807" max="1807" width="2.7109375" style="177" customWidth="1"/>
    <col min="1808" max="1813" width="2" style="177" customWidth="1"/>
    <col min="1814" max="1814" width="2.28515625" style="177" customWidth="1"/>
    <col min="1815" max="1815" width="2" style="177" customWidth="1"/>
    <col min="1816" max="1816" width="1.7109375" style="177" customWidth="1"/>
    <col min="1817" max="1818" width="2.28515625" style="177" customWidth="1"/>
    <col min="1819" max="1819" width="3.7109375" style="177" customWidth="1"/>
    <col min="1820" max="1821" width="2.28515625" style="177" customWidth="1"/>
    <col min="1822" max="1822" width="2.7109375" style="177" customWidth="1"/>
    <col min="1823" max="1824" width="2.28515625" style="177" customWidth="1"/>
    <col min="1825" max="1825" width="1.85546875" style="177" bestFit="1" customWidth="1"/>
    <col min="1826" max="1829" width="2" style="177" customWidth="1"/>
    <col min="1830" max="1831" width="1.7109375" style="177" customWidth="1"/>
    <col min="1832" max="1834" width="2.5703125" style="177" customWidth="1"/>
    <col min="1835" max="1835" width="2.140625" style="177" bestFit="1" customWidth="1"/>
    <col min="1836" max="1836" width="2" style="177" customWidth="1"/>
    <col min="1837" max="1837" width="1.7109375" style="177" customWidth="1"/>
    <col min="1838" max="1841" width="2" style="177" customWidth="1"/>
    <col min="1842" max="1844" width="2.28515625" style="177" customWidth="1"/>
    <col min="1845" max="1848" width="1.85546875" style="177" customWidth="1"/>
    <col min="1849" max="1849" width="3.7109375" style="177" customWidth="1"/>
    <col min="1850" max="1850" width="1.42578125" style="177" bestFit="1" customWidth="1"/>
    <col min="1851" max="2048" width="11.42578125" style="177"/>
    <col min="2049" max="2049" width="3.7109375" style="177" customWidth="1"/>
    <col min="2050" max="2050" width="1.85546875" style="177" bestFit="1" customWidth="1"/>
    <col min="2051" max="2051" width="3.7109375" style="177" customWidth="1"/>
    <col min="2052" max="2052" width="1.5703125" style="177" bestFit="1" customWidth="1"/>
    <col min="2053" max="2053" width="3.7109375" style="177" customWidth="1"/>
    <col min="2054" max="2054" width="1.85546875" style="177" bestFit="1" customWidth="1"/>
    <col min="2055" max="2055" width="3.7109375" style="177" customWidth="1"/>
    <col min="2056" max="2056" width="1.85546875" style="177" bestFit="1" customWidth="1"/>
    <col min="2057" max="2057" width="3.7109375" style="177" customWidth="1"/>
    <col min="2058" max="2060" width="2" style="177" customWidth="1"/>
    <col min="2061" max="2061" width="3.7109375" style="177" customWidth="1"/>
    <col min="2062" max="2062" width="2.28515625" style="177" customWidth="1"/>
    <col min="2063" max="2063" width="2.7109375" style="177" customWidth="1"/>
    <col min="2064" max="2069" width="2" style="177" customWidth="1"/>
    <col min="2070" max="2070" width="2.28515625" style="177" customWidth="1"/>
    <col min="2071" max="2071" width="2" style="177" customWidth="1"/>
    <col min="2072" max="2072" width="1.7109375" style="177" customWidth="1"/>
    <col min="2073" max="2074" width="2.28515625" style="177" customWidth="1"/>
    <col min="2075" max="2075" width="3.7109375" style="177" customWidth="1"/>
    <col min="2076" max="2077" width="2.28515625" style="177" customWidth="1"/>
    <col min="2078" max="2078" width="2.7109375" style="177" customWidth="1"/>
    <col min="2079" max="2080" width="2.28515625" style="177" customWidth="1"/>
    <col min="2081" max="2081" width="1.85546875" style="177" bestFit="1" customWidth="1"/>
    <col min="2082" max="2085" width="2" style="177" customWidth="1"/>
    <col min="2086" max="2087" width="1.7109375" style="177" customWidth="1"/>
    <col min="2088" max="2090" width="2.5703125" style="177" customWidth="1"/>
    <col min="2091" max="2091" width="2.140625" style="177" bestFit="1" customWidth="1"/>
    <col min="2092" max="2092" width="2" style="177" customWidth="1"/>
    <col min="2093" max="2093" width="1.7109375" style="177" customWidth="1"/>
    <col min="2094" max="2097" width="2" style="177" customWidth="1"/>
    <col min="2098" max="2100" width="2.28515625" style="177" customWidth="1"/>
    <col min="2101" max="2104" width="1.85546875" style="177" customWidth="1"/>
    <col min="2105" max="2105" width="3.7109375" style="177" customWidth="1"/>
    <col min="2106" max="2106" width="1.42578125" style="177" bestFit="1" customWidth="1"/>
    <col min="2107" max="2304" width="11.42578125" style="177"/>
    <col min="2305" max="2305" width="3.7109375" style="177" customWidth="1"/>
    <col min="2306" max="2306" width="1.85546875" style="177" bestFit="1" customWidth="1"/>
    <col min="2307" max="2307" width="3.7109375" style="177" customWidth="1"/>
    <col min="2308" max="2308" width="1.5703125" style="177" bestFit="1" customWidth="1"/>
    <col min="2309" max="2309" width="3.7109375" style="177" customWidth="1"/>
    <col min="2310" max="2310" width="1.85546875" style="177" bestFit="1" customWidth="1"/>
    <col min="2311" max="2311" width="3.7109375" style="177" customWidth="1"/>
    <col min="2312" max="2312" width="1.85546875" style="177" bestFit="1" customWidth="1"/>
    <col min="2313" max="2313" width="3.7109375" style="177" customWidth="1"/>
    <col min="2314" max="2316" width="2" style="177" customWidth="1"/>
    <col min="2317" max="2317" width="3.7109375" style="177" customWidth="1"/>
    <col min="2318" max="2318" width="2.28515625" style="177" customWidth="1"/>
    <col min="2319" max="2319" width="2.7109375" style="177" customWidth="1"/>
    <col min="2320" max="2325" width="2" style="177" customWidth="1"/>
    <col min="2326" max="2326" width="2.28515625" style="177" customWidth="1"/>
    <col min="2327" max="2327" width="2" style="177" customWidth="1"/>
    <col min="2328" max="2328" width="1.7109375" style="177" customWidth="1"/>
    <col min="2329" max="2330" width="2.28515625" style="177" customWidth="1"/>
    <col min="2331" max="2331" width="3.7109375" style="177" customWidth="1"/>
    <col min="2332" max="2333" width="2.28515625" style="177" customWidth="1"/>
    <col min="2334" max="2334" width="2.7109375" style="177" customWidth="1"/>
    <col min="2335" max="2336" width="2.28515625" style="177" customWidth="1"/>
    <col min="2337" max="2337" width="1.85546875" style="177" bestFit="1" customWidth="1"/>
    <col min="2338" max="2341" width="2" style="177" customWidth="1"/>
    <col min="2342" max="2343" width="1.7109375" style="177" customWidth="1"/>
    <col min="2344" max="2346" width="2.5703125" style="177" customWidth="1"/>
    <col min="2347" max="2347" width="2.140625" style="177" bestFit="1" customWidth="1"/>
    <col min="2348" max="2348" width="2" style="177" customWidth="1"/>
    <col min="2349" max="2349" width="1.7109375" style="177" customWidth="1"/>
    <col min="2350" max="2353" width="2" style="177" customWidth="1"/>
    <col min="2354" max="2356" width="2.28515625" style="177" customWidth="1"/>
    <col min="2357" max="2360" width="1.85546875" style="177" customWidth="1"/>
    <col min="2361" max="2361" width="3.7109375" style="177" customWidth="1"/>
    <col min="2362" max="2362" width="1.42578125" style="177" bestFit="1" customWidth="1"/>
    <col min="2363" max="2560" width="11.42578125" style="177"/>
    <col min="2561" max="2561" width="3.7109375" style="177" customWidth="1"/>
    <col min="2562" max="2562" width="1.85546875" style="177" bestFit="1" customWidth="1"/>
    <col min="2563" max="2563" width="3.7109375" style="177" customWidth="1"/>
    <col min="2564" max="2564" width="1.5703125" style="177" bestFit="1" customWidth="1"/>
    <col min="2565" max="2565" width="3.7109375" style="177" customWidth="1"/>
    <col min="2566" max="2566" width="1.85546875" style="177" bestFit="1" customWidth="1"/>
    <col min="2567" max="2567" width="3.7109375" style="177" customWidth="1"/>
    <col min="2568" max="2568" width="1.85546875" style="177" bestFit="1" customWidth="1"/>
    <col min="2569" max="2569" width="3.7109375" style="177" customWidth="1"/>
    <col min="2570" max="2572" width="2" style="177" customWidth="1"/>
    <col min="2573" max="2573" width="3.7109375" style="177" customWidth="1"/>
    <col min="2574" max="2574" width="2.28515625" style="177" customWidth="1"/>
    <col min="2575" max="2575" width="2.7109375" style="177" customWidth="1"/>
    <col min="2576" max="2581" width="2" style="177" customWidth="1"/>
    <col min="2582" max="2582" width="2.28515625" style="177" customWidth="1"/>
    <col min="2583" max="2583" width="2" style="177" customWidth="1"/>
    <col min="2584" max="2584" width="1.7109375" style="177" customWidth="1"/>
    <col min="2585" max="2586" width="2.28515625" style="177" customWidth="1"/>
    <col min="2587" max="2587" width="3.7109375" style="177" customWidth="1"/>
    <col min="2588" max="2589" width="2.28515625" style="177" customWidth="1"/>
    <col min="2590" max="2590" width="2.7109375" style="177" customWidth="1"/>
    <col min="2591" max="2592" width="2.28515625" style="177" customWidth="1"/>
    <col min="2593" max="2593" width="1.85546875" style="177" bestFit="1" customWidth="1"/>
    <col min="2594" max="2597" width="2" style="177" customWidth="1"/>
    <col min="2598" max="2599" width="1.7109375" style="177" customWidth="1"/>
    <col min="2600" max="2602" width="2.5703125" style="177" customWidth="1"/>
    <col min="2603" max="2603" width="2.140625" style="177" bestFit="1" customWidth="1"/>
    <col min="2604" max="2604" width="2" style="177" customWidth="1"/>
    <col min="2605" max="2605" width="1.7109375" style="177" customWidth="1"/>
    <col min="2606" max="2609" width="2" style="177" customWidth="1"/>
    <col min="2610" max="2612" width="2.28515625" style="177" customWidth="1"/>
    <col min="2613" max="2616" width="1.85546875" style="177" customWidth="1"/>
    <col min="2617" max="2617" width="3.7109375" style="177" customWidth="1"/>
    <col min="2618" max="2618" width="1.42578125" style="177" bestFit="1" customWidth="1"/>
    <col min="2619" max="2816" width="11.42578125" style="177"/>
    <col min="2817" max="2817" width="3.7109375" style="177" customWidth="1"/>
    <col min="2818" max="2818" width="1.85546875" style="177" bestFit="1" customWidth="1"/>
    <col min="2819" max="2819" width="3.7109375" style="177" customWidth="1"/>
    <col min="2820" max="2820" width="1.5703125" style="177" bestFit="1" customWidth="1"/>
    <col min="2821" max="2821" width="3.7109375" style="177" customWidth="1"/>
    <col min="2822" max="2822" width="1.85546875" style="177" bestFit="1" customWidth="1"/>
    <col min="2823" max="2823" width="3.7109375" style="177" customWidth="1"/>
    <col min="2824" max="2824" width="1.85546875" style="177" bestFit="1" customWidth="1"/>
    <col min="2825" max="2825" width="3.7109375" style="177" customWidth="1"/>
    <col min="2826" max="2828" width="2" style="177" customWidth="1"/>
    <col min="2829" max="2829" width="3.7109375" style="177" customWidth="1"/>
    <col min="2830" max="2830" width="2.28515625" style="177" customWidth="1"/>
    <col min="2831" max="2831" width="2.7109375" style="177" customWidth="1"/>
    <col min="2832" max="2837" width="2" style="177" customWidth="1"/>
    <col min="2838" max="2838" width="2.28515625" style="177" customWidth="1"/>
    <col min="2839" max="2839" width="2" style="177" customWidth="1"/>
    <col min="2840" max="2840" width="1.7109375" style="177" customWidth="1"/>
    <col min="2841" max="2842" width="2.28515625" style="177" customWidth="1"/>
    <col min="2843" max="2843" width="3.7109375" style="177" customWidth="1"/>
    <col min="2844" max="2845" width="2.28515625" style="177" customWidth="1"/>
    <col min="2846" max="2846" width="2.7109375" style="177" customWidth="1"/>
    <col min="2847" max="2848" width="2.28515625" style="177" customWidth="1"/>
    <col min="2849" max="2849" width="1.85546875" style="177" bestFit="1" customWidth="1"/>
    <col min="2850" max="2853" width="2" style="177" customWidth="1"/>
    <col min="2854" max="2855" width="1.7109375" style="177" customWidth="1"/>
    <col min="2856" max="2858" width="2.5703125" style="177" customWidth="1"/>
    <col min="2859" max="2859" width="2.140625" style="177" bestFit="1" customWidth="1"/>
    <col min="2860" max="2860" width="2" style="177" customWidth="1"/>
    <col min="2861" max="2861" width="1.7109375" style="177" customWidth="1"/>
    <col min="2862" max="2865" width="2" style="177" customWidth="1"/>
    <col min="2866" max="2868" width="2.28515625" style="177" customWidth="1"/>
    <col min="2869" max="2872" width="1.85546875" style="177" customWidth="1"/>
    <col min="2873" max="2873" width="3.7109375" style="177" customWidth="1"/>
    <col min="2874" max="2874" width="1.42578125" style="177" bestFit="1" customWidth="1"/>
    <col min="2875" max="3072" width="11.42578125" style="177"/>
    <col min="3073" max="3073" width="3.7109375" style="177" customWidth="1"/>
    <col min="3074" max="3074" width="1.85546875" style="177" bestFit="1" customWidth="1"/>
    <col min="3075" max="3075" width="3.7109375" style="177" customWidth="1"/>
    <col min="3076" max="3076" width="1.5703125" style="177" bestFit="1" customWidth="1"/>
    <col min="3077" max="3077" width="3.7109375" style="177" customWidth="1"/>
    <col min="3078" max="3078" width="1.85546875" style="177" bestFit="1" customWidth="1"/>
    <col min="3079" max="3079" width="3.7109375" style="177" customWidth="1"/>
    <col min="3080" max="3080" width="1.85546875" style="177" bestFit="1" customWidth="1"/>
    <col min="3081" max="3081" width="3.7109375" style="177" customWidth="1"/>
    <col min="3082" max="3084" width="2" style="177" customWidth="1"/>
    <col min="3085" max="3085" width="3.7109375" style="177" customWidth="1"/>
    <col min="3086" max="3086" width="2.28515625" style="177" customWidth="1"/>
    <col min="3087" max="3087" width="2.7109375" style="177" customWidth="1"/>
    <col min="3088" max="3093" width="2" style="177" customWidth="1"/>
    <col min="3094" max="3094" width="2.28515625" style="177" customWidth="1"/>
    <col min="3095" max="3095" width="2" style="177" customWidth="1"/>
    <col min="3096" max="3096" width="1.7109375" style="177" customWidth="1"/>
    <col min="3097" max="3098" width="2.28515625" style="177" customWidth="1"/>
    <col min="3099" max="3099" width="3.7109375" style="177" customWidth="1"/>
    <col min="3100" max="3101" width="2.28515625" style="177" customWidth="1"/>
    <col min="3102" max="3102" width="2.7109375" style="177" customWidth="1"/>
    <col min="3103" max="3104" width="2.28515625" style="177" customWidth="1"/>
    <col min="3105" max="3105" width="1.85546875" style="177" bestFit="1" customWidth="1"/>
    <col min="3106" max="3109" width="2" style="177" customWidth="1"/>
    <col min="3110" max="3111" width="1.7109375" style="177" customWidth="1"/>
    <col min="3112" max="3114" width="2.5703125" style="177" customWidth="1"/>
    <col min="3115" max="3115" width="2.140625" style="177" bestFit="1" customWidth="1"/>
    <col min="3116" max="3116" width="2" style="177" customWidth="1"/>
    <col min="3117" max="3117" width="1.7109375" style="177" customWidth="1"/>
    <col min="3118" max="3121" width="2" style="177" customWidth="1"/>
    <col min="3122" max="3124" width="2.28515625" style="177" customWidth="1"/>
    <col min="3125" max="3128" width="1.85546875" style="177" customWidth="1"/>
    <col min="3129" max="3129" width="3.7109375" style="177" customWidth="1"/>
    <col min="3130" max="3130" width="1.42578125" style="177" bestFit="1" customWidth="1"/>
    <col min="3131" max="3328" width="11.42578125" style="177"/>
    <col min="3329" max="3329" width="3.7109375" style="177" customWidth="1"/>
    <col min="3330" max="3330" width="1.85546875" style="177" bestFit="1" customWidth="1"/>
    <col min="3331" max="3331" width="3.7109375" style="177" customWidth="1"/>
    <col min="3332" max="3332" width="1.5703125" style="177" bestFit="1" customWidth="1"/>
    <col min="3333" max="3333" width="3.7109375" style="177" customWidth="1"/>
    <col min="3334" max="3334" width="1.85546875" style="177" bestFit="1" customWidth="1"/>
    <col min="3335" max="3335" width="3.7109375" style="177" customWidth="1"/>
    <col min="3336" max="3336" width="1.85546875" style="177" bestFit="1" customWidth="1"/>
    <col min="3337" max="3337" width="3.7109375" style="177" customWidth="1"/>
    <col min="3338" max="3340" width="2" style="177" customWidth="1"/>
    <col min="3341" max="3341" width="3.7109375" style="177" customWidth="1"/>
    <col min="3342" max="3342" width="2.28515625" style="177" customWidth="1"/>
    <col min="3343" max="3343" width="2.7109375" style="177" customWidth="1"/>
    <col min="3344" max="3349" width="2" style="177" customWidth="1"/>
    <col min="3350" max="3350" width="2.28515625" style="177" customWidth="1"/>
    <col min="3351" max="3351" width="2" style="177" customWidth="1"/>
    <col min="3352" max="3352" width="1.7109375" style="177" customWidth="1"/>
    <col min="3353" max="3354" width="2.28515625" style="177" customWidth="1"/>
    <col min="3355" max="3355" width="3.7109375" style="177" customWidth="1"/>
    <col min="3356" max="3357" width="2.28515625" style="177" customWidth="1"/>
    <col min="3358" max="3358" width="2.7109375" style="177" customWidth="1"/>
    <col min="3359" max="3360" width="2.28515625" style="177" customWidth="1"/>
    <col min="3361" max="3361" width="1.85546875" style="177" bestFit="1" customWidth="1"/>
    <col min="3362" max="3365" width="2" style="177" customWidth="1"/>
    <col min="3366" max="3367" width="1.7109375" style="177" customWidth="1"/>
    <col min="3368" max="3370" width="2.5703125" style="177" customWidth="1"/>
    <col min="3371" max="3371" width="2.140625" style="177" bestFit="1" customWidth="1"/>
    <col min="3372" max="3372" width="2" style="177" customWidth="1"/>
    <col min="3373" max="3373" width="1.7109375" style="177" customWidth="1"/>
    <col min="3374" max="3377" width="2" style="177" customWidth="1"/>
    <col min="3378" max="3380" width="2.28515625" style="177" customWidth="1"/>
    <col min="3381" max="3384" width="1.85546875" style="177" customWidth="1"/>
    <col min="3385" max="3385" width="3.7109375" style="177" customWidth="1"/>
    <col min="3386" max="3386" width="1.42578125" style="177" bestFit="1" customWidth="1"/>
    <col min="3387" max="3584" width="11.42578125" style="177"/>
    <col min="3585" max="3585" width="3.7109375" style="177" customWidth="1"/>
    <col min="3586" max="3586" width="1.85546875" style="177" bestFit="1" customWidth="1"/>
    <col min="3587" max="3587" width="3.7109375" style="177" customWidth="1"/>
    <col min="3588" max="3588" width="1.5703125" style="177" bestFit="1" customWidth="1"/>
    <col min="3589" max="3589" width="3.7109375" style="177" customWidth="1"/>
    <col min="3590" max="3590" width="1.85546875" style="177" bestFit="1" customWidth="1"/>
    <col min="3591" max="3591" width="3.7109375" style="177" customWidth="1"/>
    <col min="3592" max="3592" width="1.85546875" style="177" bestFit="1" customWidth="1"/>
    <col min="3593" max="3593" width="3.7109375" style="177" customWidth="1"/>
    <col min="3594" max="3596" width="2" style="177" customWidth="1"/>
    <col min="3597" max="3597" width="3.7109375" style="177" customWidth="1"/>
    <col min="3598" max="3598" width="2.28515625" style="177" customWidth="1"/>
    <col min="3599" max="3599" width="2.7109375" style="177" customWidth="1"/>
    <col min="3600" max="3605" width="2" style="177" customWidth="1"/>
    <col min="3606" max="3606" width="2.28515625" style="177" customWidth="1"/>
    <col min="3607" max="3607" width="2" style="177" customWidth="1"/>
    <col min="3608" max="3608" width="1.7109375" style="177" customWidth="1"/>
    <col min="3609" max="3610" width="2.28515625" style="177" customWidth="1"/>
    <col min="3611" max="3611" width="3.7109375" style="177" customWidth="1"/>
    <col min="3612" max="3613" width="2.28515625" style="177" customWidth="1"/>
    <col min="3614" max="3614" width="2.7109375" style="177" customWidth="1"/>
    <col min="3615" max="3616" width="2.28515625" style="177" customWidth="1"/>
    <col min="3617" max="3617" width="1.85546875" style="177" bestFit="1" customWidth="1"/>
    <col min="3618" max="3621" width="2" style="177" customWidth="1"/>
    <col min="3622" max="3623" width="1.7109375" style="177" customWidth="1"/>
    <col min="3624" max="3626" width="2.5703125" style="177" customWidth="1"/>
    <col min="3627" max="3627" width="2.140625" style="177" bestFit="1" customWidth="1"/>
    <col min="3628" max="3628" width="2" style="177" customWidth="1"/>
    <col min="3629" max="3629" width="1.7109375" style="177" customWidth="1"/>
    <col min="3630" max="3633" width="2" style="177" customWidth="1"/>
    <col min="3634" max="3636" width="2.28515625" style="177" customWidth="1"/>
    <col min="3637" max="3640" width="1.85546875" style="177" customWidth="1"/>
    <col min="3641" max="3641" width="3.7109375" style="177" customWidth="1"/>
    <col min="3642" max="3642" width="1.42578125" style="177" bestFit="1" customWidth="1"/>
    <col min="3643" max="3840" width="11.42578125" style="177"/>
    <col min="3841" max="3841" width="3.7109375" style="177" customWidth="1"/>
    <col min="3842" max="3842" width="1.85546875" style="177" bestFit="1" customWidth="1"/>
    <col min="3843" max="3843" width="3.7109375" style="177" customWidth="1"/>
    <col min="3844" max="3844" width="1.5703125" style="177" bestFit="1" customWidth="1"/>
    <col min="3845" max="3845" width="3.7109375" style="177" customWidth="1"/>
    <col min="3846" max="3846" width="1.85546875" style="177" bestFit="1" customWidth="1"/>
    <col min="3847" max="3847" width="3.7109375" style="177" customWidth="1"/>
    <col min="3848" max="3848" width="1.85546875" style="177" bestFit="1" customWidth="1"/>
    <col min="3849" max="3849" width="3.7109375" style="177" customWidth="1"/>
    <col min="3850" max="3852" width="2" style="177" customWidth="1"/>
    <col min="3853" max="3853" width="3.7109375" style="177" customWidth="1"/>
    <col min="3854" max="3854" width="2.28515625" style="177" customWidth="1"/>
    <col min="3855" max="3855" width="2.7109375" style="177" customWidth="1"/>
    <col min="3856" max="3861" width="2" style="177" customWidth="1"/>
    <col min="3862" max="3862" width="2.28515625" style="177" customWidth="1"/>
    <col min="3863" max="3863" width="2" style="177" customWidth="1"/>
    <col min="3864" max="3864" width="1.7109375" style="177" customWidth="1"/>
    <col min="3865" max="3866" width="2.28515625" style="177" customWidth="1"/>
    <col min="3867" max="3867" width="3.7109375" style="177" customWidth="1"/>
    <col min="3868" max="3869" width="2.28515625" style="177" customWidth="1"/>
    <col min="3870" max="3870" width="2.7109375" style="177" customWidth="1"/>
    <col min="3871" max="3872" width="2.28515625" style="177" customWidth="1"/>
    <col min="3873" max="3873" width="1.85546875" style="177" bestFit="1" customWidth="1"/>
    <col min="3874" max="3877" width="2" style="177" customWidth="1"/>
    <col min="3878" max="3879" width="1.7109375" style="177" customWidth="1"/>
    <col min="3880" max="3882" width="2.5703125" style="177" customWidth="1"/>
    <col min="3883" max="3883" width="2.140625" style="177" bestFit="1" customWidth="1"/>
    <col min="3884" max="3884" width="2" style="177" customWidth="1"/>
    <col min="3885" max="3885" width="1.7109375" style="177" customWidth="1"/>
    <col min="3886" max="3889" width="2" style="177" customWidth="1"/>
    <col min="3890" max="3892" width="2.28515625" style="177" customWidth="1"/>
    <col min="3893" max="3896" width="1.85546875" style="177" customWidth="1"/>
    <col min="3897" max="3897" width="3.7109375" style="177" customWidth="1"/>
    <col min="3898" max="3898" width="1.42578125" style="177" bestFit="1" customWidth="1"/>
    <col min="3899" max="4096" width="11.42578125" style="177"/>
    <col min="4097" max="4097" width="3.7109375" style="177" customWidth="1"/>
    <col min="4098" max="4098" width="1.85546875" style="177" bestFit="1" customWidth="1"/>
    <col min="4099" max="4099" width="3.7109375" style="177" customWidth="1"/>
    <col min="4100" max="4100" width="1.5703125" style="177" bestFit="1" customWidth="1"/>
    <col min="4101" max="4101" width="3.7109375" style="177" customWidth="1"/>
    <col min="4102" max="4102" width="1.85546875" style="177" bestFit="1" customWidth="1"/>
    <col min="4103" max="4103" width="3.7109375" style="177" customWidth="1"/>
    <col min="4104" max="4104" width="1.85546875" style="177" bestFit="1" customWidth="1"/>
    <col min="4105" max="4105" width="3.7109375" style="177" customWidth="1"/>
    <col min="4106" max="4108" width="2" style="177" customWidth="1"/>
    <col min="4109" max="4109" width="3.7109375" style="177" customWidth="1"/>
    <col min="4110" max="4110" width="2.28515625" style="177" customWidth="1"/>
    <col min="4111" max="4111" width="2.7109375" style="177" customWidth="1"/>
    <col min="4112" max="4117" width="2" style="177" customWidth="1"/>
    <col min="4118" max="4118" width="2.28515625" style="177" customWidth="1"/>
    <col min="4119" max="4119" width="2" style="177" customWidth="1"/>
    <col min="4120" max="4120" width="1.7109375" style="177" customWidth="1"/>
    <col min="4121" max="4122" width="2.28515625" style="177" customWidth="1"/>
    <col min="4123" max="4123" width="3.7109375" style="177" customWidth="1"/>
    <col min="4124" max="4125" width="2.28515625" style="177" customWidth="1"/>
    <col min="4126" max="4126" width="2.7109375" style="177" customWidth="1"/>
    <col min="4127" max="4128" width="2.28515625" style="177" customWidth="1"/>
    <col min="4129" max="4129" width="1.85546875" style="177" bestFit="1" customWidth="1"/>
    <col min="4130" max="4133" width="2" style="177" customWidth="1"/>
    <col min="4134" max="4135" width="1.7109375" style="177" customWidth="1"/>
    <col min="4136" max="4138" width="2.5703125" style="177" customWidth="1"/>
    <col min="4139" max="4139" width="2.140625" style="177" bestFit="1" customWidth="1"/>
    <col min="4140" max="4140" width="2" style="177" customWidth="1"/>
    <col min="4141" max="4141" width="1.7109375" style="177" customWidth="1"/>
    <col min="4142" max="4145" width="2" style="177" customWidth="1"/>
    <col min="4146" max="4148" width="2.28515625" style="177" customWidth="1"/>
    <col min="4149" max="4152" width="1.85546875" style="177" customWidth="1"/>
    <col min="4153" max="4153" width="3.7109375" style="177" customWidth="1"/>
    <col min="4154" max="4154" width="1.42578125" style="177" bestFit="1" customWidth="1"/>
    <col min="4155" max="4352" width="11.42578125" style="177"/>
    <col min="4353" max="4353" width="3.7109375" style="177" customWidth="1"/>
    <col min="4354" max="4354" width="1.85546875" style="177" bestFit="1" customWidth="1"/>
    <col min="4355" max="4355" width="3.7109375" style="177" customWidth="1"/>
    <col min="4356" max="4356" width="1.5703125" style="177" bestFit="1" customWidth="1"/>
    <col min="4357" max="4357" width="3.7109375" style="177" customWidth="1"/>
    <col min="4358" max="4358" width="1.85546875" style="177" bestFit="1" customWidth="1"/>
    <col min="4359" max="4359" width="3.7109375" style="177" customWidth="1"/>
    <col min="4360" max="4360" width="1.85546875" style="177" bestFit="1" customWidth="1"/>
    <col min="4361" max="4361" width="3.7109375" style="177" customWidth="1"/>
    <col min="4362" max="4364" width="2" style="177" customWidth="1"/>
    <col min="4365" max="4365" width="3.7109375" style="177" customWidth="1"/>
    <col min="4366" max="4366" width="2.28515625" style="177" customWidth="1"/>
    <col min="4367" max="4367" width="2.7109375" style="177" customWidth="1"/>
    <col min="4368" max="4373" width="2" style="177" customWidth="1"/>
    <col min="4374" max="4374" width="2.28515625" style="177" customWidth="1"/>
    <col min="4375" max="4375" width="2" style="177" customWidth="1"/>
    <col min="4376" max="4376" width="1.7109375" style="177" customWidth="1"/>
    <col min="4377" max="4378" width="2.28515625" style="177" customWidth="1"/>
    <col min="4379" max="4379" width="3.7109375" style="177" customWidth="1"/>
    <col min="4380" max="4381" width="2.28515625" style="177" customWidth="1"/>
    <col min="4382" max="4382" width="2.7109375" style="177" customWidth="1"/>
    <col min="4383" max="4384" width="2.28515625" style="177" customWidth="1"/>
    <col min="4385" max="4385" width="1.85546875" style="177" bestFit="1" customWidth="1"/>
    <col min="4386" max="4389" width="2" style="177" customWidth="1"/>
    <col min="4390" max="4391" width="1.7109375" style="177" customWidth="1"/>
    <col min="4392" max="4394" width="2.5703125" style="177" customWidth="1"/>
    <col min="4395" max="4395" width="2.140625" style="177" bestFit="1" customWidth="1"/>
    <col min="4396" max="4396" width="2" style="177" customWidth="1"/>
    <col min="4397" max="4397" width="1.7109375" style="177" customWidth="1"/>
    <col min="4398" max="4401" width="2" style="177" customWidth="1"/>
    <col min="4402" max="4404" width="2.28515625" style="177" customWidth="1"/>
    <col min="4405" max="4408" width="1.85546875" style="177" customWidth="1"/>
    <col min="4409" max="4409" width="3.7109375" style="177" customWidth="1"/>
    <col min="4410" max="4410" width="1.42578125" style="177" bestFit="1" customWidth="1"/>
    <col min="4411" max="4608" width="11.42578125" style="177"/>
    <col min="4609" max="4609" width="3.7109375" style="177" customWidth="1"/>
    <col min="4610" max="4610" width="1.85546875" style="177" bestFit="1" customWidth="1"/>
    <col min="4611" max="4611" width="3.7109375" style="177" customWidth="1"/>
    <col min="4612" max="4612" width="1.5703125" style="177" bestFit="1" customWidth="1"/>
    <col min="4613" max="4613" width="3.7109375" style="177" customWidth="1"/>
    <col min="4614" max="4614" width="1.85546875" style="177" bestFit="1" customWidth="1"/>
    <col min="4615" max="4615" width="3.7109375" style="177" customWidth="1"/>
    <col min="4616" max="4616" width="1.85546875" style="177" bestFit="1" customWidth="1"/>
    <col min="4617" max="4617" width="3.7109375" style="177" customWidth="1"/>
    <col min="4618" max="4620" width="2" style="177" customWidth="1"/>
    <col min="4621" max="4621" width="3.7109375" style="177" customWidth="1"/>
    <col min="4622" max="4622" width="2.28515625" style="177" customWidth="1"/>
    <col min="4623" max="4623" width="2.7109375" style="177" customWidth="1"/>
    <col min="4624" max="4629" width="2" style="177" customWidth="1"/>
    <col min="4630" max="4630" width="2.28515625" style="177" customWidth="1"/>
    <col min="4631" max="4631" width="2" style="177" customWidth="1"/>
    <col min="4632" max="4632" width="1.7109375" style="177" customWidth="1"/>
    <col min="4633" max="4634" width="2.28515625" style="177" customWidth="1"/>
    <col min="4635" max="4635" width="3.7109375" style="177" customWidth="1"/>
    <col min="4636" max="4637" width="2.28515625" style="177" customWidth="1"/>
    <col min="4638" max="4638" width="2.7109375" style="177" customWidth="1"/>
    <col min="4639" max="4640" width="2.28515625" style="177" customWidth="1"/>
    <col min="4641" max="4641" width="1.85546875" style="177" bestFit="1" customWidth="1"/>
    <col min="4642" max="4645" width="2" style="177" customWidth="1"/>
    <col min="4646" max="4647" width="1.7109375" style="177" customWidth="1"/>
    <col min="4648" max="4650" width="2.5703125" style="177" customWidth="1"/>
    <col min="4651" max="4651" width="2.140625" style="177" bestFit="1" customWidth="1"/>
    <col min="4652" max="4652" width="2" style="177" customWidth="1"/>
    <col min="4653" max="4653" width="1.7109375" style="177" customWidth="1"/>
    <col min="4654" max="4657" width="2" style="177" customWidth="1"/>
    <col min="4658" max="4660" width="2.28515625" style="177" customWidth="1"/>
    <col min="4661" max="4664" width="1.85546875" style="177" customWidth="1"/>
    <col min="4665" max="4665" width="3.7109375" style="177" customWidth="1"/>
    <col min="4666" max="4666" width="1.42578125" style="177" bestFit="1" customWidth="1"/>
    <col min="4667" max="4864" width="11.42578125" style="177"/>
    <col min="4865" max="4865" width="3.7109375" style="177" customWidth="1"/>
    <col min="4866" max="4866" width="1.85546875" style="177" bestFit="1" customWidth="1"/>
    <col min="4867" max="4867" width="3.7109375" style="177" customWidth="1"/>
    <col min="4868" max="4868" width="1.5703125" style="177" bestFit="1" customWidth="1"/>
    <col min="4869" max="4869" width="3.7109375" style="177" customWidth="1"/>
    <col min="4870" max="4870" width="1.85546875" style="177" bestFit="1" customWidth="1"/>
    <col min="4871" max="4871" width="3.7109375" style="177" customWidth="1"/>
    <col min="4872" max="4872" width="1.85546875" style="177" bestFit="1" customWidth="1"/>
    <col min="4873" max="4873" width="3.7109375" style="177" customWidth="1"/>
    <col min="4874" max="4876" width="2" style="177" customWidth="1"/>
    <col min="4877" max="4877" width="3.7109375" style="177" customWidth="1"/>
    <col min="4878" max="4878" width="2.28515625" style="177" customWidth="1"/>
    <col min="4879" max="4879" width="2.7109375" style="177" customWidth="1"/>
    <col min="4880" max="4885" width="2" style="177" customWidth="1"/>
    <col min="4886" max="4886" width="2.28515625" style="177" customWidth="1"/>
    <col min="4887" max="4887" width="2" style="177" customWidth="1"/>
    <col min="4888" max="4888" width="1.7109375" style="177" customWidth="1"/>
    <col min="4889" max="4890" width="2.28515625" style="177" customWidth="1"/>
    <col min="4891" max="4891" width="3.7109375" style="177" customWidth="1"/>
    <col min="4892" max="4893" width="2.28515625" style="177" customWidth="1"/>
    <col min="4894" max="4894" width="2.7109375" style="177" customWidth="1"/>
    <col min="4895" max="4896" width="2.28515625" style="177" customWidth="1"/>
    <col min="4897" max="4897" width="1.85546875" style="177" bestFit="1" customWidth="1"/>
    <col min="4898" max="4901" width="2" style="177" customWidth="1"/>
    <col min="4902" max="4903" width="1.7109375" style="177" customWidth="1"/>
    <col min="4904" max="4906" width="2.5703125" style="177" customWidth="1"/>
    <col min="4907" max="4907" width="2.140625" style="177" bestFit="1" customWidth="1"/>
    <col min="4908" max="4908" width="2" style="177" customWidth="1"/>
    <col min="4909" max="4909" width="1.7109375" style="177" customWidth="1"/>
    <col min="4910" max="4913" width="2" style="177" customWidth="1"/>
    <col min="4914" max="4916" width="2.28515625" style="177" customWidth="1"/>
    <col min="4917" max="4920" width="1.85546875" style="177" customWidth="1"/>
    <col min="4921" max="4921" width="3.7109375" style="177" customWidth="1"/>
    <col min="4922" max="4922" width="1.42578125" style="177" bestFit="1" customWidth="1"/>
    <col min="4923" max="5120" width="11.42578125" style="177"/>
    <col min="5121" max="5121" width="3.7109375" style="177" customWidth="1"/>
    <col min="5122" max="5122" width="1.85546875" style="177" bestFit="1" customWidth="1"/>
    <col min="5123" max="5123" width="3.7109375" style="177" customWidth="1"/>
    <col min="5124" max="5124" width="1.5703125" style="177" bestFit="1" customWidth="1"/>
    <col min="5125" max="5125" width="3.7109375" style="177" customWidth="1"/>
    <col min="5126" max="5126" width="1.85546875" style="177" bestFit="1" customWidth="1"/>
    <col min="5127" max="5127" width="3.7109375" style="177" customWidth="1"/>
    <col min="5128" max="5128" width="1.85546875" style="177" bestFit="1" customWidth="1"/>
    <col min="5129" max="5129" width="3.7109375" style="177" customWidth="1"/>
    <col min="5130" max="5132" width="2" style="177" customWidth="1"/>
    <col min="5133" max="5133" width="3.7109375" style="177" customWidth="1"/>
    <col min="5134" max="5134" width="2.28515625" style="177" customWidth="1"/>
    <col min="5135" max="5135" width="2.7109375" style="177" customWidth="1"/>
    <col min="5136" max="5141" width="2" style="177" customWidth="1"/>
    <col min="5142" max="5142" width="2.28515625" style="177" customWidth="1"/>
    <col min="5143" max="5143" width="2" style="177" customWidth="1"/>
    <col min="5144" max="5144" width="1.7109375" style="177" customWidth="1"/>
    <col min="5145" max="5146" width="2.28515625" style="177" customWidth="1"/>
    <col min="5147" max="5147" width="3.7109375" style="177" customWidth="1"/>
    <col min="5148" max="5149" width="2.28515625" style="177" customWidth="1"/>
    <col min="5150" max="5150" width="2.7109375" style="177" customWidth="1"/>
    <col min="5151" max="5152" width="2.28515625" style="177" customWidth="1"/>
    <col min="5153" max="5153" width="1.85546875" style="177" bestFit="1" customWidth="1"/>
    <col min="5154" max="5157" width="2" style="177" customWidth="1"/>
    <col min="5158" max="5159" width="1.7109375" style="177" customWidth="1"/>
    <col min="5160" max="5162" width="2.5703125" style="177" customWidth="1"/>
    <col min="5163" max="5163" width="2.140625" style="177" bestFit="1" customWidth="1"/>
    <col min="5164" max="5164" width="2" style="177" customWidth="1"/>
    <col min="5165" max="5165" width="1.7109375" style="177" customWidth="1"/>
    <col min="5166" max="5169" width="2" style="177" customWidth="1"/>
    <col min="5170" max="5172" width="2.28515625" style="177" customWidth="1"/>
    <col min="5173" max="5176" width="1.85546875" style="177" customWidth="1"/>
    <col min="5177" max="5177" width="3.7109375" style="177" customWidth="1"/>
    <col min="5178" max="5178" width="1.42578125" style="177" bestFit="1" customWidth="1"/>
    <col min="5179" max="5376" width="11.42578125" style="177"/>
    <col min="5377" max="5377" width="3.7109375" style="177" customWidth="1"/>
    <col min="5378" max="5378" width="1.85546875" style="177" bestFit="1" customWidth="1"/>
    <col min="5379" max="5379" width="3.7109375" style="177" customWidth="1"/>
    <col min="5380" max="5380" width="1.5703125" style="177" bestFit="1" customWidth="1"/>
    <col min="5381" max="5381" width="3.7109375" style="177" customWidth="1"/>
    <col min="5382" max="5382" width="1.85546875" style="177" bestFit="1" customWidth="1"/>
    <col min="5383" max="5383" width="3.7109375" style="177" customWidth="1"/>
    <col min="5384" max="5384" width="1.85546875" style="177" bestFit="1" customWidth="1"/>
    <col min="5385" max="5385" width="3.7109375" style="177" customWidth="1"/>
    <col min="5386" max="5388" width="2" style="177" customWidth="1"/>
    <col min="5389" max="5389" width="3.7109375" style="177" customWidth="1"/>
    <col min="5390" max="5390" width="2.28515625" style="177" customWidth="1"/>
    <col min="5391" max="5391" width="2.7109375" style="177" customWidth="1"/>
    <col min="5392" max="5397" width="2" style="177" customWidth="1"/>
    <col min="5398" max="5398" width="2.28515625" style="177" customWidth="1"/>
    <col min="5399" max="5399" width="2" style="177" customWidth="1"/>
    <col min="5400" max="5400" width="1.7109375" style="177" customWidth="1"/>
    <col min="5401" max="5402" width="2.28515625" style="177" customWidth="1"/>
    <col min="5403" max="5403" width="3.7109375" style="177" customWidth="1"/>
    <col min="5404" max="5405" width="2.28515625" style="177" customWidth="1"/>
    <col min="5406" max="5406" width="2.7109375" style="177" customWidth="1"/>
    <col min="5407" max="5408" width="2.28515625" style="177" customWidth="1"/>
    <col min="5409" max="5409" width="1.85546875" style="177" bestFit="1" customWidth="1"/>
    <col min="5410" max="5413" width="2" style="177" customWidth="1"/>
    <col min="5414" max="5415" width="1.7109375" style="177" customWidth="1"/>
    <col min="5416" max="5418" width="2.5703125" style="177" customWidth="1"/>
    <col min="5419" max="5419" width="2.140625" style="177" bestFit="1" customWidth="1"/>
    <col min="5420" max="5420" width="2" style="177" customWidth="1"/>
    <col min="5421" max="5421" width="1.7109375" style="177" customWidth="1"/>
    <col min="5422" max="5425" width="2" style="177" customWidth="1"/>
    <col min="5426" max="5428" width="2.28515625" style="177" customWidth="1"/>
    <col min="5429" max="5432" width="1.85546875" style="177" customWidth="1"/>
    <col min="5433" max="5433" width="3.7109375" style="177" customWidth="1"/>
    <col min="5434" max="5434" width="1.42578125" style="177" bestFit="1" customWidth="1"/>
    <col min="5435" max="5632" width="11.42578125" style="177"/>
    <col min="5633" max="5633" width="3.7109375" style="177" customWidth="1"/>
    <col min="5634" max="5634" width="1.85546875" style="177" bestFit="1" customWidth="1"/>
    <col min="5635" max="5635" width="3.7109375" style="177" customWidth="1"/>
    <col min="5636" max="5636" width="1.5703125" style="177" bestFit="1" customWidth="1"/>
    <col min="5637" max="5637" width="3.7109375" style="177" customWidth="1"/>
    <col min="5638" max="5638" width="1.85546875" style="177" bestFit="1" customWidth="1"/>
    <col min="5639" max="5639" width="3.7109375" style="177" customWidth="1"/>
    <col min="5640" max="5640" width="1.85546875" style="177" bestFit="1" customWidth="1"/>
    <col min="5641" max="5641" width="3.7109375" style="177" customWidth="1"/>
    <col min="5642" max="5644" width="2" style="177" customWidth="1"/>
    <col min="5645" max="5645" width="3.7109375" style="177" customWidth="1"/>
    <col min="5646" max="5646" width="2.28515625" style="177" customWidth="1"/>
    <col min="5647" max="5647" width="2.7109375" style="177" customWidth="1"/>
    <col min="5648" max="5653" width="2" style="177" customWidth="1"/>
    <col min="5654" max="5654" width="2.28515625" style="177" customWidth="1"/>
    <col min="5655" max="5655" width="2" style="177" customWidth="1"/>
    <col min="5656" max="5656" width="1.7109375" style="177" customWidth="1"/>
    <col min="5657" max="5658" width="2.28515625" style="177" customWidth="1"/>
    <col min="5659" max="5659" width="3.7109375" style="177" customWidth="1"/>
    <col min="5660" max="5661" width="2.28515625" style="177" customWidth="1"/>
    <col min="5662" max="5662" width="2.7109375" style="177" customWidth="1"/>
    <col min="5663" max="5664" width="2.28515625" style="177" customWidth="1"/>
    <col min="5665" max="5665" width="1.85546875" style="177" bestFit="1" customWidth="1"/>
    <col min="5666" max="5669" width="2" style="177" customWidth="1"/>
    <col min="5670" max="5671" width="1.7109375" style="177" customWidth="1"/>
    <col min="5672" max="5674" width="2.5703125" style="177" customWidth="1"/>
    <col min="5675" max="5675" width="2.140625" style="177" bestFit="1" customWidth="1"/>
    <col min="5676" max="5676" width="2" style="177" customWidth="1"/>
    <col min="5677" max="5677" width="1.7109375" style="177" customWidth="1"/>
    <col min="5678" max="5681" width="2" style="177" customWidth="1"/>
    <col min="5682" max="5684" width="2.28515625" style="177" customWidth="1"/>
    <col min="5685" max="5688" width="1.85546875" style="177" customWidth="1"/>
    <col min="5689" max="5689" width="3.7109375" style="177" customWidth="1"/>
    <col min="5690" max="5690" width="1.42578125" style="177" bestFit="1" customWidth="1"/>
    <col min="5691" max="5888" width="11.42578125" style="177"/>
    <col min="5889" max="5889" width="3.7109375" style="177" customWidth="1"/>
    <col min="5890" max="5890" width="1.85546875" style="177" bestFit="1" customWidth="1"/>
    <col min="5891" max="5891" width="3.7109375" style="177" customWidth="1"/>
    <col min="5892" max="5892" width="1.5703125" style="177" bestFit="1" customWidth="1"/>
    <col min="5893" max="5893" width="3.7109375" style="177" customWidth="1"/>
    <col min="5894" max="5894" width="1.85546875" style="177" bestFit="1" customWidth="1"/>
    <col min="5895" max="5895" width="3.7109375" style="177" customWidth="1"/>
    <col min="5896" max="5896" width="1.85546875" style="177" bestFit="1" customWidth="1"/>
    <col min="5897" max="5897" width="3.7109375" style="177" customWidth="1"/>
    <col min="5898" max="5900" width="2" style="177" customWidth="1"/>
    <col min="5901" max="5901" width="3.7109375" style="177" customWidth="1"/>
    <col min="5902" max="5902" width="2.28515625" style="177" customWidth="1"/>
    <col min="5903" max="5903" width="2.7109375" style="177" customWidth="1"/>
    <col min="5904" max="5909" width="2" style="177" customWidth="1"/>
    <col min="5910" max="5910" width="2.28515625" style="177" customWidth="1"/>
    <col min="5911" max="5911" width="2" style="177" customWidth="1"/>
    <col min="5912" max="5912" width="1.7109375" style="177" customWidth="1"/>
    <col min="5913" max="5914" width="2.28515625" style="177" customWidth="1"/>
    <col min="5915" max="5915" width="3.7109375" style="177" customWidth="1"/>
    <col min="5916" max="5917" width="2.28515625" style="177" customWidth="1"/>
    <col min="5918" max="5918" width="2.7109375" style="177" customWidth="1"/>
    <col min="5919" max="5920" width="2.28515625" style="177" customWidth="1"/>
    <col min="5921" max="5921" width="1.85546875" style="177" bestFit="1" customWidth="1"/>
    <col min="5922" max="5925" width="2" style="177" customWidth="1"/>
    <col min="5926" max="5927" width="1.7109375" style="177" customWidth="1"/>
    <col min="5928" max="5930" width="2.5703125" style="177" customWidth="1"/>
    <col min="5931" max="5931" width="2.140625" style="177" bestFit="1" customWidth="1"/>
    <col min="5932" max="5932" width="2" style="177" customWidth="1"/>
    <col min="5933" max="5933" width="1.7109375" style="177" customWidth="1"/>
    <col min="5934" max="5937" width="2" style="177" customWidth="1"/>
    <col min="5938" max="5940" width="2.28515625" style="177" customWidth="1"/>
    <col min="5941" max="5944" width="1.85546875" style="177" customWidth="1"/>
    <col min="5945" max="5945" width="3.7109375" style="177" customWidth="1"/>
    <col min="5946" max="5946" width="1.42578125" style="177" bestFit="1" customWidth="1"/>
    <col min="5947" max="6144" width="11.42578125" style="177"/>
    <col min="6145" max="6145" width="3.7109375" style="177" customWidth="1"/>
    <col min="6146" max="6146" width="1.85546875" style="177" bestFit="1" customWidth="1"/>
    <col min="6147" max="6147" width="3.7109375" style="177" customWidth="1"/>
    <col min="6148" max="6148" width="1.5703125" style="177" bestFit="1" customWidth="1"/>
    <col min="6149" max="6149" width="3.7109375" style="177" customWidth="1"/>
    <col min="6150" max="6150" width="1.85546875" style="177" bestFit="1" customWidth="1"/>
    <col min="6151" max="6151" width="3.7109375" style="177" customWidth="1"/>
    <col min="6152" max="6152" width="1.85546875" style="177" bestFit="1" customWidth="1"/>
    <col min="6153" max="6153" width="3.7109375" style="177" customWidth="1"/>
    <col min="6154" max="6156" width="2" style="177" customWidth="1"/>
    <col min="6157" max="6157" width="3.7109375" style="177" customWidth="1"/>
    <col min="6158" max="6158" width="2.28515625" style="177" customWidth="1"/>
    <col min="6159" max="6159" width="2.7109375" style="177" customWidth="1"/>
    <col min="6160" max="6165" width="2" style="177" customWidth="1"/>
    <col min="6166" max="6166" width="2.28515625" style="177" customWidth="1"/>
    <col min="6167" max="6167" width="2" style="177" customWidth="1"/>
    <col min="6168" max="6168" width="1.7109375" style="177" customWidth="1"/>
    <col min="6169" max="6170" width="2.28515625" style="177" customWidth="1"/>
    <col min="6171" max="6171" width="3.7109375" style="177" customWidth="1"/>
    <col min="6172" max="6173" width="2.28515625" style="177" customWidth="1"/>
    <col min="6174" max="6174" width="2.7109375" style="177" customWidth="1"/>
    <col min="6175" max="6176" width="2.28515625" style="177" customWidth="1"/>
    <col min="6177" max="6177" width="1.85546875" style="177" bestFit="1" customWidth="1"/>
    <col min="6178" max="6181" width="2" style="177" customWidth="1"/>
    <col min="6182" max="6183" width="1.7109375" style="177" customWidth="1"/>
    <col min="6184" max="6186" width="2.5703125" style="177" customWidth="1"/>
    <col min="6187" max="6187" width="2.140625" style="177" bestFit="1" customWidth="1"/>
    <col min="6188" max="6188" width="2" style="177" customWidth="1"/>
    <col min="6189" max="6189" width="1.7109375" style="177" customWidth="1"/>
    <col min="6190" max="6193" width="2" style="177" customWidth="1"/>
    <col min="6194" max="6196" width="2.28515625" style="177" customWidth="1"/>
    <col min="6197" max="6200" width="1.85546875" style="177" customWidth="1"/>
    <col min="6201" max="6201" width="3.7109375" style="177" customWidth="1"/>
    <col min="6202" max="6202" width="1.42578125" style="177" bestFit="1" customWidth="1"/>
    <col min="6203" max="6400" width="11.42578125" style="177"/>
    <col min="6401" max="6401" width="3.7109375" style="177" customWidth="1"/>
    <col min="6402" max="6402" width="1.85546875" style="177" bestFit="1" customWidth="1"/>
    <col min="6403" max="6403" width="3.7109375" style="177" customWidth="1"/>
    <col min="6404" max="6404" width="1.5703125" style="177" bestFit="1" customWidth="1"/>
    <col min="6405" max="6405" width="3.7109375" style="177" customWidth="1"/>
    <col min="6406" max="6406" width="1.85546875" style="177" bestFit="1" customWidth="1"/>
    <col min="6407" max="6407" width="3.7109375" style="177" customWidth="1"/>
    <col min="6408" max="6408" width="1.85546875" style="177" bestFit="1" customWidth="1"/>
    <col min="6409" max="6409" width="3.7109375" style="177" customWidth="1"/>
    <col min="6410" max="6412" width="2" style="177" customWidth="1"/>
    <col min="6413" max="6413" width="3.7109375" style="177" customWidth="1"/>
    <col min="6414" max="6414" width="2.28515625" style="177" customWidth="1"/>
    <col min="6415" max="6415" width="2.7109375" style="177" customWidth="1"/>
    <col min="6416" max="6421" width="2" style="177" customWidth="1"/>
    <col min="6422" max="6422" width="2.28515625" style="177" customWidth="1"/>
    <col min="6423" max="6423" width="2" style="177" customWidth="1"/>
    <col min="6424" max="6424" width="1.7109375" style="177" customWidth="1"/>
    <col min="6425" max="6426" width="2.28515625" style="177" customWidth="1"/>
    <col min="6427" max="6427" width="3.7109375" style="177" customWidth="1"/>
    <col min="6428" max="6429" width="2.28515625" style="177" customWidth="1"/>
    <col min="6430" max="6430" width="2.7109375" style="177" customWidth="1"/>
    <col min="6431" max="6432" width="2.28515625" style="177" customWidth="1"/>
    <col min="6433" max="6433" width="1.85546875" style="177" bestFit="1" customWidth="1"/>
    <col min="6434" max="6437" width="2" style="177" customWidth="1"/>
    <col min="6438" max="6439" width="1.7109375" style="177" customWidth="1"/>
    <col min="6440" max="6442" width="2.5703125" style="177" customWidth="1"/>
    <col min="6443" max="6443" width="2.140625" style="177" bestFit="1" customWidth="1"/>
    <col min="6444" max="6444" width="2" style="177" customWidth="1"/>
    <col min="6445" max="6445" width="1.7109375" style="177" customWidth="1"/>
    <col min="6446" max="6449" width="2" style="177" customWidth="1"/>
    <col min="6450" max="6452" width="2.28515625" style="177" customWidth="1"/>
    <col min="6453" max="6456" width="1.85546875" style="177" customWidth="1"/>
    <col min="6457" max="6457" width="3.7109375" style="177" customWidth="1"/>
    <col min="6458" max="6458" width="1.42578125" style="177" bestFit="1" customWidth="1"/>
    <col min="6459" max="6656" width="11.42578125" style="177"/>
    <col min="6657" max="6657" width="3.7109375" style="177" customWidth="1"/>
    <col min="6658" max="6658" width="1.85546875" style="177" bestFit="1" customWidth="1"/>
    <col min="6659" max="6659" width="3.7109375" style="177" customWidth="1"/>
    <col min="6660" max="6660" width="1.5703125" style="177" bestFit="1" customWidth="1"/>
    <col min="6661" max="6661" width="3.7109375" style="177" customWidth="1"/>
    <col min="6662" max="6662" width="1.85546875" style="177" bestFit="1" customWidth="1"/>
    <col min="6663" max="6663" width="3.7109375" style="177" customWidth="1"/>
    <col min="6664" max="6664" width="1.85546875" style="177" bestFit="1" customWidth="1"/>
    <col min="6665" max="6665" width="3.7109375" style="177" customWidth="1"/>
    <col min="6666" max="6668" width="2" style="177" customWidth="1"/>
    <col min="6669" max="6669" width="3.7109375" style="177" customWidth="1"/>
    <col min="6670" max="6670" width="2.28515625" style="177" customWidth="1"/>
    <col min="6671" max="6671" width="2.7109375" style="177" customWidth="1"/>
    <col min="6672" max="6677" width="2" style="177" customWidth="1"/>
    <col min="6678" max="6678" width="2.28515625" style="177" customWidth="1"/>
    <col min="6679" max="6679" width="2" style="177" customWidth="1"/>
    <col min="6680" max="6680" width="1.7109375" style="177" customWidth="1"/>
    <col min="6681" max="6682" width="2.28515625" style="177" customWidth="1"/>
    <col min="6683" max="6683" width="3.7109375" style="177" customWidth="1"/>
    <col min="6684" max="6685" width="2.28515625" style="177" customWidth="1"/>
    <col min="6686" max="6686" width="2.7109375" style="177" customWidth="1"/>
    <col min="6687" max="6688" width="2.28515625" style="177" customWidth="1"/>
    <col min="6689" max="6689" width="1.85546875" style="177" bestFit="1" customWidth="1"/>
    <col min="6690" max="6693" width="2" style="177" customWidth="1"/>
    <col min="6694" max="6695" width="1.7109375" style="177" customWidth="1"/>
    <col min="6696" max="6698" width="2.5703125" style="177" customWidth="1"/>
    <col min="6699" max="6699" width="2.140625" style="177" bestFit="1" customWidth="1"/>
    <col min="6700" max="6700" width="2" style="177" customWidth="1"/>
    <col min="6701" max="6701" width="1.7109375" style="177" customWidth="1"/>
    <col min="6702" max="6705" width="2" style="177" customWidth="1"/>
    <col min="6706" max="6708" width="2.28515625" style="177" customWidth="1"/>
    <col min="6709" max="6712" width="1.85546875" style="177" customWidth="1"/>
    <col min="6713" max="6713" width="3.7109375" style="177" customWidth="1"/>
    <col min="6714" max="6714" width="1.42578125" style="177" bestFit="1" customWidth="1"/>
    <col min="6715" max="6912" width="11.42578125" style="177"/>
    <col min="6913" max="6913" width="3.7109375" style="177" customWidth="1"/>
    <col min="6914" max="6914" width="1.85546875" style="177" bestFit="1" customWidth="1"/>
    <col min="6915" max="6915" width="3.7109375" style="177" customWidth="1"/>
    <col min="6916" max="6916" width="1.5703125" style="177" bestFit="1" customWidth="1"/>
    <col min="6917" max="6917" width="3.7109375" style="177" customWidth="1"/>
    <col min="6918" max="6918" width="1.85546875" style="177" bestFit="1" customWidth="1"/>
    <col min="6919" max="6919" width="3.7109375" style="177" customWidth="1"/>
    <col min="6920" max="6920" width="1.85546875" style="177" bestFit="1" customWidth="1"/>
    <col min="6921" max="6921" width="3.7109375" style="177" customWidth="1"/>
    <col min="6922" max="6924" width="2" style="177" customWidth="1"/>
    <col min="6925" max="6925" width="3.7109375" style="177" customWidth="1"/>
    <col min="6926" max="6926" width="2.28515625" style="177" customWidth="1"/>
    <col min="6927" max="6927" width="2.7109375" style="177" customWidth="1"/>
    <col min="6928" max="6933" width="2" style="177" customWidth="1"/>
    <col min="6934" max="6934" width="2.28515625" style="177" customWidth="1"/>
    <col min="6935" max="6935" width="2" style="177" customWidth="1"/>
    <col min="6936" max="6936" width="1.7109375" style="177" customWidth="1"/>
    <col min="6937" max="6938" width="2.28515625" style="177" customWidth="1"/>
    <col min="6939" max="6939" width="3.7109375" style="177" customWidth="1"/>
    <col min="6940" max="6941" width="2.28515625" style="177" customWidth="1"/>
    <col min="6942" max="6942" width="2.7109375" style="177" customWidth="1"/>
    <col min="6943" max="6944" width="2.28515625" style="177" customWidth="1"/>
    <col min="6945" max="6945" width="1.85546875" style="177" bestFit="1" customWidth="1"/>
    <col min="6946" max="6949" width="2" style="177" customWidth="1"/>
    <col min="6950" max="6951" width="1.7109375" style="177" customWidth="1"/>
    <col min="6952" max="6954" width="2.5703125" style="177" customWidth="1"/>
    <col min="6955" max="6955" width="2.140625" style="177" bestFit="1" customWidth="1"/>
    <col min="6956" max="6956" width="2" style="177" customWidth="1"/>
    <col min="6957" max="6957" width="1.7109375" style="177" customWidth="1"/>
    <col min="6958" max="6961" width="2" style="177" customWidth="1"/>
    <col min="6962" max="6964" width="2.28515625" style="177" customWidth="1"/>
    <col min="6965" max="6968" width="1.85546875" style="177" customWidth="1"/>
    <col min="6969" max="6969" width="3.7109375" style="177" customWidth="1"/>
    <col min="6970" max="6970" width="1.42578125" style="177" bestFit="1" customWidth="1"/>
    <col min="6971" max="7168" width="11.42578125" style="177"/>
    <col min="7169" max="7169" width="3.7109375" style="177" customWidth="1"/>
    <col min="7170" max="7170" width="1.85546875" style="177" bestFit="1" customWidth="1"/>
    <col min="7171" max="7171" width="3.7109375" style="177" customWidth="1"/>
    <col min="7172" max="7172" width="1.5703125" style="177" bestFit="1" customWidth="1"/>
    <col min="7173" max="7173" width="3.7109375" style="177" customWidth="1"/>
    <col min="7174" max="7174" width="1.85546875" style="177" bestFit="1" customWidth="1"/>
    <col min="7175" max="7175" width="3.7109375" style="177" customWidth="1"/>
    <col min="7176" max="7176" width="1.85546875" style="177" bestFit="1" customWidth="1"/>
    <col min="7177" max="7177" width="3.7109375" style="177" customWidth="1"/>
    <col min="7178" max="7180" width="2" style="177" customWidth="1"/>
    <col min="7181" max="7181" width="3.7109375" style="177" customWidth="1"/>
    <col min="7182" max="7182" width="2.28515625" style="177" customWidth="1"/>
    <col min="7183" max="7183" width="2.7109375" style="177" customWidth="1"/>
    <col min="7184" max="7189" width="2" style="177" customWidth="1"/>
    <col min="7190" max="7190" width="2.28515625" style="177" customWidth="1"/>
    <col min="7191" max="7191" width="2" style="177" customWidth="1"/>
    <col min="7192" max="7192" width="1.7109375" style="177" customWidth="1"/>
    <col min="7193" max="7194" width="2.28515625" style="177" customWidth="1"/>
    <col min="7195" max="7195" width="3.7109375" style="177" customWidth="1"/>
    <col min="7196" max="7197" width="2.28515625" style="177" customWidth="1"/>
    <col min="7198" max="7198" width="2.7109375" style="177" customWidth="1"/>
    <col min="7199" max="7200" width="2.28515625" style="177" customWidth="1"/>
    <col min="7201" max="7201" width="1.85546875" style="177" bestFit="1" customWidth="1"/>
    <col min="7202" max="7205" width="2" style="177" customWidth="1"/>
    <col min="7206" max="7207" width="1.7109375" style="177" customWidth="1"/>
    <col min="7208" max="7210" width="2.5703125" style="177" customWidth="1"/>
    <col min="7211" max="7211" width="2.140625" style="177" bestFit="1" customWidth="1"/>
    <col min="7212" max="7212" width="2" style="177" customWidth="1"/>
    <col min="7213" max="7213" width="1.7109375" style="177" customWidth="1"/>
    <col min="7214" max="7217" width="2" style="177" customWidth="1"/>
    <col min="7218" max="7220" width="2.28515625" style="177" customWidth="1"/>
    <col min="7221" max="7224" width="1.85546875" style="177" customWidth="1"/>
    <col min="7225" max="7225" width="3.7109375" style="177" customWidth="1"/>
    <col min="7226" max="7226" width="1.42578125" style="177" bestFit="1" customWidth="1"/>
    <col min="7227" max="7424" width="11.42578125" style="177"/>
    <col min="7425" max="7425" width="3.7109375" style="177" customWidth="1"/>
    <col min="7426" max="7426" width="1.85546875" style="177" bestFit="1" customWidth="1"/>
    <col min="7427" max="7427" width="3.7109375" style="177" customWidth="1"/>
    <col min="7428" max="7428" width="1.5703125" style="177" bestFit="1" customWidth="1"/>
    <col min="7429" max="7429" width="3.7109375" style="177" customWidth="1"/>
    <col min="7430" max="7430" width="1.85546875" style="177" bestFit="1" customWidth="1"/>
    <col min="7431" max="7431" width="3.7109375" style="177" customWidth="1"/>
    <col min="7432" max="7432" width="1.85546875" style="177" bestFit="1" customWidth="1"/>
    <col min="7433" max="7433" width="3.7109375" style="177" customWidth="1"/>
    <col min="7434" max="7436" width="2" style="177" customWidth="1"/>
    <col min="7437" max="7437" width="3.7109375" style="177" customWidth="1"/>
    <col min="7438" max="7438" width="2.28515625" style="177" customWidth="1"/>
    <col min="7439" max="7439" width="2.7109375" style="177" customWidth="1"/>
    <col min="7440" max="7445" width="2" style="177" customWidth="1"/>
    <col min="7446" max="7446" width="2.28515625" style="177" customWidth="1"/>
    <col min="7447" max="7447" width="2" style="177" customWidth="1"/>
    <col min="7448" max="7448" width="1.7109375" style="177" customWidth="1"/>
    <col min="7449" max="7450" width="2.28515625" style="177" customWidth="1"/>
    <col min="7451" max="7451" width="3.7109375" style="177" customWidth="1"/>
    <col min="7452" max="7453" width="2.28515625" style="177" customWidth="1"/>
    <col min="7454" max="7454" width="2.7109375" style="177" customWidth="1"/>
    <col min="7455" max="7456" width="2.28515625" style="177" customWidth="1"/>
    <col min="7457" max="7457" width="1.85546875" style="177" bestFit="1" customWidth="1"/>
    <col min="7458" max="7461" width="2" style="177" customWidth="1"/>
    <col min="7462" max="7463" width="1.7109375" style="177" customWidth="1"/>
    <col min="7464" max="7466" width="2.5703125" style="177" customWidth="1"/>
    <col min="7467" max="7467" width="2.140625" style="177" bestFit="1" customWidth="1"/>
    <col min="7468" max="7468" width="2" style="177" customWidth="1"/>
    <col min="7469" max="7469" width="1.7109375" style="177" customWidth="1"/>
    <col min="7470" max="7473" width="2" style="177" customWidth="1"/>
    <col min="7474" max="7476" width="2.28515625" style="177" customWidth="1"/>
    <col min="7477" max="7480" width="1.85546875" style="177" customWidth="1"/>
    <col min="7481" max="7481" width="3.7109375" style="177" customWidth="1"/>
    <col min="7482" max="7482" width="1.42578125" style="177" bestFit="1" customWidth="1"/>
    <col min="7483" max="7680" width="11.42578125" style="177"/>
    <col min="7681" max="7681" width="3.7109375" style="177" customWidth="1"/>
    <col min="7682" max="7682" width="1.85546875" style="177" bestFit="1" customWidth="1"/>
    <col min="7683" max="7683" width="3.7109375" style="177" customWidth="1"/>
    <col min="7684" max="7684" width="1.5703125" style="177" bestFit="1" customWidth="1"/>
    <col min="7685" max="7685" width="3.7109375" style="177" customWidth="1"/>
    <col min="7686" max="7686" width="1.85546875" style="177" bestFit="1" customWidth="1"/>
    <col min="7687" max="7687" width="3.7109375" style="177" customWidth="1"/>
    <col min="7688" max="7688" width="1.85546875" style="177" bestFit="1" customWidth="1"/>
    <col min="7689" max="7689" width="3.7109375" style="177" customWidth="1"/>
    <col min="7690" max="7692" width="2" style="177" customWidth="1"/>
    <col min="7693" max="7693" width="3.7109375" style="177" customWidth="1"/>
    <col min="7694" max="7694" width="2.28515625" style="177" customWidth="1"/>
    <col min="7695" max="7695" width="2.7109375" style="177" customWidth="1"/>
    <col min="7696" max="7701" width="2" style="177" customWidth="1"/>
    <col min="7702" max="7702" width="2.28515625" style="177" customWidth="1"/>
    <col min="7703" max="7703" width="2" style="177" customWidth="1"/>
    <col min="7704" max="7704" width="1.7109375" style="177" customWidth="1"/>
    <col min="7705" max="7706" width="2.28515625" style="177" customWidth="1"/>
    <col min="7707" max="7707" width="3.7109375" style="177" customWidth="1"/>
    <col min="7708" max="7709" width="2.28515625" style="177" customWidth="1"/>
    <col min="7710" max="7710" width="2.7109375" style="177" customWidth="1"/>
    <col min="7711" max="7712" width="2.28515625" style="177" customWidth="1"/>
    <col min="7713" max="7713" width="1.85546875" style="177" bestFit="1" customWidth="1"/>
    <col min="7714" max="7717" width="2" style="177" customWidth="1"/>
    <col min="7718" max="7719" width="1.7109375" style="177" customWidth="1"/>
    <col min="7720" max="7722" width="2.5703125" style="177" customWidth="1"/>
    <col min="7723" max="7723" width="2.140625" style="177" bestFit="1" customWidth="1"/>
    <col min="7724" max="7724" width="2" style="177" customWidth="1"/>
    <col min="7725" max="7725" width="1.7109375" style="177" customWidth="1"/>
    <col min="7726" max="7729" width="2" style="177" customWidth="1"/>
    <col min="7730" max="7732" width="2.28515625" style="177" customWidth="1"/>
    <col min="7733" max="7736" width="1.85546875" style="177" customWidth="1"/>
    <col min="7737" max="7737" width="3.7109375" style="177" customWidth="1"/>
    <col min="7738" max="7738" width="1.42578125" style="177" bestFit="1" customWidth="1"/>
    <col min="7739" max="7936" width="11.42578125" style="177"/>
    <col min="7937" max="7937" width="3.7109375" style="177" customWidth="1"/>
    <col min="7938" max="7938" width="1.85546875" style="177" bestFit="1" customWidth="1"/>
    <col min="7939" max="7939" width="3.7109375" style="177" customWidth="1"/>
    <col min="7940" max="7940" width="1.5703125" style="177" bestFit="1" customWidth="1"/>
    <col min="7941" max="7941" width="3.7109375" style="177" customWidth="1"/>
    <col min="7942" max="7942" width="1.85546875" style="177" bestFit="1" customWidth="1"/>
    <col min="7943" max="7943" width="3.7109375" style="177" customWidth="1"/>
    <col min="7944" max="7944" width="1.85546875" style="177" bestFit="1" customWidth="1"/>
    <col min="7945" max="7945" width="3.7109375" style="177" customWidth="1"/>
    <col min="7946" max="7948" width="2" style="177" customWidth="1"/>
    <col min="7949" max="7949" width="3.7109375" style="177" customWidth="1"/>
    <col min="7950" max="7950" width="2.28515625" style="177" customWidth="1"/>
    <col min="7951" max="7951" width="2.7109375" style="177" customWidth="1"/>
    <col min="7952" max="7957" width="2" style="177" customWidth="1"/>
    <col min="7958" max="7958" width="2.28515625" style="177" customWidth="1"/>
    <col min="7959" max="7959" width="2" style="177" customWidth="1"/>
    <col min="7960" max="7960" width="1.7109375" style="177" customWidth="1"/>
    <col min="7961" max="7962" width="2.28515625" style="177" customWidth="1"/>
    <col min="7963" max="7963" width="3.7109375" style="177" customWidth="1"/>
    <col min="7964" max="7965" width="2.28515625" style="177" customWidth="1"/>
    <col min="7966" max="7966" width="2.7109375" style="177" customWidth="1"/>
    <col min="7967" max="7968" width="2.28515625" style="177" customWidth="1"/>
    <col min="7969" max="7969" width="1.85546875" style="177" bestFit="1" customWidth="1"/>
    <col min="7970" max="7973" width="2" style="177" customWidth="1"/>
    <col min="7974" max="7975" width="1.7109375" style="177" customWidth="1"/>
    <col min="7976" max="7978" width="2.5703125" style="177" customWidth="1"/>
    <col min="7979" max="7979" width="2.140625" style="177" bestFit="1" customWidth="1"/>
    <col min="7980" max="7980" width="2" style="177" customWidth="1"/>
    <col min="7981" max="7981" width="1.7109375" style="177" customWidth="1"/>
    <col min="7982" max="7985" width="2" style="177" customWidth="1"/>
    <col min="7986" max="7988" width="2.28515625" style="177" customWidth="1"/>
    <col min="7989" max="7992" width="1.85546875" style="177" customWidth="1"/>
    <col min="7993" max="7993" width="3.7109375" style="177" customWidth="1"/>
    <col min="7994" max="7994" width="1.42578125" style="177" bestFit="1" customWidth="1"/>
    <col min="7995" max="8192" width="11.42578125" style="177"/>
    <col min="8193" max="8193" width="3.7109375" style="177" customWidth="1"/>
    <col min="8194" max="8194" width="1.85546875" style="177" bestFit="1" customWidth="1"/>
    <col min="8195" max="8195" width="3.7109375" style="177" customWidth="1"/>
    <col min="8196" max="8196" width="1.5703125" style="177" bestFit="1" customWidth="1"/>
    <col min="8197" max="8197" width="3.7109375" style="177" customWidth="1"/>
    <col min="8198" max="8198" width="1.85546875" style="177" bestFit="1" customWidth="1"/>
    <col min="8199" max="8199" width="3.7109375" style="177" customWidth="1"/>
    <col min="8200" max="8200" width="1.85546875" style="177" bestFit="1" customWidth="1"/>
    <col min="8201" max="8201" width="3.7109375" style="177" customWidth="1"/>
    <col min="8202" max="8204" width="2" style="177" customWidth="1"/>
    <col min="8205" max="8205" width="3.7109375" style="177" customWidth="1"/>
    <col min="8206" max="8206" width="2.28515625" style="177" customWidth="1"/>
    <col min="8207" max="8207" width="2.7109375" style="177" customWidth="1"/>
    <col min="8208" max="8213" width="2" style="177" customWidth="1"/>
    <col min="8214" max="8214" width="2.28515625" style="177" customWidth="1"/>
    <col min="8215" max="8215" width="2" style="177" customWidth="1"/>
    <col min="8216" max="8216" width="1.7109375" style="177" customWidth="1"/>
    <col min="8217" max="8218" width="2.28515625" style="177" customWidth="1"/>
    <col min="8219" max="8219" width="3.7109375" style="177" customWidth="1"/>
    <col min="8220" max="8221" width="2.28515625" style="177" customWidth="1"/>
    <col min="8222" max="8222" width="2.7109375" style="177" customWidth="1"/>
    <col min="8223" max="8224" width="2.28515625" style="177" customWidth="1"/>
    <col min="8225" max="8225" width="1.85546875" style="177" bestFit="1" customWidth="1"/>
    <col min="8226" max="8229" width="2" style="177" customWidth="1"/>
    <col min="8230" max="8231" width="1.7109375" style="177" customWidth="1"/>
    <col min="8232" max="8234" width="2.5703125" style="177" customWidth="1"/>
    <col min="8235" max="8235" width="2.140625" style="177" bestFit="1" customWidth="1"/>
    <col min="8236" max="8236" width="2" style="177" customWidth="1"/>
    <col min="8237" max="8237" width="1.7109375" style="177" customWidth="1"/>
    <col min="8238" max="8241" width="2" style="177" customWidth="1"/>
    <col min="8242" max="8244" width="2.28515625" style="177" customWidth="1"/>
    <col min="8245" max="8248" width="1.85546875" style="177" customWidth="1"/>
    <col min="8249" max="8249" width="3.7109375" style="177" customWidth="1"/>
    <col min="8250" max="8250" width="1.42578125" style="177" bestFit="1" customWidth="1"/>
    <col min="8251" max="8448" width="11.42578125" style="177"/>
    <col min="8449" max="8449" width="3.7109375" style="177" customWidth="1"/>
    <col min="8450" max="8450" width="1.85546875" style="177" bestFit="1" customWidth="1"/>
    <col min="8451" max="8451" width="3.7109375" style="177" customWidth="1"/>
    <col min="8452" max="8452" width="1.5703125" style="177" bestFit="1" customWidth="1"/>
    <col min="8453" max="8453" width="3.7109375" style="177" customWidth="1"/>
    <col min="8454" max="8454" width="1.85546875" style="177" bestFit="1" customWidth="1"/>
    <col min="8455" max="8455" width="3.7109375" style="177" customWidth="1"/>
    <col min="8456" max="8456" width="1.85546875" style="177" bestFit="1" customWidth="1"/>
    <col min="8457" max="8457" width="3.7109375" style="177" customWidth="1"/>
    <col min="8458" max="8460" width="2" style="177" customWidth="1"/>
    <col min="8461" max="8461" width="3.7109375" style="177" customWidth="1"/>
    <col min="8462" max="8462" width="2.28515625" style="177" customWidth="1"/>
    <col min="8463" max="8463" width="2.7109375" style="177" customWidth="1"/>
    <col min="8464" max="8469" width="2" style="177" customWidth="1"/>
    <col min="8470" max="8470" width="2.28515625" style="177" customWidth="1"/>
    <col min="8471" max="8471" width="2" style="177" customWidth="1"/>
    <col min="8472" max="8472" width="1.7109375" style="177" customWidth="1"/>
    <col min="8473" max="8474" width="2.28515625" style="177" customWidth="1"/>
    <col min="8475" max="8475" width="3.7109375" style="177" customWidth="1"/>
    <col min="8476" max="8477" width="2.28515625" style="177" customWidth="1"/>
    <col min="8478" max="8478" width="2.7109375" style="177" customWidth="1"/>
    <col min="8479" max="8480" width="2.28515625" style="177" customWidth="1"/>
    <col min="8481" max="8481" width="1.85546875" style="177" bestFit="1" customWidth="1"/>
    <col min="8482" max="8485" width="2" style="177" customWidth="1"/>
    <col min="8486" max="8487" width="1.7109375" style="177" customWidth="1"/>
    <col min="8488" max="8490" width="2.5703125" style="177" customWidth="1"/>
    <col min="8491" max="8491" width="2.140625" style="177" bestFit="1" customWidth="1"/>
    <col min="8492" max="8492" width="2" style="177" customWidth="1"/>
    <col min="8493" max="8493" width="1.7109375" style="177" customWidth="1"/>
    <col min="8494" max="8497" width="2" style="177" customWidth="1"/>
    <col min="8498" max="8500" width="2.28515625" style="177" customWidth="1"/>
    <col min="8501" max="8504" width="1.85546875" style="177" customWidth="1"/>
    <col min="8505" max="8505" width="3.7109375" style="177" customWidth="1"/>
    <col min="8506" max="8506" width="1.42578125" style="177" bestFit="1" customWidth="1"/>
    <col min="8507" max="8704" width="11.42578125" style="177"/>
    <col min="8705" max="8705" width="3.7109375" style="177" customWidth="1"/>
    <col min="8706" max="8706" width="1.85546875" style="177" bestFit="1" customWidth="1"/>
    <col min="8707" max="8707" width="3.7109375" style="177" customWidth="1"/>
    <col min="8708" max="8708" width="1.5703125" style="177" bestFit="1" customWidth="1"/>
    <col min="8709" max="8709" width="3.7109375" style="177" customWidth="1"/>
    <col min="8710" max="8710" width="1.85546875" style="177" bestFit="1" customWidth="1"/>
    <col min="8711" max="8711" width="3.7109375" style="177" customWidth="1"/>
    <col min="8712" max="8712" width="1.85546875" style="177" bestFit="1" customWidth="1"/>
    <col min="8713" max="8713" width="3.7109375" style="177" customWidth="1"/>
    <col min="8714" max="8716" width="2" style="177" customWidth="1"/>
    <col min="8717" max="8717" width="3.7109375" style="177" customWidth="1"/>
    <col min="8718" max="8718" width="2.28515625" style="177" customWidth="1"/>
    <col min="8719" max="8719" width="2.7109375" style="177" customWidth="1"/>
    <col min="8720" max="8725" width="2" style="177" customWidth="1"/>
    <col min="8726" max="8726" width="2.28515625" style="177" customWidth="1"/>
    <col min="8727" max="8727" width="2" style="177" customWidth="1"/>
    <col min="8728" max="8728" width="1.7109375" style="177" customWidth="1"/>
    <col min="8729" max="8730" width="2.28515625" style="177" customWidth="1"/>
    <col min="8731" max="8731" width="3.7109375" style="177" customWidth="1"/>
    <col min="8732" max="8733" width="2.28515625" style="177" customWidth="1"/>
    <col min="8734" max="8734" width="2.7109375" style="177" customWidth="1"/>
    <col min="8735" max="8736" width="2.28515625" style="177" customWidth="1"/>
    <col min="8737" max="8737" width="1.85546875" style="177" bestFit="1" customWidth="1"/>
    <col min="8738" max="8741" width="2" style="177" customWidth="1"/>
    <col min="8742" max="8743" width="1.7109375" style="177" customWidth="1"/>
    <col min="8744" max="8746" width="2.5703125" style="177" customWidth="1"/>
    <col min="8747" max="8747" width="2.140625" style="177" bestFit="1" customWidth="1"/>
    <col min="8748" max="8748" width="2" style="177" customWidth="1"/>
    <col min="8749" max="8749" width="1.7109375" style="177" customWidth="1"/>
    <col min="8750" max="8753" width="2" style="177" customWidth="1"/>
    <col min="8754" max="8756" width="2.28515625" style="177" customWidth="1"/>
    <col min="8757" max="8760" width="1.85546875" style="177" customWidth="1"/>
    <col min="8761" max="8761" width="3.7109375" style="177" customWidth="1"/>
    <col min="8762" max="8762" width="1.42578125" style="177" bestFit="1" customWidth="1"/>
    <col min="8763" max="8960" width="11.42578125" style="177"/>
    <col min="8961" max="8961" width="3.7109375" style="177" customWidth="1"/>
    <col min="8962" max="8962" width="1.85546875" style="177" bestFit="1" customWidth="1"/>
    <col min="8963" max="8963" width="3.7109375" style="177" customWidth="1"/>
    <col min="8964" max="8964" width="1.5703125" style="177" bestFit="1" customWidth="1"/>
    <col min="8965" max="8965" width="3.7109375" style="177" customWidth="1"/>
    <col min="8966" max="8966" width="1.85546875" style="177" bestFit="1" customWidth="1"/>
    <col min="8967" max="8967" width="3.7109375" style="177" customWidth="1"/>
    <col min="8968" max="8968" width="1.85546875" style="177" bestFit="1" customWidth="1"/>
    <col min="8969" max="8969" width="3.7109375" style="177" customWidth="1"/>
    <col min="8970" max="8972" width="2" style="177" customWidth="1"/>
    <col min="8973" max="8973" width="3.7109375" style="177" customWidth="1"/>
    <col min="8974" max="8974" width="2.28515625" style="177" customWidth="1"/>
    <col min="8975" max="8975" width="2.7109375" style="177" customWidth="1"/>
    <col min="8976" max="8981" width="2" style="177" customWidth="1"/>
    <col min="8982" max="8982" width="2.28515625" style="177" customWidth="1"/>
    <col min="8983" max="8983" width="2" style="177" customWidth="1"/>
    <col min="8984" max="8984" width="1.7109375" style="177" customWidth="1"/>
    <col min="8985" max="8986" width="2.28515625" style="177" customWidth="1"/>
    <col min="8987" max="8987" width="3.7109375" style="177" customWidth="1"/>
    <col min="8988" max="8989" width="2.28515625" style="177" customWidth="1"/>
    <col min="8990" max="8990" width="2.7109375" style="177" customWidth="1"/>
    <col min="8991" max="8992" width="2.28515625" style="177" customWidth="1"/>
    <col min="8993" max="8993" width="1.85546875" style="177" bestFit="1" customWidth="1"/>
    <col min="8994" max="8997" width="2" style="177" customWidth="1"/>
    <col min="8998" max="8999" width="1.7109375" style="177" customWidth="1"/>
    <col min="9000" max="9002" width="2.5703125" style="177" customWidth="1"/>
    <col min="9003" max="9003" width="2.140625" style="177" bestFit="1" customWidth="1"/>
    <col min="9004" max="9004" width="2" style="177" customWidth="1"/>
    <col min="9005" max="9005" width="1.7109375" style="177" customWidth="1"/>
    <col min="9006" max="9009" width="2" style="177" customWidth="1"/>
    <col min="9010" max="9012" width="2.28515625" style="177" customWidth="1"/>
    <col min="9013" max="9016" width="1.85546875" style="177" customWidth="1"/>
    <col min="9017" max="9017" width="3.7109375" style="177" customWidth="1"/>
    <col min="9018" max="9018" width="1.42578125" style="177" bestFit="1" customWidth="1"/>
    <col min="9019" max="9216" width="11.42578125" style="177"/>
    <col min="9217" max="9217" width="3.7109375" style="177" customWidth="1"/>
    <col min="9218" max="9218" width="1.85546875" style="177" bestFit="1" customWidth="1"/>
    <col min="9219" max="9219" width="3.7109375" style="177" customWidth="1"/>
    <col min="9220" max="9220" width="1.5703125" style="177" bestFit="1" customWidth="1"/>
    <col min="9221" max="9221" width="3.7109375" style="177" customWidth="1"/>
    <col min="9222" max="9222" width="1.85546875" style="177" bestFit="1" customWidth="1"/>
    <col min="9223" max="9223" width="3.7109375" style="177" customWidth="1"/>
    <col min="9224" max="9224" width="1.85546875" style="177" bestFit="1" customWidth="1"/>
    <col min="9225" max="9225" width="3.7109375" style="177" customWidth="1"/>
    <col min="9226" max="9228" width="2" style="177" customWidth="1"/>
    <col min="9229" max="9229" width="3.7109375" style="177" customWidth="1"/>
    <col min="9230" max="9230" width="2.28515625" style="177" customWidth="1"/>
    <col min="9231" max="9231" width="2.7109375" style="177" customWidth="1"/>
    <col min="9232" max="9237" width="2" style="177" customWidth="1"/>
    <col min="9238" max="9238" width="2.28515625" style="177" customWidth="1"/>
    <col min="9239" max="9239" width="2" style="177" customWidth="1"/>
    <col min="9240" max="9240" width="1.7109375" style="177" customWidth="1"/>
    <col min="9241" max="9242" width="2.28515625" style="177" customWidth="1"/>
    <col min="9243" max="9243" width="3.7109375" style="177" customWidth="1"/>
    <col min="9244" max="9245" width="2.28515625" style="177" customWidth="1"/>
    <col min="9246" max="9246" width="2.7109375" style="177" customWidth="1"/>
    <col min="9247" max="9248" width="2.28515625" style="177" customWidth="1"/>
    <col min="9249" max="9249" width="1.85546875" style="177" bestFit="1" customWidth="1"/>
    <col min="9250" max="9253" width="2" style="177" customWidth="1"/>
    <col min="9254" max="9255" width="1.7109375" style="177" customWidth="1"/>
    <col min="9256" max="9258" width="2.5703125" style="177" customWidth="1"/>
    <col min="9259" max="9259" width="2.140625" style="177" bestFit="1" customWidth="1"/>
    <col min="9260" max="9260" width="2" style="177" customWidth="1"/>
    <col min="9261" max="9261" width="1.7109375" style="177" customWidth="1"/>
    <col min="9262" max="9265" width="2" style="177" customWidth="1"/>
    <col min="9266" max="9268" width="2.28515625" style="177" customWidth="1"/>
    <col min="9269" max="9272" width="1.85546875" style="177" customWidth="1"/>
    <col min="9273" max="9273" width="3.7109375" style="177" customWidth="1"/>
    <col min="9274" max="9274" width="1.42578125" style="177" bestFit="1" customWidth="1"/>
    <col min="9275" max="9472" width="11.42578125" style="177"/>
    <col min="9473" max="9473" width="3.7109375" style="177" customWidth="1"/>
    <col min="9474" max="9474" width="1.85546875" style="177" bestFit="1" customWidth="1"/>
    <col min="9475" max="9475" width="3.7109375" style="177" customWidth="1"/>
    <col min="9476" max="9476" width="1.5703125" style="177" bestFit="1" customWidth="1"/>
    <col min="9477" max="9477" width="3.7109375" style="177" customWidth="1"/>
    <col min="9478" max="9478" width="1.85546875" style="177" bestFit="1" customWidth="1"/>
    <col min="9479" max="9479" width="3.7109375" style="177" customWidth="1"/>
    <col min="9480" max="9480" width="1.85546875" style="177" bestFit="1" customWidth="1"/>
    <col min="9481" max="9481" width="3.7109375" style="177" customWidth="1"/>
    <col min="9482" max="9484" width="2" style="177" customWidth="1"/>
    <col min="9485" max="9485" width="3.7109375" style="177" customWidth="1"/>
    <col min="9486" max="9486" width="2.28515625" style="177" customWidth="1"/>
    <col min="9487" max="9487" width="2.7109375" style="177" customWidth="1"/>
    <col min="9488" max="9493" width="2" style="177" customWidth="1"/>
    <col min="9494" max="9494" width="2.28515625" style="177" customWidth="1"/>
    <col min="9495" max="9495" width="2" style="177" customWidth="1"/>
    <col min="9496" max="9496" width="1.7109375" style="177" customWidth="1"/>
    <col min="9497" max="9498" width="2.28515625" style="177" customWidth="1"/>
    <col min="9499" max="9499" width="3.7109375" style="177" customWidth="1"/>
    <col min="9500" max="9501" width="2.28515625" style="177" customWidth="1"/>
    <col min="9502" max="9502" width="2.7109375" style="177" customWidth="1"/>
    <col min="9503" max="9504" width="2.28515625" style="177" customWidth="1"/>
    <col min="9505" max="9505" width="1.85546875" style="177" bestFit="1" customWidth="1"/>
    <col min="9506" max="9509" width="2" style="177" customWidth="1"/>
    <col min="9510" max="9511" width="1.7109375" style="177" customWidth="1"/>
    <col min="9512" max="9514" width="2.5703125" style="177" customWidth="1"/>
    <col min="9515" max="9515" width="2.140625" style="177" bestFit="1" customWidth="1"/>
    <col min="9516" max="9516" width="2" style="177" customWidth="1"/>
    <col min="9517" max="9517" width="1.7109375" style="177" customWidth="1"/>
    <col min="9518" max="9521" width="2" style="177" customWidth="1"/>
    <col min="9522" max="9524" width="2.28515625" style="177" customWidth="1"/>
    <col min="9525" max="9528" width="1.85546875" style="177" customWidth="1"/>
    <col min="9529" max="9529" width="3.7109375" style="177" customWidth="1"/>
    <col min="9530" max="9530" width="1.42578125" style="177" bestFit="1" customWidth="1"/>
    <col min="9531" max="9728" width="11.42578125" style="177"/>
    <col min="9729" max="9729" width="3.7109375" style="177" customWidth="1"/>
    <col min="9730" max="9730" width="1.85546875" style="177" bestFit="1" customWidth="1"/>
    <col min="9731" max="9731" width="3.7109375" style="177" customWidth="1"/>
    <col min="9732" max="9732" width="1.5703125" style="177" bestFit="1" customWidth="1"/>
    <col min="9733" max="9733" width="3.7109375" style="177" customWidth="1"/>
    <col min="9734" max="9734" width="1.85546875" style="177" bestFit="1" customWidth="1"/>
    <col min="9735" max="9735" width="3.7109375" style="177" customWidth="1"/>
    <col min="9736" max="9736" width="1.85546875" style="177" bestFit="1" customWidth="1"/>
    <col min="9737" max="9737" width="3.7109375" style="177" customWidth="1"/>
    <col min="9738" max="9740" width="2" style="177" customWidth="1"/>
    <col min="9741" max="9741" width="3.7109375" style="177" customWidth="1"/>
    <col min="9742" max="9742" width="2.28515625" style="177" customWidth="1"/>
    <col min="9743" max="9743" width="2.7109375" style="177" customWidth="1"/>
    <col min="9744" max="9749" width="2" style="177" customWidth="1"/>
    <col min="9750" max="9750" width="2.28515625" style="177" customWidth="1"/>
    <col min="9751" max="9751" width="2" style="177" customWidth="1"/>
    <col min="9752" max="9752" width="1.7109375" style="177" customWidth="1"/>
    <col min="9753" max="9754" width="2.28515625" style="177" customWidth="1"/>
    <col min="9755" max="9755" width="3.7109375" style="177" customWidth="1"/>
    <col min="9756" max="9757" width="2.28515625" style="177" customWidth="1"/>
    <col min="9758" max="9758" width="2.7109375" style="177" customWidth="1"/>
    <col min="9759" max="9760" width="2.28515625" style="177" customWidth="1"/>
    <col min="9761" max="9761" width="1.85546875" style="177" bestFit="1" customWidth="1"/>
    <col min="9762" max="9765" width="2" style="177" customWidth="1"/>
    <col min="9766" max="9767" width="1.7109375" style="177" customWidth="1"/>
    <col min="9768" max="9770" width="2.5703125" style="177" customWidth="1"/>
    <col min="9771" max="9771" width="2.140625" style="177" bestFit="1" customWidth="1"/>
    <col min="9772" max="9772" width="2" style="177" customWidth="1"/>
    <col min="9773" max="9773" width="1.7109375" style="177" customWidth="1"/>
    <col min="9774" max="9777" width="2" style="177" customWidth="1"/>
    <col min="9778" max="9780" width="2.28515625" style="177" customWidth="1"/>
    <col min="9781" max="9784" width="1.85546875" style="177" customWidth="1"/>
    <col min="9785" max="9785" width="3.7109375" style="177" customWidth="1"/>
    <col min="9786" max="9786" width="1.42578125" style="177" bestFit="1" customWidth="1"/>
    <col min="9787" max="9984" width="11.42578125" style="177"/>
    <col min="9985" max="9985" width="3.7109375" style="177" customWidth="1"/>
    <col min="9986" max="9986" width="1.85546875" style="177" bestFit="1" customWidth="1"/>
    <col min="9987" max="9987" width="3.7109375" style="177" customWidth="1"/>
    <col min="9988" max="9988" width="1.5703125" style="177" bestFit="1" customWidth="1"/>
    <col min="9989" max="9989" width="3.7109375" style="177" customWidth="1"/>
    <col min="9990" max="9990" width="1.85546875" style="177" bestFit="1" customWidth="1"/>
    <col min="9991" max="9991" width="3.7109375" style="177" customWidth="1"/>
    <col min="9992" max="9992" width="1.85546875" style="177" bestFit="1" customWidth="1"/>
    <col min="9993" max="9993" width="3.7109375" style="177" customWidth="1"/>
    <col min="9994" max="9996" width="2" style="177" customWidth="1"/>
    <col min="9997" max="9997" width="3.7109375" style="177" customWidth="1"/>
    <col min="9998" max="9998" width="2.28515625" style="177" customWidth="1"/>
    <col min="9999" max="9999" width="2.7109375" style="177" customWidth="1"/>
    <col min="10000" max="10005" width="2" style="177" customWidth="1"/>
    <col min="10006" max="10006" width="2.28515625" style="177" customWidth="1"/>
    <col min="10007" max="10007" width="2" style="177" customWidth="1"/>
    <col min="10008" max="10008" width="1.7109375" style="177" customWidth="1"/>
    <col min="10009" max="10010" width="2.28515625" style="177" customWidth="1"/>
    <col min="10011" max="10011" width="3.7109375" style="177" customWidth="1"/>
    <col min="10012" max="10013" width="2.28515625" style="177" customWidth="1"/>
    <col min="10014" max="10014" width="2.7109375" style="177" customWidth="1"/>
    <col min="10015" max="10016" width="2.28515625" style="177" customWidth="1"/>
    <col min="10017" max="10017" width="1.85546875" style="177" bestFit="1" customWidth="1"/>
    <col min="10018" max="10021" width="2" style="177" customWidth="1"/>
    <col min="10022" max="10023" width="1.7109375" style="177" customWidth="1"/>
    <col min="10024" max="10026" width="2.5703125" style="177" customWidth="1"/>
    <col min="10027" max="10027" width="2.140625" style="177" bestFit="1" customWidth="1"/>
    <col min="10028" max="10028" width="2" style="177" customWidth="1"/>
    <col min="10029" max="10029" width="1.7109375" style="177" customWidth="1"/>
    <col min="10030" max="10033" width="2" style="177" customWidth="1"/>
    <col min="10034" max="10036" width="2.28515625" style="177" customWidth="1"/>
    <col min="10037" max="10040" width="1.85546875" style="177" customWidth="1"/>
    <col min="10041" max="10041" width="3.7109375" style="177" customWidth="1"/>
    <col min="10042" max="10042" width="1.42578125" style="177" bestFit="1" customWidth="1"/>
    <col min="10043" max="10240" width="11.42578125" style="177"/>
    <col min="10241" max="10241" width="3.7109375" style="177" customWidth="1"/>
    <col min="10242" max="10242" width="1.85546875" style="177" bestFit="1" customWidth="1"/>
    <col min="10243" max="10243" width="3.7109375" style="177" customWidth="1"/>
    <col min="10244" max="10244" width="1.5703125" style="177" bestFit="1" customWidth="1"/>
    <col min="10245" max="10245" width="3.7109375" style="177" customWidth="1"/>
    <col min="10246" max="10246" width="1.85546875" style="177" bestFit="1" customWidth="1"/>
    <col min="10247" max="10247" width="3.7109375" style="177" customWidth="1"/>
    <col min="10248" max="10248" width="1.85546875" style="177" bestFit="1" customWidth="1"/>
    <col min="10249" max="10249" width="3.7109375" style="177" customWidth="1"/>
    <col min="10250" max="10252" width="2" style="177" customWidth="1"/>
    <col min="10253" max="10253" width="3.7109375" style="177" customWidth="1"/>
    <col min="10254" max="10254" width="2.28515625" style="177" customWidth="1"/>
    <col min="10255" max="10255" width="2.7109375" style="177" customWidth="1"/>
    <col min="10256" max="10261" width="2" style="177" customWidth="1"/>
    <col min="10262" max="10262" width="2.28515625" style="177" customWidth="1"/>
    <col min="10263" max="10263" width="2" style="177" customWidth="1"/>
    <col min="10264" max="10264" width="1.7109375" style="177" customWidth="1"/>
    <col min="10265" max="10266" width="2.28515625" style="177" customWidth="1"/>
    <col min="10267" max="10267" width="3.7109375" style="177" customWidth="1"/>
    <col min="10268" max="10269" width="2.28515625" style="177" customWidth="1"/>
    <col min="10270" max="10270" width="2.7109375" style="177" customWidth="1"/>
    <col min="10271" max="10272" width="2.28515625" style="177" customWidth="1"/>
    <col min="10273" max="10273" width="1.85546875" style="177" bestFit="1" customWidth="1"/>
    <col min="10274" max="10277" width="2" style="177" customWidth="1"/>
    <col min="10278" max="10279" width="1.7109375" style="177" customWidth="1"/>
    <col min="10280" max="10282" width="2.5703125" style="177" customWidth="1"/>
    <col min="10283" max="10283" width="2.140625" style="177" bestFit="1" customWidth="1"/>
    <col min="10284" max="10284" width="2" style="177" customWidth="1"/>
    <col min="10285" max="10285" width="1.7109375" style="177" customWidth="1"/>
    <col min="10286" max="10289" width="2" style="177" customWidth="1"/>
    <col min="10290" max="10292" width="2.28515625" style="177" customWidth="1"/>
    <col min="10293" max="10296" width="1.85546875" style="177" customWidth="1"/>
    <col min="10297" max="10297" width="3.7109375" style="177" customWidth="1"/>
    <col min="10298" max="10298" width="1.42578125" style="177" bestFit="1" customWidth="1"/>
    <col min="10299" max="10496" width="11.42578125" style="177"/>
    <col min="10497" max="10497" width="3.7109375" style="177" customWidth="1"/>
    <col min="10498" max="10498" width="1.85546875" style="177" bestFit="1" customWidth="1"/>
    <col min="10499" max="10499" width="3.7109375" style="177" customWidth="1"/>
    <col min="10500" max="10500" width="1.5703125" style="177" bestFit="1" customWidth="1"/>
    <col min="10501" max="10501" width="3.7109375" style="177" customWidth="1"/>
    <col min="10502" max="10502" width="1.85546875" style="177" bestFit="1" customWidth="1"/>
    <col min="10503" max="10503" width="3.7109375" style="177" customWidth="1"/>
    <col min="10504" max="10504" width="1.85546875" style="177" bestFit="1" customWidth="1"/>
    <col min="10505" max="10505" width="3.7109375" style="177" customWidth="1"/>
    <col min="10506" max="10508" width="2" style="177" customWidth="1"/>
    <col min="10509" max="10509" width="3.7109375" style="177" customWidth="1"/>
    <col min="10510" max="10510" width="2.28515625" style="177" customWidth="1"/>
    <col min="10511" max="10511" width="2.7109375" style="177" customWidth="1"/>
    <col min="10512" max="10517" width="2" style="177" customWidth="1"/>
    <col min="10518" max="10518" width="2.28515625" style="177" customWidth="1"/>
    <col min="10519" max="10519" width="2" style="177" customWidth="1"/>
    <col min="10520" max="10520" width="1.7109375" style="177" customWidth="1"/>
    <col min="10521" max="10522" width="2.28515625" style="177" customWidth="1"/>
    <col min="10523" max="10523" width="3.7109375" style="177" customWidth="1"/>
    <col min="10524" max="10525" width="2.28515625" style="177" customWidth="1"/>
    <col min="10526" max="10526" width="2.7109375" style="177" customWidth="1"/>
    <col min="10527" max="10528" width="2.28515625" style="177" customWidth="1"/>
    <col min="10529" max="10529" width="1.85546875" style="177" bestFit="1" customWidth="1"/>
    <col min="10530" max="10533" width="2" style="177" customWidth="1"/>
    <col min="10534" max="10535" width="1.7109375" style="177" customWidth="1"/>
    <col min="10536" max="10538" width="2.5703125" style="177" customWidth="1"/>
    <col min="10539" max="10539" width="2.140625" style="177" bestFit="1" customWidth="1"/>
    <col min="10540" max="10540" width="2" style="177" customWidth="1"/>
    <col min="10541" max="10541" width="1.7109375" style="177" customWidth="1"/>
    <col min="10542" max="10545" width="2" style="177" customWidth="1"/>
    <col min="10546" max="10548" width="2.28515625" style="177" customWidth="1"/>
    <col min="10549" max="10552" width="1.85546875" style="177" customWidth="1"/>
    <col min="10553" max="10553" width="3.7109375" style="177" customWidth="1"/>
    <col min="10554" max="10554" width="1.42578125" style="177" bestFit="1" customWidth="1"/>
    <col min="10555" max="10752" width="11.42578125" style="177"/>
    <col min="10753" max="10753" width="3.7109375" style="177" customWidth="1"/>
    <col min="10754" max="10754" width="1.85546875" style="177" bestFit="1" customWidth="1"/>
    <col min="10755" max="10755" width="3.7109375" style="177" customWidth="1"/>
    <col min="10756" max="10756" width="1.5703125" style="177" bestFit="1" customWidth="1"/>
    <col min="10757" max="10757" width="3.7109375" style="177" customWidth="1"/>
    <col min="10758" max="10758" width="1.85546875" style="177" bestFit="1" customWidth="1"/>
    <col min="10759" max="10759" width="3.7109375" style="177" customWidth="1"/>
    <col min="10760" max="10760" width="1.85546875" style="177" bestFit="1" customWidth="1"/>
    <col min="10761" max="10761" width="3.7109375" style="177" customWidth="1"/>
    <col min="10762" max="10764" width="2" style="177" customWidth="1"/>
    <col min="10765" max="10765" width="3.7109375" style="177" customWidth="1"/>
    <col min="10766" max="10766" width="2.28515625" style="177" customWidth="1"/>
    <col min="10767" max="10767" width="2.7109375" style="177" customWidth="1"/>
    <col min="10768" max="10773" width="2" style="177" customWidth="1"/>
    <col min="10774" max="10774" width="2.28515625" style="177" customWidth="1"/>
    <col min="10775" max="10775" width="2" style="177" customWidth="1"/>
    <col min="10776" max="10776" width="1.7109375" style="177" customWidth="1"/>
    <col min="10777" max="10778" width="2.28515625" style="177" customWidth="1"/>
    <col min="10779" max="10779" width="3.7109375" style="177" customWidth="1"/>
    <col min="10780" max="10781" width="2.28515625" style="177" customWidth="1"/>
    <col min="10782" max="10782" width="2.7109375" style="177" customWidth="1"/>
    <col min="10783" max="10784" width="2.28515625" style="177" customWidth="1"/>
    <col min="10785" max="10785" width="1.85546875" style="177" bestFit="1" customWidth="1"/>
    <col min="10786" max="10789" width="2" style="177" customWidth="1"/>
    <col min="10790" max="10791" width="1.7109375" style="177" customWidth="1"/>
    <col min="10792" max="10794" width="2.5703125" style="177" customWidth="1"/>
    <col min="10795" max="10795" width="2.140625" style="177" bestFit="1" customWidth="1"/>
    <col min="10796" max="10796" width="2" style="177" customWidth="1"/>
    <col min="10797" max="10797" width="1.7109375" style="177" customWidth="1"/>
    <col min="10798" max="10801" width="2" style="177" customWidth="1"/>
    <col min="10802" max="10804" width="2.28515625" style="177" customWidth="1"/>
    <col min="10805" max="10808" width="1.85546875" style="177" customWidth="1"/>
    <col min="10809" max="10809" width="3.7109375" style="177" customWidth="1"/>
    <col min="10810" max="10810" width="1.42578125" style="177" bestFit="1" customWidth="1"/>
    <col min="10811" max="11008" width="11.42578125" style="177"/>
    <col min="11009" max="11009" width="3.7109375" style="177" customWidth="1"/>
    <col min="11010" max="11010" width="1.85546875" style="177" bestFit="1" customWidth="1"/>
    <col min="11011" max="11011" width="3.7109375" style="177" customWidth="1"/>
    <col min="11012" max="11012" width="1.5703125" style="177" bestFit="1" customWidth="1"/>
    <col min="11013" max="11013" width="3.7109375" style="177" customWidth="1"/>
    <col min="11014" max="11014" width="1.85546875" style="177" bestFit="1" customWidth="1"/>
    <col min="11015" max="11015" width="3.7109375" style="177" customWidth="1"/>
    <col min="11016" max="11016" width="1.85546875" style="177" bestFit="1" customWidth="1"/>
    <col min="11017" max="11017" width="3.7109375" style="177" customWidth="1"/>
    <col min="11018" max="11020" width="2" style="177" customWidth="1"/>
    <col min="11021" max="11021" width="3.7109375" style="177" customWidth="1"/>
    <col min="11022" max="11022" width="2.28515625" style="177" customWidth="1"/>
    <col min="11023" max="11023" width="2.7109375" style="177" customWidth="1"/>
    <col min="11024" max="11029" width="2" style="177" customWidth="1"/>
    <col min="11030" max="11030" width="2.28515625" style="177" customWidth="1"/>
    <col min="11031" max="11031" width="2" style="177" customWidth="1"/>
    <col min="11032" max="11032" width="1.7109375" style="177" customWidth="1"/>
    <col min="11033" max="11034" width="2.28515625" style="177" customWidth="1"/>
    <col min="11035" max="11035" width="3.7109375" style="177" customWidth="1"/>
    <col min="11036" max="11037" width="2.28515625" style="177" customWidth="1"/>
    <col min="11038" max="11038" width="2.7109375" style="177" customWidth="1"/>
    <col min="11039" max="11040" width="2.28515625" style="177" customWidth="1"/>
    <col min="11041" max="11041" width="1.85546875" style="177" bestFit="1" customWidth="1"/>
    <col min="11042" max="11045" width="2" style="177" customWidth="1"/>
    <col min="11046" max="11047" width="1.7109375" style="177" customWidth="1"/>
    <col min="11048" max="11050" width="2.5703125" style="177" customWidth="1"/>
    <col min="11051" max="11051" width="2.140625" style="177" bestFit="1" customWidth="1"/>
    <col min="11052" max="11052" width="2" style="177" customWidth="1"/>
    <col min="11053" max="11053" width="1.7109375" style="177" customWidth="1"/>
    <col min="11054" max="11057" width="2" style="177" customWidth="1"/>
    <col min="11058" max="11060" width="2.28515625" style="177" customWidth="1"/>
    <col min="11061" max="11064" width="1.85546875" style="177" customWidth="1"/>
    <col min="11065" max="11065" width="3.7109375" style="177" customWidth="1"/>
    <col min="11066" max="11066" width="1.42578125" style="177" bestFit="1" customWidth="1"/>
    <col min="11067" max="11264" width="11.42578125" style="177"/>
    <col min="11265" max="11265" width="3.7109375" style="177" customWidth="1"/>
    <col min="11266" max="11266" width="1.85546875" style="177" bestFit="1" customWidth="1"/>
    <col min="11267" max="11267" width="3.7109375" style="177" customWidth="1"/>
    <col min="11268" max="11268" width="1.5703125" style="177" bestFit="1" customWidth="1"/>
    <col min="11269" max="11269" width="3.7109375" style="177" customWidth="1"/>
    <col min="11270" max="11270" width="1.85546875" style="177" bestFit="1" customWidth="1"/>
    <col min="11271" max="11271" width="3.7109375" style="177" customWidth="1"/>
    <col min="11272" max="11272" width="1.85546875" style="177" bestFit="1" customWidth="1"/>
    <col min="11273" max="11273" width="3.7109375" style="177" customWidth="1"/>
    <col min="11274" max="11276" width="2" style="177" customWidth="1"/>
    <col min="11277" max="11277" width="3.7109375" style="177" customWidth="1"/>
    <col min="11278" max="11278" width="2.28515625" style="177" customWidth="1"/>
    <col min="11279" max="11279" width="2.7109375" style="177" customWidth="1"/>
    <col min="11280" max="11285" width="2" style="177" customWidth="1"/>
    <col min="11286" max="11286" width="2.28515625" style="177" customWidth="1"/>
    <col min="11287" max="11287" width="2" style="177" customWidth="1"/>
    <col min="11288" max="11288" width="1.7109375" style="177" customWidth="1"/>
    <col min="11289" max="11290" width="2.28515625" style="177" customWidth="1"/>
    <col min="11291" max="11291" width="3.7109375" style="177" customWidth="1"/>
    <col min="11292" max="11293" width="2.28515625" style="177" customWidth="1"/>
    <col min="11294" max="11294" width="2.7109375" style="177" customWidth="1"/>
    <col min="11295" max="11296" width="2.28515625" style="177" customWidth="1"/>
    <col min="11297" max="11297" width="1.85546875" style="177" bestFit="1" customWidth="1"/>
    <col min="11298" max="11301" width="2" style="177" customWidth="1"/>
    <col min="11302" max="11303" width="1.7109375" style="177" customWidth="1"/>
    <col min="11304" max="11306" width="2.5703125" style="177" customWidth="1"/>
    <col min="11307" max="11307" width="2.140625" style="177" bestFit="1" customWidth="1"/>
    <col min="11308" max="11308" width="2" style="177" customWidth="1"/>
    <col min="11309" max="11309" width="1.7109375" style="177" customWidth="1"/>
    <col min="11310" max="11313" width="2" style="177" customWidth="1"/>
    <col min="11314" max="11316" width="2.28515625" style="177" customWidth="1"/>
    <col min="11317" max="11320" width="1.85546875" style="177" customWidth="1"/>
    <col min="11321" max="11321" width="3.7109375" style="177" customWidth="1"/>
    <col min="11322" max="11322" width="1.42578125" style="177" bestFit="1" customWidth="1"/>
    <col min="11323" max="11520" width="11.42578125" style="177"/>
    <col min="11521" max="11521" width="3.7109375" style="177" customWidth="1"/>
    <col min="11522" max="11522" width="1.85546875" style="177" bestFit="1" customWidth="1"/>
    <col min="11523" max="11523" width="3.7109375" style="177" customWidth="1"/>
    <col min="11524" max="11524" width="1.5703125" style="177" bestFit="1" customWidth="1"/>
    <col min="11525" max="11525" width="3.7109375" style="177" customWidth="1"/>
    <col min="11526" max="11526" width="1.85546875" style="177" bestFit="1" customWidth="1"/>
    <col min="11527" max="11527" width="3.7109375" style="177" customWidth="1"/>
    <col min="11528" max="11528" width="1.85546875" style="177" bestFit="1" customWidth="1"/>
    <col min="11529" max="11529" width="3.7109375" style="177" customWidth="1"/>
    <col min="11530" max="11532" width="2" style="177" customWidth="1"/>
    <col min="11533" max="11533" width="3.7109375" style="177" customWidth="1"/>
    <col min="11534" max="11534" width="2.28515625" style="177" customWidth="1"/>
    <col min="11535" max="11535" width="2.7109375" style="177" customWidth="1"/>
    <col min="11536" max="11541" width="2" style="177" customWidth="1"/>
    <col min="11542" max="11542" width="2.28515625" style="177" customWidth="1"/>
    <col min="11543" max="11543" width="2" style="177" customWidth="1"/>
    <col min="11544" max="11544" width="1.7109375" style="177" customWidth="1"/>
    <col min="11545" max="11546" width="2.28515625" style="177" customWidth="1"/>
    <col min="11547" max="11547" width="3.7109375" style="177" customWidth="1"/>
    <col min="11548" max="11549" width="2.28515625" style="177" customWidth="1"/>
    <col min="11550" max="11550" width="2.7109375" style="177" customWidth="1"/>
    <col min="11551" max="11552" width="2.28515625" style="177" customWidth="1"/>
    <col min="11553" max="11553" width="1.85546875" style="177" bestFit="1" customWidth="1"/>
    <col min="11554" max="11557" width="2" style="177" customWidth="1"/>
    <col min="11558" max="11559" width="1.7109375" style="177" customWidth="1"/>
    <col min="11560" max="11562" width="2.5703125" style="177" customWidth="1"/>
    <col min="11563" max="11563" width="2.140625" style="177" bestFit="1" customWidth="1"/>
    <col min="11564" max="11564" width="2" style="177" customWidth="1"/>
    <col min="11565" max="11565" width="1.7109375" style="177" customWidth="1"/>
    <col min="11566" max="11569" width="2" style="177" customWidth="1"/>
    <col min="11570" max="11572" width="2.28515625" style="177" customWidth="1"/>
    <col min="11573" max="11576" width="1.85546875" style="177" customWidth="1"/>
    <col min="11577" max="11577" width="3.7109375" style="177" customWidth="1"/>
    <col min="11578" max="11578" width="1.42578125" style="177" bestFit="1" customWidth="1"/>
    <col min="11579" max="11776" width="11.42578125" style="177"/>
    <col min="11777" max="11777" width="3.7109375" style="177" customWidth="1"/>
    <col min="11778" max="11778" width="1.85546875" style="177" bestFit="1" customWidth="1"/>
    <col min="11779" max="11779" width="3.7109375" style="177" customWidth="1"/>
    <col min="11780" max="11780" width="1.5703125" style="177" bestFit="1" customWidth="1"/>
    <col min="11781" max="11781" width="3.7109375" style="177" customWidth="1"/>
    <col min="11782" max="11782" width="1.85546875" style="177" bestFit="1" customWidth="1"/>
    <col min="11783" max="11783" width="3.7109375" style="177" customWidth="1"/>
    <col min="11784" max="11784" width="1.85546875" style="177" bestFit="1" customWidth="1"/>
    <col min="11785" max="11785" width="3.7109375" style="177" customWidth="1"/>
    <col min="11786" max="11788" width="2" style="177" customWidth="1"/>
    <col min="11789" max="11789" width="3.7109375" style="177" customWidth="1"/>
    <col min="11790" max="11790" width="2.28515625" style="177" customWidth="1"/>
    <col min="11791" max="11791" width="2.7109375" style="177" customWidth="1"/>
    <col min="11792" max="11797" width="2" style="177" customWidth="1"/>
    <col min="11798" max="11798" width="2.28515625" style="177" customWidth="1"/>
    <col min="11799" max="11799" width="2" style="177" customWidth="1"/>
    <col min="11800" max="11800" width="1.7109375" style="177" customWidth="1"/>
    <col min="11801" max="11802" width="2.28515625" style="177" customWidth="1"/>
    <col min="11803" max="11803" width="3.7109375" style="177" customWidth="1"/>
    <col min="11804" max="11805" width="2.28515625" style="177" customWidth="1"/>
    <col min="11806" max="11806" width="2.7109375" style="177" customWidth="1"/>
    <col min="11807" max="11808" width="2.28515625" style="177" customWidth="1"/>
    <col min="11809" max="11809" width="1.85546875" style="177" bestFit="1" customWidth="1"/>
    <col min="11810" max="11813" width="2" style="177" customWidth="1"/>
    <col min="11814" max="11815" width="1.7109375" style="177" customWidth="1"/>
    <col min="11816" max="11818" width="2.5703125" style="177" customWidth="1"/>
    <col min="11819" max="11819" width="2.140625" style="177" bestFit="1" customWidth="1"/>
    <col min="11820" max="11820" width="2" style="177" customWidth="1"/>
    <col min="11821" max="11821" width="1.7109375" style="177" customWidth="1"/>
    <col min="11822" max="11825" width="2" style="177" customWidth="1"/>
    <col min="11826" max="11828" width="2.28515625" style="177" customWidth="1"/>
    <col min="11829" max="11832" width="1.85546875" style="177" customWidth="1"/>
    <col min="11833" max="11833" width="3.7109375" style="177" customWidth="1"/>
    <col min="11834" max="11834" width="1.42578125" style="177" bestFit="1" customWidth="1"/>
    <col min="11835" max="12032" width="11.42578125" style="177"/>
    <col min="12033" max="12033" width="3.7109375" style="177" customWidth="1"/>
    <col min="12034" max="12034" width="1.85546875" style="177" bestFit="1" customWidth="1"/>
    <col min="12035" max="12035" width="3.7109375" style="177" customWidth="1"/>
    <col min="12036" max="12036" width="1.5703125" style="177" bestFit="1" customWidth="1"/>
    <col min="12037" max="12037" width="3.7109375" style="177" customWidth="1"/>
    <col min="12038" max="12038" width="1.85546875" style="177" bestFit="1" customWidth="1"/>
    <col min="12039" max="12039" width="3.7109375" style="177" customWidth="1"/>
    <col min="12040" max="12040" width="1.85546875" style="177" bestFit="1" customWidth="1"/>
    <col min="12041" max="12041" width="3.7109375" style="177" customWidth="1"/>
    <col min="12042" max="12044" width="2" style="177" customWidth="1"/>
    <col min="12045" max="12045" width="3.7109375" style="177" customWidth="1"/>
    <col min="12046" max="12046" width="2.28515625" style="177" customWidth="1"/>
    <col min="12047" max="12047" width="2.7109375" style="177" customWidth="1"/>
    <col min="12048" max="12053" width="2" style="177" customWidth="1"/>
    <col min="12054" max="12054" width="2.28515625" style="177" customWidth="1"/>
    <col min="12055" max="12055" width="2" style="177" customWidth="1"/>
    <col min="12056" max="12056" width="1.7109375" style="177" customWidth="1"/>
    <col min="12057" max="12058" width="2.28515625" style="177" customWidth="1"/>
    <col min="12059" max="12059" width="3.7109375" style="177" customWidth="1"/>
    <col min="12060" max="12061" width="2.28515625" style="177" customWidth="1"/>
    <col min="12062" max="12062" width="2.7109375" style="177" customWidth="1"/>
    <col min="12063" max="12064" width="2.28515625" style="177" customWidth="1"/>
    <col min="12065" max="12065" width="1.85546875" style="177" bestFit="1" customWidth="1"/>
    <col min="12066" max="12069" width="2" style="177" customWidth="1"/>
    <col min="12070" max="12071" width="1.7109375" style="177" customWidth="1"/>
    <col min="12072" max="12074" width="2.5703125" style="177" customWidth="1"/>
    <col min="12075" max="12075" width="2.140625" style="177" bestFit="1" customWidth="1"/>
    <col min="12076" max="12076" width="2" style="177" customWidth="1"/>
    <col min="12077" max="12077" width="1.7109375" style="177" customWidth="1"/>
    <col min="12078" max="12081" width="2" style="177" customWidth="1"/>
    <col min="12082" max="12084" width="2.28515625" style="177" customWidth="1"/>
    <col min="12085" max="12088" width="1.85546875" style="177" customWidth="1"/>
    <col min="12089" max="12089" width="3.7109375" style="177" customWidth="1"/>
    <col min="12090" max="12090" width="1.42578125" style="177" bestFit="1" customWidth="1"/>
    <col min="12091" max="12288" width="11.42578125" style="177"/>
    <col min="12289" max="12289" width="3.7109375" style="177" customWidth="1"/>
    <col min="12290" max="12290" width="1.85546875" style="177" bestFit="1" customWidth="1"/>
    <col min="12291" max="12291" width="3.7109375" style="177" customWidth="1"/>
    <col min="12292" max="12292" width="1.5703125" style="177" bestFit="1" customWidth="1"/>
    <col min="12293" max="12293" width="3.7109375" style="177" customWidth="1"/>
    <col min="12294" max="12294" width="1.85546875" style="177" bestFit="1" customWidth="1"/>
    <col min="12295" max="12295" width="3.7109375" style="177" customWidth="1"/>
    <col min="12296" max="12296" width="1.85546875" style="177" bestFit="1" customWidth="1"/>
    <col min="12297" max="12297" width="3.7109375" style="177" customWidth="1"/>
    <col min="12298" max="12300" width="2" style="177" customWidth="1"/>
    <col min="12301" max="12301" width="3.7109375" style="177" customWidth="1"/>
    <col min="12302" max="12302" width="2.28515625" style="177" customWidth="1"/>
    <col min="12303" max="12303" width="2.7109375" style="177" customWidth="1"/>
    <col min="12304" max="12309" width="2" style="177" customWidth="1"/>
    <col min="12310" max="12310" width="2.28515625" style="177" customWidth="1"/>
    <col min="12311" max="12311" width="2" style="177" customWidth="1"/>
    <col min="12312" max="12312" width="1.7109375" style="177" customWidth="1"/>
    <col min="12313" max="12314" width="2.28515625" style="177" customWidth="1"/>
    <col min="12315" max="12315" width="3.7109375" style="177" customWidth="1"/>
    <col min="12316" max="12317" width="2.28515625" style="177" customWidth="1"/>
    <col min="12318" max="12318" width="2.7109375" style="177" customWidth="1"/>
    <col min="12319" max="12320" width="2.28515625" style="177" customWidth="1"/>
    <col min="12321" max="12321" width="1.85546875" style="177" bestFit="1" customWidth="1"/>
    <col min="12322" max="12325" width="2" style="177" customWidth="1"/>
    <col min="12326" max="12327" width="1.7109375" style="177" customWidth="1"/>
    <col min="12328" max="12330" width="2.5703125" style="177" customWidth="1"/>
    <col min="12331" max="12331" width="2.140625" style="177" bestFit="1" customWidth="1"/>
    <col min="12332" max="12332" width="2" style="177" customWidth="1"/>
    <col min="12333" max="12333" width="1.7109375" style="177" customWidth="1"/>
    <col min="12334" max="12337" width="2" style="177" customWidth="1"/>
    <col min="12338" max="12340" width="2.28515625" style="177" customWidth="1"/>
    <col min="12341" max="12344" width="1.85546875" style="177" customWidth="1"/>
    <col min="12345" max="12345" width="3.7109375" style="177" customWidth="1"/>
    <col min="12346" max="12346" width="1.42578125" style="177" bestFit="1" customWidth="1"/>
    <col min="12347" max="12544" width="11.42578125" style="177"/>
    <col min="12545" max="12545" width="3.7109375" style="177" customWidth="1"/>
    <col min="12546" max="12546" width="1.85546875" style="177" bestFit="1" customWidth="1"/>
    <col min="12547" max="12547" width="3.7109375" style="177" customWidth="1"/>
    <col min="12548" max="12548" width="1.5703125" style="177" bestFit="1" customWidth="1"/>
    <col min="12549" max="12549" width="3.7109375" style="177" customWidth="1"/>
    <col min="12550" max="12550" width="1.85546875" style="177" bestFit="1" customWidth="1"/>
    <col min="12551" max="12551" width="3.7109375" style="177" customWidth="1"/>
    <col min="12552" max="12552" width="1.85546875" style="177" bestFit="1" customWidth="1"/>
    <col min="12553" max="12553" width="3.7109375" style="177" customWidth="1"/>
    <col min="12554" max="12556" width="2" style="177" customWidth="1"/>
    <col min="12557" max="12557" width="3.7109375" style="177" customWidth="1"/>
    <col min="12558" max="12558" width="2.28515625" style="177" customWidth="1"/>
    <col min="12559" max="12559" width="2.7109375" style="177" customWidth="1"/>
    <col min="12560" max="12565" width="2" style="177" customWidth="1"/>
    <col min="12566" max="12566" width="2.28515625" style="177" customWidth="1"/>
    <col min="12567" max="12567" width="2" style="177" customWidth="1"/>
    <col min="12568" max="12568" width="1.7109375" style="177" customWidth="1"/>
    <col min="12569" max="12570" width="2.28515625" style="177" customWidth="1"/>
    <col min="12571" max="12571" width="3.7109375" style="177" customWidth="1"/>
    <col min="12572" max="12573" width="2.28515625" style="177" customWidth="1"/>
    <col min="12574" max="12574" width="2.7109375" style="177" customWidth="1"/>
    <col min="12575" max="12576" width="2.28515625" style="177" customWidth="1"/>
    <col min="12577" max="12577" width="1.85546875" style="177" bestFit="1" customWidth="1"/>
    <col min="12578" max="12581" width="2" style="177" customWidth="1"/>
    <col min="12582" max="12583" width="1.7109375" style="177" customWidth="1"/>
    <col min="12584" max="12586" width="2.5703125" style="177" customWidth="1"/>
    <col min="12587" max="12587" width="2.140625" style="177" bestFit="1" customWidth="1"/>
    <col min="12588" max="12588" width="2" style="177" customWidth="1"/>
    <col min="12589" max="12589" width="1.7109375" style="177" customWidth="1"/>
    <col min="12590" max="12593" width="2" style="177" customWidth="1"/>
    <col min="12594" max="12596" width="2.28515625" style="177" customWidth="1"/>
    <col min="12597" max="12600" width="1.85546875" style="177" customWidth="1"/>
    <col min="12601" max="12601" width="3.7109375" style="177" customWidth="1"/>
    <col min="12602" max="12602" width="1.42578125" style="177" bestFit="1" customWidth="1"/>
    <col min="12603" max="12800" width="11.42578125" style="177"/>
    <col min="12801" max="12801" width="3.7109375" style="177" customWidth="1"/>
    <col min="12802" max="12802" width="1.85546875" style="177" bestFit="1" customWidth="1"/>
    <col min="12803" max="12803" width="3.7109375" style="177" customWidth="1"/>
    <col min="12804" max="12804" width="1.5703125" style="177" bestFit="1" customWidth="1"/>
    <col min="12805" max="12805" width="3.7109375" style="177" customWidth="1"/>
    <col min="12806" max="12806" width="1.85546875" style="177" bestFit="1" customWidth="1"/>
    <col min="12807" max="12807" width="3.7109375" style="177" customWidth="1"/>
    <col min="12808" max="12808" width="1.85546875" style="177" bestFit="1" customWidth="1"/>
    <col min="12809" max="12809" width="3.7109375" style="177" customWidth="1"/>
    <col min="12810" max="12812" width="2" style="177" customWidth="1"/>
    <col min="12813" max="12813" width="3.7109375" style="177" customWidth="1"/>
    <col min="12814" max="12814" width="2.28515625" style="177" customWidth="1"/>
    <col min="12815" max="12815" width="2.7109375" style="177" customWidth="1"/>
    <col min="12816" max="12821" width="2" style="177" customWidth="1"/>
    <col min="12822" max="12822" width="2.28515625" style="177" customWidth="1"/>
    <col min="12823" max="12823" width="2" style="177" customWidth="1"/>
    <col min="12824" max="12824" width="1.7109375" style="177" customWidth="1"/>
    <col min="12825" max="12826" width="2.28515625" style="177" customWidth="1"/>
    <col min="12827" max="12827" width="3.7109375" style="177" customWidth="1"/>
    <col min="12828" max="12829" width="2.28515625" style="177" customWidth="1"/>
    <col min="12830" max="12830" width="2.7109375" style="177" customWidth="1"/>
    <col min="12831" max="12832" width="2.28515625" style="177" customWidth="1"/>
    <col min="12833" max="12833" width="1.85546875" style="177" bestFit="1" customWidth="1"/>
    <col min="12834" max="12837" width="2" style="177" customWidth="1"/>
    <col min="12838" max="12839" width="1.7109375" style="177" customWidth="1"/>
    <col min="12840" max="12842" width="2.5703125" style="177" customWidth="1"/>
    <col min="12843" max="12843" width="2.140625" style="177" bestFit="1" customWidth="1"/>
    <col min="12844" max="12844" width="2" style="177" customWidth="1"/>
    <col min="12845" max="12845" width="1.7109375" style="177" customWidth="1"/>
    <col min="12846" max="12849" width="2" style="177" customWidth="1"/>
    <col min="12850" max="12852" width="2.28515625" style="177" customWidth="1"/>
    <col min="12853" max="12856" width="1.85546875" style="177" customWidth="1"/>
    <col min="12857" max="12857" width="3.7109375" style="177" customWidth="1"/>
    <col min="12858" max="12858" width="1.42578125" style="177" bestFit="1" customWidth="1"/>
    <col min="12859" max="13056" width="11.42578125" style="177"/>
    <col min="13057" max="13057" width="3.7109375" style="177" customWidth="1"/>
    <col min="13058" max="13058" width="1.85546875" style="177" bestFit="1" customWidth="1"/>
    <col min="13059" max="13059" width="3.7109375" style="177" customWidth="1"/>
    <col min="13060" max="13060" width="1.5703125" style="177" bestFit="1" customWidth="1"/>
    <col min="13061" max="13061" width="3.7109375" style="177" customWidth="1"/>
    <col min="13062" max="13062" width="1.85546875" style="177" bestFit="1" customWidth="1"/>
    <col min="13063" max="13063" width="3.7109375" style="177" customWidth="1"/>
    <col min="13064" max="13064" width="1.85546875" style="177" bestFit="1" customWidth="1"/>
    <col min="13065" max="13065" width="3.7109375" style="177" customWidth="1"/>
    <col min="13066" max="13068" width="2" style="177" customWidth="1"/>
    <col min="13069" max="13069" width="3.7109375" style="177" customWidth="1"/>
    <col min="13070" max="13070" width="2.28515625" style="177" customWidth="1"/>
    <col min="13071" max="13071" width="2.7109375" style="177" customWidth="1"/>
    <col min="13072" max="13077" width="2" style="177" customWidth="1"/>
    <col min="13078" max="13078" width="2.28515625" style="177" customWidth="1"/>
    <col min="13079" max="13079" width="2" style="177" customWidth="1"/>
    <col min="13080" max="13080" width="1.7109375" style="177" customWidth="1"/>
    <col min="13081" max="13082" width="2.28515625" style="177" customWidth="1"/>
    <col min="13083" max="13083" width="3.7109375" style="177" customWidth="1"/>
    <col min="13084" max="13085" width="2.28515625" style="177" customWidth="1"/>
    <col min="13086" max="13086" width="2.7109375" style="177" customWidth="1"/>
    <col min="13087" max="13088" width="2.28515625" style="177" customWidth="1"/>
    <col min="13089" max="13089" width="1.85546875" style="177" bestFit="1" customWidth="1"/>
    <col min="13090" max="13093" width="2" style="177" customWidth="1"/>
    <col min="13094" max="13095" width="1.7109375" style="177" customWidth="1"/>
    <col min="13096" max="13098" width="2.5703125" style="177" customWidth="1"/>
    <col min="13099" max="13099" width="2.140625" style="177" bestFit="1" customWidth="1"/>
    <col min="13100" max="13100" width="2" style="177" customWidth="1"/>
    <col min="13101" max="13101" width="1.7109375" style="177" customWidth="1"/>
    <col min="13102" max="13105" width="2" style="177" customWidth="1"/>
    <col min="13106" max="13108" width="2.28515625" style="177" customWidth="1"/>
    <col min="13109" max="13112" width="1.85546875" style="177" customWidth="1"/>
    <col min="13113" max="13113" width="3.7109375" style="177" customWidth="1"/>
    <col min="13114" max="13114" width="1.42578125" style="177" bestFit="1" customWidth="1"/>
    <col min="13115" max="13312" width="11.42578125" style="177"/>
    <col min="13313" max="13313" width="3.7109375" style="177" customWidth="1"/>
    <col min="13314" max="13314" width="1.85546875" style="177" bestFit="1" customWidth="1"/>
    <col min="13315" max="13315" width="3.7109375" style="177" customWidth="1"/>
    <col min="13316" max="13316" width="1.5703125" style="177" bestFit="1" customWidth="1"/>
    <col min="13317" max="13317" width="3.7109375" style="177" customWidth="1"/>
    <col min="13318" max="13318" width="1.85546875" style="177" bestFit="1" customWidth="1"/>
    <col min="13319" max="13319" width="3.7109375" style="177" customWidth="1"/>
    <col min="13320" max="13320" width="1.85546875" style="177" bestFit="1" customWidth="1"/>
    <col min="13321" max="13321" width="3.7109375" style="177" customWidth="1"/>
    <col min="13322" max="13324" width="2" style="177" customWidth="1"/>
    <col min="13325" max="13325" width="3.7109375" style="177" customWidth="1"/>
    <col min="13326" max="13326" width="2.28515625" style="177" customWidth="1"/>
    <col min="13327" max="13327" width="2.7109375" style="177" customWidth="1"/>
    <col min="13328" max="13333" width="2" style="177" customWidth="1"/>
    <col min="13334" max="13334" width="2.28515625" style="177" customWidth="1"/>
    <col min="13335" max="13335" width="2" style="177" customWidth="1"/>
    <col min="13336" max="13336" width="1.7109375" style="177" customWidth="1"/>
    <col min="13337" max="13338" width="2.28515625" style="177" customWidth="1"/>
    <col min="13339" max="13339" width="3.7109375" style="177" customWidth="1"/>
    <col min="13340" max="13341" width="2.28515625" style="177" customWidth="1"/>
    <col min="13342" max="13342" width="2.7109375" style="177" customWidth="1"/>
    <col min="13343" max="13344" width="2.28515625" style="177" customWidth="1"/>
    <col min="13345" max="13345" width="1.85546875" style="177" bestFit="1" customWidth="1"/>
    <col min="13346" max="13349" width="2" style="177" customWidth="1"/>
    <col min="13350" max="13351" width="1.7109375" style="177" customWidth="1"/>
    <col min="13352" max="13354" width="2.5703125" style="177" customWidth="1"/>
    <col min="13355" max="13355" width="2.140625" style="177" bestFit="1" customWidth="1"/>
    <col min="13356" max="13356" width="2" style="177" customWidth="1"/>
    <col min="13357" max="13357" width="1.7109375" style="177" customWidth="1"/>
    <col min="13358" max="13361" width="2" style="177" customWidth="1"/>
    <col min="13362" max="13364" width="2.28515625" style="177" customWidth="1"/>
    <col min="13365" max="13368" width="1.85546875" style="177" customWidth="1"/>
    <col min="13369" max="13369" width="3.7109375" style="177" customWidth="1"/>
    <col min="13370" max="13370" width="1.42578125" style="177" bestFit="1" customWidth="1"/>
    <col min="13371" max="13568" width="11.42578125" style="177"/>
    <col min="13569" max="13569" width="3.7109375" style="177" customWidth="1"/>
    <col min="13570" max="13570" width="1.85546875" style="177" bestFit="1" customWidth="1"/>
    <col min="13571" max="13571" width="3.7109375" style="177" customWidth="1"/>
    <col min="13572" max="13572" width="1.5703125" style="177" bestFit="1" customWidth="1"/>
    <col min="13573" max="13573" width="3.7109375" style="177" customWidth="1"/>
    <col min="13574" max="13574" width="1.85546875" style="177" bestFit="1" customWidth="1"/>
    <col min="13575" max="13575" width="3.7109375" style="177" customWidth="1"/>
    <col min="13576" max="13576" width="1.85546875" style="177" bestFit="1" customWidth="1"/>
    <col min="13577" max="13577" width="3.7109375" style="177" customWidth="1"/>
    <col min="13578" max="13580" width="2" style="177" customWidth="1"/>
    <col min="13581" max="13581" width="3.7109375" style="177" customWidth="1"/>
    <col min="13582" max="13582" width="2.28515625" style="177" customWidth="1"/>
    <col min="13583" max="13583" width="2.7109375" style="177" customWidth="1"/>
    <col min="13584" max="13589" width="2" style="177" customWidth="1"/>
    <col min="13590" max="13590" width="2.28515625" style="177" customWidth="1"/>
    <col min="13591" max="13591" width="2" style="177" customWidth="1"/>
    <col min="13592" max="13592" width="1.7109375" style="177" customWidth="1"/>
    <col min="13593" max="13594" width="2.28515625" style="177" customWidth="1"/>
    <col min="13595" max="13595" width="3.7109375" style="177" customWidth="1"/>
    <col min="13596" max="13597" width="2.28515625" style="177" customWidth="1"/>
    <col min="13598" max="13598" width="2.7109375" style="177" customWidth="1"/>
    <col min="13599" max="13600" width="2.28515625" style="177" customWidth="1"/>
    <col min="13601" max="13601" width="1.85546875" style="177" bestFit="1" customWidth="1"/>
    <col min="13602" max="13605" width="2" style="177" customWidth="1"/>
    <col min="13606" max="13607" width="1.7109375" style="177" customWidth="1"/>
    <col min="13608" max="13610" width="2.5703125" style="177" customWidth="1"/>
    <col min="13611" max="13611" width="2.140625" style="177" bestFit="1" customWidth="1"/>
    <col min="13612" max="13612" width="2" style="177" customWidth="1"/>
    <col min="13613" max="13613" width="1.7109375" style="177" customWidth="1"/>
    <col min="13614" max="13617" width="2" style="177" customWidth="1"/>
    <col min="13618" max="13620" width="2.28515625" style="177" customWidth="1"/>
    <col min="13621" max="13624" width="1.85546875" style="177" customWidth="1"/>
    <col min="13625" max="13625" width="3.7109375" style="177" customWidth="1"/>
    <col min="13626" max="13626" width="1.42578125" style="177" bestFit="1" customWidth="1"/>
    <col min="13627" max="13824" width="11.42578125" style="177"/>
    <col min="13825" max="13825" width="3.7109375" style="177" customWidth="1"/>
    <col min="13826" max="13826" width="1.85546875" style="177" bestFit="1" customWidth="1"/>
    <col min="13827" max="13827" width="3.7109375" style="177" customWidth="1"/>
    <col min="13828" max="13828" width="1.5703125" style="177" bestFit="1" customWidth="1"/>
    <col min="13829" max="13829" width="3.7109375" style="177" customWidth="1"/>
    <col min="13830" max="13830" width="1.85546875" style="177" bestFit="1" customWidth="1"/>
    <col min="13831" max="13831" width="3.7109375" style="177" customWidth="1"/>
    <col min="13832" max="13832" width="1.85546875" style="177" bestFit="1" customWidth="1"/>
    <col min="13833" max="13833" width="3.7109375" style="177" customWidth="1"/>
    <col min="13834" max="13836" width="2" style="177" customWidth="1"/>
    <col min="13837" max="13837" width="3.7109375" style="177" customWidth="1"/>
    <col min="13838" max="13838" width="2.28515625" style="177" customWidth="1"/>
    <col min="13839" max="13839" width="2.7109375" style="177" customWidth="1"/>
    <col min="13840" max="13845" width="2" style="177" customWidth="1"/>
    <col min="13846" max="13846" width="2.28515625" style="177" customWidth="1"/>
    <col min="13847" max="13847" width="2" style="177" customWidth="1"/>
    <col min="13848" max="13848" width="1.7109375" style="177" customWidth="1"/>
    <col min="13849" max="13850" width="2.28515625" style="177" customWidth="1"/>
    <col min="13851" max="13851" width="3.7109375" style="177" customWidth="1"/>
    <col min="13852" max="13853" width="2.28515625" style="177" customWidth="1"/>
    <col min="13854" max="13854" width="2.7109375" style="177" customWidth="1"/>
    <col min="13855" max="13856" width="2.28515625" style="177" customWidth="1"/>
    <col min="13857" max="13857" width="1.85546875" style="177" bestFit="1" customWidth="1"/>
    <col min="13858" max="13861" width="2" style="177" customWidth="1"/>
    <col min="13862" max="13863" width="1.7109375" style="177" customWidth="1"/>
    <col min="13864" max="13866" width="2.5703125" style="177" customWidth="1"/>
    <col min="13867" max="13867" width="2.140625" style="177" bestFit="1" customWidth="1"/>
    <col min="13868" max="13868" width="2" style="177" customWidth="1"/>
    <col min="13869" max="13869" width="1.7109375" style="177" customWidth="1"/>
    <col min="13870" max="13873" width="2" style="177" customWidth="1"/>
    <col min="13874" max="13876" width="2.28515625" style="177" customWidth="1"/>
    <col min="13877" max="13880" width="1.85546875" style="177" customWidth="1"/>
    <col min="13881" max="13881" width="3.7109375" style="177" customWidth="1"/>
    <col min="13882" max="13882" width="1.42578125" style="177" bestFit="1" customWidth="1"/>
    <col min="13883" max="14080" width="11.42578125" style="177"/>
    <col min="14081" max="14081" width="3.7109375" style="177" customWidth="1"/>
    <col min="14082" max="14082" width="1.85546875" style="177" bestFit="1" customWidth="1"/>
    <col min="14083" max="14083" width="3.7109375" style="177" customWidth="1"/>
    <col min="14084" max="14084" width="1.5703125" style="177" bestFit="1" customWidth="1"/>
    <col min="14085" max="14085" width="3.7109375" style="177" customWidth="1"/>
    <col min="14086" max="14086" width="1.85546875" style="177" bestFit="1" customWidth="1"/>
    <col min="14087" max="14087" width="3.7109375" style="177" customWidth="1"/>
    <col min="14088" max="14088" width="1.85546875" style="177" bestFit="1" customWidth="1"/>
    <col min="14089" max="14089" width="3.7109375" style="177" customWidth="1"/>
    <col min="14090" max="14092" width="2" style="177" customWidth="1"/>
    <col min="14093" max="14093" width="3.7109375" style="177" customWidth="1"/>
    <col min="14094" max="14094" width="2.28515625" style="177" customWidth="1"/>
    <col min="14095" max="14095" width="2.7109375" style="177" customWidth="1"/>
    <col min="14096" max="14101" width="2" style="177" customWidth="1"/>
    <col min="14102" max="14102" width="2.28515625" style="177" customWidth="1"/>
    <col min="14103" max="14103" width="2" style="177" customWidth="1"/>
    <col min="14104" max="14104" width="1.7109375" style="177" customWidth="1"/>
    <col min="14105" max="14106" width="2.28515625" style="177" customWidth="1"/>
    <col min="14107" max="14107" width="3.7109375" style="177" customWidth="1"/>
    <col min="14108" max="14109" width="2.28515625" style="177" customWidth="1"/>
    <col min="14110" max="14110" width="2.7109375" style="177" customWidth="1"/>
    <col min="14111" max="14112" width="2.28515625" style="177" customWidth="1"/>
    <col min="14113" max="14113" width="1.85546875" style="177" bestFit="1" customWidth="1"/>
    <col min="14114" max="14117" width="2" style="177" customWidth="1"/>
    <col min="14118" max="14119" width="1.7109375" style="177" customWidth="1"/>
    <col min="14120" max="14122" width="2.5703125" style="177" customWidth="1"/>
    <col min="14123" max="14123" width="2.140625" style="177" bestFit="1" customWidth="1"/>
    <col min="14124" max="14124" width="2" style="177" customWidth="1"/>
    <col min="14125" max="14125" width="1.7109375" style="177" customWidth="1"/>
    <col min="14126" max="14129" width="2" style="177" customWidth="1"/>
    <col min="14130" max="14132" width="2.28515625" style="177" customWidth="1"/>
    <col min="14133" max="14136" width="1.85546875" style="177" customWidth="1"/>
    <col min="14137" max="14137" width="3.7109375" style="177" customWidth="1"/>
    <col min="14138" max="14138" width="1.42578125" style="177" bestFit="1" customWidth="1"/>
    <col min="14139" max="14336" width="11.42578125" style="177"/>
    <col min="14337" max="14337" width="3.7109375" style="177" customWidth="1"/>
    <col min="14338" max="14338" width="1.85546875" style="177" bestFit="1" customWidth="1"/>
    <col min="14339" max="14339" width="3.7109375" style="177" customWidth="1"/>
    <col min="14340" max="14340" width="1.5703125" style="177" bestFit="1" customWidth="1"/>
    <col min="14341" max="14341" width="3.7109375" style="177" customWidth="1"/>
    <col min="14342" max="14342" width="1.85546875" style="177" bestFit="1" customWidth="1"/>
    <col min="14343" max="14343" width="3.7109375" style="177" customWidth="1"/>
    <col min="14344" max="14344" width="1.85546875" style="177" bestFit="1" customWidth="1"/>
    <col min="14345" max="14345" width="3.7109375" style="177" customWidth="1"/>
    <col min="14346" max="14348" width="2" style="177" customWidth="1"/>
    <col min="14349" max="14349" width="3.7109375" style="177" customWidth="1"/>
    <col min="14350" max="14350" width="2.28515625" style="177" customWidth="1"/>
    <col min="14351" max="14351" width="2.7109375" style="177" customWidth="1"/>
    <col min="14352" max="14357" width="2" style="177" customWidth="1"/>
    <col min="14358" max="14358" width="2.28515625" style="177" customWidth="1"/>
    <col min="14359" max="14359" width="2" style="177" customWidth="1"/>
    <col min="14360" max="14360" width="1.7109375" style="177" customWidth="1"/>
    <col min="14361" max="14362" width="2.28515625" style="177" customWidth="1"/>
    <col min="14363" max="14363" width="3.7109375" style="177" customWidth="1"/>
    <col min="14364" max="14365" width="2.28515625" style="177" customWidth="1"/>
    <col min="14366" max="14366" width="2.7109375" style="177" customWidth="1"/>
    <col min="14367" max="14368" width="2.28515625" style="177" customWidth="1"/>
    <col min="14369" max="14369" width="1.85546875" style="177" bestFit="1" customWidth="1"/>
    <col min="14370" max="14373" width="2" style="177" customWidth="1"/>
    <col min="14374" max="14375" width="1.7109375" style="177" customWidth="1"/>
    <col min="14376" max="14378" width="2.5703125" style="177" customWidth="1"/>
    <col min="14379" max="14379" width="2.140625" style="177" bestFit="1" customWidth="1"/>
    <col min="14380" max="14380" width="2" style="177" customWidth="1"/>
    <col min="14381" max="14381" width="1.7109375" style="177" customWidth="1"/>
    <col min="14382" max="14385" width="2" style="177" customWidth="1"/>
    <col min="14386" max="14388" width="2.28515625" style="177" customWidth="1"/>
    <col min="14389" max="14392" width="1.85546875" style="177" customWidth="1"/>
    <col min="14393" max="14393" width="3.7109375" style="177" customWidth="1"/>
    <col min="14394" max="14394" width="1.42578125" style="177" bestFit="1" customWidth="1"/>
    <col min="14395" max="14592" width="11.42578125" style="177"/>
    <col min="14593" max="14593" width="3.7109375" style="177" customWidth="1"/>
    <col min="14594" max="14594" width="1.85546875" style="177" bestFit="1" customWidth="1"/>
    <col min="14595" max="14595" width="3.7109375" style="177" customWidth="1"/>
    <col min="14596" max="14596" width="1.5703125" style="177" bestFit="1" customWidth="1"/>
    <col min="14597" max="14597" width="3.7109375" style="177" customWidth="1"/>
    <col min="14598" max="14598" width="1.85546875" style="177" bestFit="1" customWidth="1"/>
    <col min="14599" max="14599" width="3.7109375" style="177" customWidth="1"/>
    <col min="14600" max="14600" width="1.85546875" style="177" bestFit="1" customWidth="1"/>
    <col min="14601" max="14601" width="3.7109375" style="177" customWidth="1"/>
    <col min="14602" max="14604" width="2" style="177" customWidth="1"/>
    <col min="14605" max="14605" width="3.7109375" style="177" customWidth="1"/>
    <col min="14606" max="14606" width="2.28515625" style="177" customWidth="1"/>
    <col min="14607" max="14607" width="2.7109375" style="177" customWidth="1"/>
    <col min="14608" max="14613" width="2" style="177" customWidth="1"/>
    <col min="14614" max="14614" width="2.28515625" style="177" customWidth="1"/>
    <col min="14615" max="14615" width="2" style="177" customWidth="1"/>
    <col min="14616" max="14616" width="1.7109375" style="177" customWidth="1"/>
    <col min="14617" max="14618" width="2.28515625" style="177" customWidth="1"/>
    <col min="14619" max="14619" width="3.7109375" style="177" customWidth="1"/>
    <col min="14620" max="14621" width="2.28515625" style="177" customWidth="1"/>
    <col min="14622" max="14622" width="2.7109375" style="177" customWidth="1"/>
    <col min="14623" max="14624" width="2.28515625" style="177" customWidth="1"/>
    <col min="14625" max="14625" width="1.85546875" style="177" bestFit="1" customWidth="1"/>
    <col min="14626" max="14629" width="2" style="177" customWidth="1"/>
    <col min="14630" max="14631" width="1.7109375" style="177" customWidth="1"/>
    <col min="14632" max="14634" width="2.5703125" style="177" customWidth="1"/>
    <col min="14635" max="14635" width="2.140625" style="177" bestFit="1" customWidth="1"/>
    <col min="14636" max="14636" width="2" style="177" customWidth="1"/>
    <col min="14637" max="14637" width="1.7109375" style="177" customWidth="1"/>
    <col min="14638" max="14641" width="2" style="177" customWidth="1"/>
    <col min="14642" max="14644" width="2.28515625" style="177" customWidth="1"/>
    <col min="14645" max="14648" width="1.85546875" style="177" customWidth="1"/>
    <col min="14649" max="14649" width="3.7109375" style="177" customWidth="1"/>
    <col min="14650" max="14650" width="1.42578125" style="177" bestFit="1" customWidth="1"/>
    <col min="14651" max="14848" width="11.42578125" style="177"/>
    <col min="14849" max="14849" width="3.7109375" style="177" customWidth="1"/>
    <col min="14850" max="14850" width="1.85546875" style="177" bestFit="1" customWidth="1"/>
    <col min="14851" max="14851" width="3.7109375" style="177" customWidth="1"/>
    <col min="14852" max="14852" width="1.5703125" style="177" bestFit="1" customWidth="1"/>
    <col min="14853" max="14853" width="3.7109375" style="177" customWidth="1"/>
    <col min="14854" max="14854" width="1.85546875" style="177" bestFit="1" customWidth="1"/>
    <col min="14855" max="14855" width="3.7109375" style="177" customWidth="1"/>
    <col min="14856" max="14856" width="1.85546875" style="177" bestFit="1" customWidth="1"/>
    <col min="14857" max="14857" width="3.7109375" style="177" customWidth="1"/>
    <col min="14858" max="14860" width="2" style="177" customWidth="1"/>
    <col min="14861" max="14861" width="3.7109375" style="177" customWidth="1"/>
    <col min="14862" max="14862" width="2.28515625" style="177" customWidth="1"/>
    <col min="14863" max="14863" width="2.7109375" style="177" customWidth="1"/>
    <col min="14864" max="14869" width="2" style="177" customWidth="1"/>
    <col min="14870" max="14870" width="2.28515625" style="177" customWidth="1"/>
    <col min="14871" max="14871" width="2" style="177" customWidth="1"/>
    <col min="14872" max="14872" width="1.7109375" style="177" customWidth="1"/>
    <col min="14873" max="14874" width="2.28515625" style="177" customWidth="1"/>
    <col min="14875" max="14875" width="3.7109375" style="177" customWidth="1"/>
    <col min="14876" max="14877" width="2.28515625" style="177" customWidth="1"/>
    <col min="14878" max="14878" width="2.7109375" style="177" customWidth="1"/>
    <col min="14879" max="14880" width="2.28515625" style="177" customWidth="1"/>
    <col min="14881" max="14881" width="1.85546875" style="177" bestFit="1" customWidth="1"/>
    <col min="14882" max="14885" width="2" style="177" customWidth="1"/>
    <col min="14886" max="14887" width="1.7109375" style="177" customWidth="1"/>
    <col min="14888" max="14890" width="2.5703125" style="177" customWidth="1"/>
    <col min="14891" max="14891" width="2.140625" style="177" bestFit="1" customWidth="1"/>
    <col min="14892" max="14892" width="2" style="177" customWidth="1"/>
    <col min="14893" max="14893" width="1.7109375" style="177" customWidth="1"/>
    <col min="14894" max="14897" width="2" style="177" customWidth="1"/>
    <col min="14898" max="14900" width="2.28515625" style="177" customWidth="1"/>
    <col min="14901" max="14904" width="1.85546875" style="177" customWidth="1"/>
    <col min="14905" max="14905" width="3.7109375" style="177" customWidth="1"/>
    <col min="14906" max="14906" width="1.42578125" style="177" bestFit="1" customWidth="1"/>
    <col min="14907" max="15104" width="11.42578125" style="177"/>
    <col min="15105" max="15105" width="3.7109375" style="177" customWidth="1"/>
    <col min="15106" max="15106" width="1.85546875" style="177" bestFit="1" customWidth="1"/>
    <col min="15107" max="15107" width="3.7109375" style="177" customWidth="1"/>
    <col min="15108" max="15108" width="1.5703125" style="177" bestFit="1" customWidth="1"/>
    <col min="15109" max="15109" width="3.7109375" style="177" customWidth="1"/>
    <col min="15110" max="15110" width="1.85546875" style="177" bestFit="1" customWidth="1"/>
    <col min="15111" max="15111" width="3.7109375" style="177" customWidth="1"/>
    <col min="15112" max="15112" width="1.85546875" style="177" bestFit="1" customWidth="1"/>
    <col min="15113" max="15113" width="3.7109375" style="177" customWidth="1"/>
    <col min="15114" max="15116" width="2" style="177" customWidth="1"/>
    <col min="15117" max="15117" width="3.7109375" style="177" customWidth="1"/>
    <col min="15118" max="15118" width="2.28515625" style="177" customWidth="1"/>
    <col min="15119" max="15119" width="2.7109375" style="177" customWidth="1"/>
    <col min="15120" max="15125" width="2" style="177" customWidth="1"/>
    <col min="15126" max="15126" width="2.28515625" style="177" customWidth="1"/>
    <col min="15127" max="15127" width="2" style="177" customWidth="1"/>
    <col min="15128" max="15128" width="1.7109375" style="177" customWidth="1"/>
    <col min="15129" max="15130" width="2.28515625" style="177" customWidth="1"/>
    <col min="15131" max="15131" width="3.7109375" style="177" customWidth="1"/>
    <col min="15132" max="15133" width="2.28515625" style="177" customWidth="1"/>
    <col min="15134" max="15134" width="2.7109375" style="177" customWidth="1"/>
    <col min="15135" max="15136" width="2.28515625" style="177" customWidth="1"/>
    <col min="15137" max="15137" width="1.85546875" style="177" bestFit="1" customWidth="1"/>
    <col min="15138" max="15141" width="2" style="177" customWidth="1"/>
    <col min="15142" max="15143" width="1.7109375" style="177" customWidth="1"/>
    <col min="15144" max="15146" width="2.5703125" style="177" customWidth="1"/>
    <col min="15147" max="15147" width="2.140625" style="177" bestFit="1" customWidth="1"/>
    <col min="15148" max="15148" width="2" style="177" customWidth="1"/>
    <col min="15149" max="15149" width="1.7109375" style="177" customWidth="1"/>
    <col min="15150" max="15153" width="2" style="177" customWidth="1"/>
    <col min="15154" max="15156" width="2.28515625" style="177" customWidth="1"/>
    <col min="15157" max="15160" width="1.85546875" style="177" customWidth="1"/>
    <col min="15161" max="15161" width="3.7109375" style="177" customWidth="1"/>
    <col min="15162" max="15162" width="1.42578125" style="177" bestFit="1" customWidth="1"/>
    <col min="15163" max="15360" width="11.42578125" style="177"/>
    <col min="15361" max="15361" width="3.7109375" style="177" customWidth="1"/>
    <col min="15362" max="15362" width="1.85546875" style="177" bestFit="1" customWidth="1"/>
    <col min="15363" max="15363" width="3.7109375" style="177" customWidth="1"/>
    <col min="15364" max="15364" width="1.5703125" style="177" bestFit="1" customWidth="1"/>
    <col min="15365" max="15365" width="3.7109375" style="177" customWidth="1"/>
    <col min="15366" max="15366" width="1.85546875" style="177" bestFit="1" customWidth="1"/>
    <col min="15367" max="15367" width="3.7109375" style="177" customWidth="1"/>
    <col min="15368" max="15368" width="1.85546875" style="177" bestFit="1" customWidth="1"/>
    <col min="15369" max="15369" width="3.7109375" style="177" customWidth="1"/>
    <col min="15370" max="15372" width="2" style="177" customWidth="1"/>
    <col min="15373" max="15373" width="3.7109375" style="177" customWidth="1"/>
    <col min="15374" max="15374" width="2.28515625" style="177" customWidth="1"/>
    <col min="15375" max="15375" width="2.7109375" style="177" customWidth="1"/>
    <col min="15376" max="15381" width="2" style="177" customWidth="1"/>
    <col min="15382" max="15382" width="2.28515625" style="177" customWidth="1"/>
    <col min="15383" max="15383" width="2" style="177" customWidth="1"/>
    <col min="15384" max="15384" width="1.7109375" style="177" customWidth="1"/>
    <col min="15385" max="15386" width="2.28515625" style="177" customWidth="1"/>
    <col min="15387" max="15387" width="3.7109375" style="177" customWidth="1"/>
    <col min="15388" max="15389" width="2.28515625" style="177" customWidth="1"/>
    <col min="15390" max="15390" width="2.7109375" style="177" customWidth="1"/>
    <col min="15391" max="15392" width="2.28515625" style="177" customWidth="1"/>
    <col min="15393" max="15393" width="1.85546875" style="177" bestFit="1" customWidth="1"/>
    <col min="15394" max="15397" width="2" style="177" customWidth="1"/>
    <col min="15398" max="15399" width="1.7109375" style="177" customWidth="1"/>
    <col min="15400" max="15402" width="2.5703125" style="177" customWidth="1"/>
    <col min="15403" max="15403" width="2.140625" style="177" bestFit="1" customWidth="1"/>
    <col min="15404" max="15404" width="2" style="177" customWidth="1"/>
    <col min="15405" max="15405" width="1.7109375" style="177" customWidth="1"/>
    <col min="15406" max="15409" width="2" style="177" customWidth="1"/>
    <col min="15410" max="15412" width="2.28515625" style="177" customWidth="1"/>
    <col min="15413" max="15416" width="1.85546875" style="177" customWidth="1"/>
    <col min="15417" max="15417" width="3.7109375" style="177" customWidth="1"/>
    <col min="15418" max="15418" width="1.42578125" style="177" bestFit="1" customWidth="1"/>
    <col min="15419" max="15616" width="11.42578125" style="177"/>
    <col min="15617" max="15617" width="3.7109375" style="177" customWidth="1"/>
    <col min="15618" max="15618" width="1.85546875" style="177" bestFit="1" customWidth="1"/>
    <col min="15619" max="15619" width="3.7109375" style="177" customWidth="1"/>
    <col min="15620" max="15620" width="1.5703125" style="177" bestFit="1" customWidth="1"/>
    <col min="15621" max="15621" width="3.7109375" style="177" customWidth="1"/>
    <col min="15622" max="15622" width="1.85546875" style="177" bestFit="1" customWidth="1"/>
    <col min="15623" max="15623" width="3.7109375" style="177" customWidth="1"/>
    <col min="15624" max="15624" width="1.85546875" style="177" bestFit="1" customWidth="1"/>
    <col min="15625" max="15625" width="3.7109375" style="177" customWidth="1"/>
    <col min="15626" max="15628" width="2" style="177" customWidth="1"/>
    <col min="15629" max="15629" width="3.7109375" style="177" customWidth="1"/>
    <col min="15630" max="15630" width="2.28515625" style="177" customWidth="1"/>
    <col min="15631" max="15631" width="2.7109375" style="177" customWidth="1"/>
    <col min="15632" max="15637" width="2" style="177" customWidth="1"/>
    <col min="15638" max="15638" width="2.28515625" style="177" customWidth="1"/>
    <col min="15639" max="15639" width="2" style="177" customWidth="1"/>
    <col min="15640" max="15640" width="1.7109375" style="177" customWidth="1"/>
    <col min="15641" max="15642" width="2.28515625" style="177" customWidth="1"/>
    <col min="15643" max="15643" width="3.7109375" style="177" customWidth="1"/>
    <col min="15644" max="15645" width="2.28515625" style="177" customWidth="1"/>
    <col min="15646" max="15646" width="2.7109375" style="177" customWidth="1"/>
    <col min="15647" max="15648" width="2.28515625" style="177" customWidth="1"/>
    <col min="15649" max="15649" width="1.85546875" style="177" bestFit="1" customWidth="1"/>
    <col min="15650" max="15653" width="2" style="177" customWidth="1"/>
    <col min="15654" max="15655" width="1.7109375" style="177" customWidth="1"/>
    <col min="15656" max="15658" width="2.5703125" style="177" customWidth="1"/>
    <col min="15659" max="15659" width="2.140625" style="177" bestFit="1" customWidth="1"/>
    <col min="15660" max="15660" width="2" style="177" customWidth="1"/>
    <col min="15661" max="15661" width="1.7109375" style="177" customWidth="1"/>
    <col min="15662" max="15665" width="2" style="177" customWidth="1"/>
    <col min="15666" max="15668" width="2.28515625" style="177" customWidth="1"/>
    <col min="15669" max="15672" width="1.85546875" style="177" customWidth="1"/>
    <col min="15673" max="15673" width="3.7109375" style="177" customWidth="1"/>
    <col min="15674" max="15674" width="1.42578125" style="177" bestFit="1" customWidth="1"/>
    <col min="15675" max="15872" width="11.42578125" style="177"/>
    <col min="15873" max="15873" width="3.7109375" style="177" customWidth="1"/>
    <col min="15874" max="15874" width="1.85546875" style="177" bestFit="1" customWidth="1"/>
    <col min="15875" max="15875" width="3.7109375" style="177" customWidth="1"/>
    <col min="15876" max="15876" width="1.5703125" style="177" bestFit="1" customWidth="1"/>
    <col min="15877" max="15877" width="3.7109375" style="177" customWidth="1"/>
    <col min="15878" max="15878" width="1.85546875" style="177" bestFit="1" customWidth="1"/>
    <col min="15879" max="15879" width="3.7109375" style="177" customWidth="1"/>
    <col min="15880" max="15880" width="1.85546875" style="177" bestFit="1" customWidth="1"/>
    <col min="15881" max="15881" width="3.7109375" style="177" customWidth="1"/>
    <col min="15882" max="15884" width="2" style="177" customWidth="1"/>
    <col min="15885" max="15885" width="3.7109375" style="177" customWidth="1"/>
    <col min="15886" max="15886" width="2.28515625" style="177" customWidth="1"/>
    <col min="15887" max="15887" width="2.7109375" style="177" customWidth="1"/>
    <col min="15888" max="15893" width="2" style="177" customWidth="1"/>
    <col min="15894" max="15894" width="2.28515625" style="177" customWidth="1"/>
    <col min="15895" max="15895" width="2" style="177" customWidth="1"/>
    <col min="15896" max="15896" width="1.7109375" style="177" customWidth="1"/>
    <col min="15897" max="15898" width="2.28515625" style="177" customWidth="1"/>
    <col min="15899" max="15899" width="3.7109375" style="177" customWidth="1"/>
    <col min="15900" max="15901" width="2.28515625" style="177" customWidth="1"/>
    <col min="15902" max="15902" width="2.7109375" style="177" customWidth="1"/>
    <col min="15903" max="15904" width="2.28515625" style="177" customWidth="1"/>
    <col min="15905" max="15905" width="1.85546875" style="177" bestFit="1" customWidth="1"/>
    <col min="15906" max="15909" width="2" style="177" customWidth="1"/>
    <col min="15910" max="15911" width="1.7109375" style="177" customWidth="1"/>
    <col min="15912" max="15914" width="2.5703125" style="177" customWidth="1"/>
    <col min="15915" max="15915" width="2.140625" style="177" bestFit="1" customWidth="1"/>
    <col min="15916" max="15916" width="2" style="177" customWidth="1"/>
    <col min="15917" max="15917" width="1.7109375" style="177" customWidth="1"/>
    <col min="15918" max="15921" width="2" style="177" customWidth="1"/>
    <col min="15922" max="15924" width="2.28515625" style="177" customWidth="1"/>
    <col min="15925" max="15928" width="1.85546875" style="177" customWidth="1"/>
    <col min="15929" max="15929" width="3.7109375" style="177" customWidth="1"/>
    <col min="15930" max="15930" width="1.42578125" style="177" bestFit="1" customWidth="1"/>
    <col min="15931" max="16128" width="11.42578125" style="177"/>
    <col min="16129" max="16129" width="3.7109375" style="177" customWidth="1"/>
    <col min="16130" max="16130" width="1.85546875" style="177" bestFit="1" customWidth="1"/>
    <col min="16131" max="16131" width="3.7109375" style="177" customWidth="1"/>
    <col min="16132" max="16132" width="1.5703125" style="177" bestFit="1" customWidth="1"/>
    <col min="16133" max="16133" width="3.7109375" style="177" customWidth="1"/>
    <col min="16134" max="16134" width="1.85546875" style="177" bestFit="1" customWidth="1"/>
    <col min="16135" max="16135" width="3.7109375" style="177" customWidth="1"/>
    <col min="16136" max="16136" width="1.85546875" style="177" bestFit="1" customWidth="1"/>
    <col min="16137" max="16137" width="3.7109375" style="177" customWidth="1"/>
    <col min="16138" max="16140" width="2" style="177" customWidth="1"/>
    <col min="16141" max="16141" width="3.7109375" style="177" customWidth="1"/>
    <col min="16142" max="16142" width="2.28515625" style="177" customWidth="1"/>
    <col min="16143" max="16143" width="2.7109375" style="177" customWidth="1"/>
    <col min="16144" max="16149" width="2" style="177" customWidth="1"/>
    <col min="16150" max="16150" width="2.28515625" style="177" customWidth="1"/>
    <col min="16151" max="16151" width="2" style="177" customWidth="1"/>
    <col min="16152" max="16152" width="1.7109375" style="177" customWidth="1"/>
    <col min="16153" max="16154" width="2.28515625" style="177" customWidth="1"/>
    <col min="16155" max="16155" width="3.7109375" style="177" customWidth="1"/>
    <col min="16156" max="16157" width="2.28515625" style="177" customWidth="1"/>
    <col min="16158" max="16158" width="2.7109375" style="177" customWidth="1"/>
    <col min="16159" max="16160" width="2.28515625" style="177" customWidth="1"/>
    <col min="16161" max="16161" width="1.85546875" style="177" bestFit="1" customWidth="1"/>
    <col min="16162" max="16165" width="2" style="177" customWidth="1"/>
    <col min="16166" max="16167" width="1.7109375" style="177" customWidth="1"/>
    <col min="16168" max="16170" width="2.5703125" style="177" customWidth="1"/>
    <col min="16171" max="16171" width="2.140625" style="177" bestFit="1" customWidth="1"/>
    <col min="16172" max="16172" width="2" style="177" customWidth="1"/>
    <col min="16173" max="16173" width="1.7109375" style="177" customWidth="1"/>
    <col min="16174" max="16177" width="2" style="177" customWidth="1"/>
    <col min="16178" max="16180" width="2.28515625" style="177" customWidth="1"/>
    <col min="16181" max="16184" width="1.85546875" style="177" customWidth="1"/>
    <col min="16185" max="16185" width="3.7109375" style="177" customWidth="1"/>
    <col min="16186" max="16186" width="1.42578125" style="177" bestFit="1" customWidth="1"/>
    <col min="16187" max="16384" width="11.42578125" style="177"/>
  </cols>
  <sheetData>
    <row r="1" spans="1:58" s="7" customFormat="1" ht="38.1" customHeight="1">
      <c r="C1"/>
      <c r="E1" s="1503" t="s">
        <v>20</v>
      </c>
      <c r="F1" s="1504"/>
      <c r="G1" s="1504"/>
      <c r="H1" s="1504"/>
      <c r="I1" s="1504"/>
      <c r="J1" s="1504"/>
      <c r="K1" s="1505" t="s">
        <v>21</v>
      </c>
      <c r="L1" s="1505"/>
      <c r="M1" s="1505"/>
      <c r="N1" s="1505"/>
      <c r="O1" s="1505"/>
      <c r="P1" s="1505"/>
      <c r="Q1" s="1505"/>
      <c r="R1" s="1505"/>
      <c r="S1" s="1505"/>
      <c r="T1" s="1505"/>
      <c r="U1" s="1505"/>
      <c r="V1" s="1505"/>
      <c r="W1" s="1505"/>
      <c r="X1" s="1505"/>
      <c r="Y1" s="1505"/>
      <c r="Z1" s="1505"/>
      <c r="AA1" s="1505"/>
      <c r="AB1" s="1505"/>
      <c r="AC1" s="1506"/>
      <c r="AD1" s="1507" t="s">
        <v>22</v>
      </c>
      <c r="AE1" s="1508"/>
      <c r="AF1" s="1508"/>
      <c r="AG1" s="1508"/>
      <c r="AH1" s="1508"/>
      <c r="AI1" s="1508"/>
      <c r="AJ1" s="1508"/>
      <c r="AK1" s="1508"/>
      <c r="AL1" s="1508"/>
      <c r="AM1" s="1508"/>
      <c r="AN1" s="1508"/>
      <c r="AO1" s="1508"/>
      <c r="AP1" s="1508"/>
      <c r="AQ1" s="1508"/>
      <c r="AR1" s="1508"/>
      <c r="AS1" s="1508"/>
      <c r="AT1" s="1508"/>
      <c r="AU1" s="1508"/>
      <c r="AV1" s="1508"/>
      <c r="AW1" s="1508"/>
      <c r="AX1" s="1508"/>
      <c r="AY1" s="8"/>
      <c r="AZ1" s="8"/>
      <c r="BA1"/>
      <c r="BB1" s="9"/>
      <c r="BC1" s="9"/>
      <c r="BD1" s="9"/>
      <c r="BE1" s="9"/>
      <c r="BF1" s="9"/>
    </row>
    <row r="2" spans="1:58" s="7" customFormat="1" ht="20.25">
      <c r="E2" s="1509" t="s">
        <v>23</v>
      </c>
      <c r="F2" s="1510"/>
      <c r="G2" s="1510"/>
      <c r="H2" s="1510"/>
      <c r="I2" s="1510"/>
      <c r="J2" s="1510"/>
      <c r="K2" s="10"/>
      <c r="L2" s="11"/>
      <c r="M2" s="12"/>
      <c r="N2" s="11"/>
      <c r="O2" s="11"/>
      <c r="P2" s="12"/>
      <c r="Q2" s="11"/>
      <c r="R2" s="11"/>
      <c r="S2" s="11"/>
      <c r="T2" s="11"/>
      <c r="U2" s="11"/>
      <c r="V2" s="11"/>
      <c r="W2" s="11"/>
      <c r="X2" s="11"/>
      <c r="Y2" s="11"/>
      <c r="Z2" s="12"/>
      <c r="AA2" s="12"/>
      <c r="AB2" s="12"/>
      <c r="AC2" s="13"/>
      <c r="AD2" s="14" t="s">
        <v>24</v>
      </c>
      <c r="AE2" s="14"/>
      <c r="AF2" s="14"/>
      <c r="AG2" s="14"/>
      <c r="AH2" s="14"/>
      <c r="AI2" s="15"/>
      <c r="AJ2" s="15"/>
      <c r="AK2" s="15"/>
      <c r="AL2" s="16"/>
      <c r="AM2" s="17"/>
      <c r="AN2" s="17"/>
      <c r="AO2" s="17"/>
      <c r="AP2" s="17"/>
      <c r="AQ2" s="17"/>
      <c r="AR2" s="17"/>
      <c r="AS2" s="17"/>
      <c r="AT2" s="17"/>
      <c r="AU2" s="17"/>
      <c r="AV2" s="17"/>
      <c r="AW2" s="17"/>
      <c r="AX2" s="17"/>
      <c r="AY2" s="9"/>
      <c r="AZ2" s="9"/>
      <c r="BA2" s="9"/>
      <c r="BB2" s="9"/>
      <c r="BC2" s="9"/>
      <c r="BD2" s="9"/>
      <c r="BE2" s="9"/>
      <c r="BF2" s="9"/>
    </row>
    <row r="3" spans="1:58" s="7" customFormat="1" ht="20.25">
      <c r="E3" s="1511" t="s">
        <v>25</v>
      </c>
      <c r="F3" s="1512"/>
      <c r="G3" s="1512"/>
      <c r="H3" s="1512"/>
      <c r="I3" s="1512"/>
      <c r="J3" s="1512"/>
      <c r="K3" s="18"/>
      <c r="L3" s="19"/>
      <c r="M3" s="20"/>
      <c r="N3" s="19"/>
      <c r="O3" s="19"/>
      <c r="P3" s="20"/>
      <c r="Q3" s="19"/>
      <c r="R3" s="19"/>
      <c r="S3" s="21"/>
      <c r="T3" s="21"/>
      <c r="U3" s="21"/>
      <c r="V3" s="21"/>
      <c r="W3" s="21"/>
      <c r="X3" s="21"/>
      <c r="Y3" s="21"/>
      <c r="Z3" s="20"/>
      <c r="AA3" s="20"/>
      <c r="AB3" s="20"/>
      <c r="AC3" s="22"/>
      <c r="AD3" s="23" t="s">
        <v>26</v>
      </c>
      <c r="AE3" s="24"/>
      <c r="AF3" s="24"/>
      <c r="AG3" s="24"/>
      <c r="AH3" s="24"/>
      <c r="AI3" s="25"/>
      <c r="AJ3" s="25"/>
      <c r="AK3" s="25"/>
      <c r="AL3" s="24"/>
      <c r="AM3" s="26"/>
      <c r="AN3" s="26"/>
      <c r="AO3" s="26"/>
      <c r="AP3" s="26"/>
      <c r="AQ3" s="26"/>
      <c r="AR3" s="26"/>
      <c r="AS3" s="26"/>
      <c r="AT3" s="26"/>
      <c r="AU3" s="26"/>
      <c r="AV3" s="26"/>
      <c r="AW3" s="26"/>
      <c r="AX3" s="26"/>
      <c r="AY3" s="27"/>
      <c r="AZ3" s="27"/>
      <c r="BA3" s="27"/>
      <c r="BB3" s="28"/>
      <c r="BC3" s="28"/>
      <c r="BD3" s="28"/>
      <c r="BE3" s="28"/>
      <c r="BF3" s="28"/>
    </row>
    <row r="4" spans="1:58" s="29" customFormat="1" ht="11.25">
      <c r="H4" s="30"/>
      <c r="I4" s="30"/>
      <c r="J4" s="30"/>
      <c r="K4" s="30"/>
      <c r="L4" s="30"/>
      <c r="M4" s="30"/>
      <c r="N4" s="30"/>
      <c r="O4" s="30"/>
      <c r="P4" s="30"/>
      <c r="Q4" s="30"/>
      <c r="R4" s="30"/>
      <c r="S4" s="30"/>
      <c r="T4" s="30"/>
      <c r="U4" s="30"/>
      <c r="V4" s="30"/>
      <c r="W4" s="30"/>
      <c r="X4" s="30"/>
      <c r="Y4" s="30"/>
      <c r="Z4" s="30"/>
      <c r="AA4" s="30"/>
      <c r="AB4" s="30"/>
      <c r="AC4" s="31"/>
      <c r="AL4" s="30"/>
      <c r="AM4" s="30"/>
      <c r="AN4" s="30"/>
      <c r="AO4" s="30"/>
      <c r="AP4" s="30"/>
      <c r="AQ4" s="30"/>
      <c r="AR4" s="30"/>
      <c r="AS4" s="30"/>
      <c r="AT4" s="30"/>
      <c r="AU4" s="30"/>
      <c r="AV4" s="30"/>
      <c r="AW4" s="30"/>
      <c r="AX4" s="30"/>
      <c r="AY4" s="30"/>
      <c r="AZ4" s="30"/>
      <c r="BA4" s="30"/>
      <c r="BB4" s="30"/>
      <c r="BC4" s="30"/>
      <c r="BD4" s="30"/>
      <c r="BE4" s="30"/>
      <c r="BF4" s="30"/>
    </row>
    <row r="5" spans="1:58" s="35" customFormat="1" ht="20.25">
      <c r="A5" s="32" t="s">
        <v>27</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4"/>
    </row>
    <row r="6" spans="1:58" s="37" customFormat="1" ht="12">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row>
    <row r="7" spans="1:58" s="52" customFormat="1" ht="12">
      <c r="A7" s="38" t="s">
        <v>28</v>
      </c>
      <c r="B7" s="39" t="s">
        <v>29</v>
      </c>
      <c r="C7" s="39" t="s">
        <v>30</v>
      </c>
      <c r="D7" s="39"/>
      <c r="E7" s="39"/>
      <c r="F7" s="39"/>
      <c r="G7" s="39"/>
      <c r="H7" s="39"/>
      <c r="I7" s="39"/>
      <c r="J7" s="39"/>
      <c r="K7" s="40"/>
      <c r="L7" s="40"/>
      <c r="M7" s="41">
        <v>3126425.63</v>
      </c>
      <c r="N7" s="40"/>
      <c r="O7" s="40"/>
      <c r="P7" s="40"/>
      <c r="Q7" s="40"/>
      <c r="R7" s="40"/>
      <c r="S7" s="42"/>
      <c r="T7" s="42"/>
      <c r="U7" s="43">
        <f>M7/1000000</f>
        <v>3.12642563</v>
      </c>
      <c r="V7" s="44"/>
      <c r="W7" s="44"/>
      <c r="X7" s="44"/>
      <c r="Y7" s="44"/>
      <c r="Z7" s="45" t="s">
        <v>31</v>
      </c>
      <c r="AA7" s="45"/>
      <c r="AB7" s="46"/>
      <c r="AC7" s="47"/>
      <c r="AD7" s="38" t="s">
        <v>32</v>
      </c>
      <c r="AE7" s="39" t="s">
        <v>29</v>
      </c>
      <c r="AF7" s="39" t="s">
        <v>33</v>
      </c>
      <c r="AG7" s="39"/>
      <c r="AH7" s="39"/>
      <c r="AI7" s="39"/>
      <c r="AJ7" s="39"/>
      <c r="AK7" s="39"/>
      <c r="AL7" s="39"/>
      <c r="AM7" s="39"/>
      <c r="AN7" s="39"/>
      <c r="AO7" s="39"/>
      <c r="AP7" s="39"/>
      <c r="AQ7" s="48"/>
      <c r="AR7" s="48"/>
      <c r="AS7" s="48"/>
      <c r="AT7" s="48"/>
      <c r="AU7" s="48"/>
      <c r="AV7" s="42"/>
      <c r="AW7" s="42"/>
      <c r="AX7" s="49">
        <v>1</v>
      </c>
      <c r="AY7" s="41"/>
      <c r="AZ7" s="50"/>
      <c r="BA7" s="50"/>
      <c r="BB7" s="50"/>
      <c r="BC7" s="40" t="s">
        <v>34</v>
      </c>
      <c r="BD7" s="40"/>
      <c r="BE7" s="50"/>
      <c r="BF7" s="51"/>
    </row>
    <row r="8" spans="1:58" s="67" customFormat="1" ht="12">
      <c r="A8" s="53" t="s">
        <v>35</v>
      </c>
      <c r="B8" s="54" t="s">
        <v>29</v>
      </c>
      <c r="C8" s="54" t="s">
        <v>36</v>
      </c>
      <c r="D8" s="54"/>
      <c r="E8" s="54"/>
      <c r="F8" s="54"/>
      <c r="G8" s="54" t="s">
        <v>37</v>
      </c>
      <c r="H8" s="54"/>
      <c r="I8" s="54"/>
      <c r="J8" s="54"/>
      <c r="K8" s="55"/>
      <c r="L8" s="55"/>
      <c r="M8" s="56">
        <v>2886341.46</v>
      </c>
      <c r="N8" s="55"/>
      <c r="O8" s="55"/>
      <c r="P8" s="55"/>
      <c r="Q8" s="55"/>
      <c r="R8" s="55"/>
      <c r="S8" s="57"/>
      <c r="T8" s="57"/>
      <c r="U8" s="58">
        <f>M8/1000000</f>
        <v>2.8863414600000001</v>
      </c>
      <c r="V8" s="59"/>
      <c r="W8" s="59"/>
      <c r="X8" s="59"/>
      <c r="Y8" s="59"/>
      <c r="Z8" s="60" t="s">
        <v>31</v>
      </c>
      <c r="AA8" s="60"/>
      <c r="AB8" s="61"/>
      <c r="AC8" s="47"/>
      <c r="AD8" s="53" t="s">
        <v>38</v>
      </c>
      <c r="AE8" s="54" t="s">
        <v>29</v>
      </c>
      <c r="AF8" s="54" t="s">
        <v>39</v>
      </c>
      <c r="AG8" s="54"/>
      <c r="AH8" s="54"/>
      <c r="AI8" s="54"/>
      <c r="AJ8" s="54"/>
      <c r="AK8" s="54"/>
      <c r="AL8" s="54"/>
      <c r="AM8" s="54"/>
      <c r="AN8" s="54"/>
      <c r="AO8" s="54"/>
      <c r="AP8" s="54"/>
      <c r="AQ8" s="62"/>
      <c r="AR8" s="62"/>
      <c r="AS8" s="62"/>
      <c r="AT8" s="62"/>
      <c r="AU8" s="62"/>
      <c r="AV8" s="57"/>
      <c r="AW8" s="57"/>
      <c r="AX8" s="63">
        <v>4</v>
      </c>
      <c r="AY8" s="56"/>
      <c r="AZ8" s="64"/>
      <c r="BA8" s="64"/>
      <c r="BB8" s="64"/>
      <c r="BC8" s="54"/>
      <c r="BD8" s="54"/>
      <c r="BE8" s="65"/>
      <c r="BF8" s="66"/>
    </row>
    <row r="9" spans="1:58" s="67" customFormat="1" ht="12">
      <c r="A9" s="53" t="s">
        <v>40</v>
      </c>
      <c r="B9" s="54" t="s">
        <v>29</v>
      </c>
      <c r="C9" s="54" t="s">
        <v>41</v>
      </c>
      <c r="D9" s="54"/>
      <c r="E9" s="54"/>
      <c r="F9" s="54"/>
      <c r="G9" s="54"/>
      <c r="H9" s="54"/>
      <c r="I9" s="54"/>
      <c r="J9" s="68">
        <v>0.1</v>
      </c>
      <c r="K9" s="68"/>
      <c r="L9" s="68"/>
      <c r="M9" s="56">
        <f>M8*J9</f>
        <v>288634.14600000001</v>
      </c>
      <c r="N9" s="55"/>
      <c r="O9" s="55"/>
      <c r="P9" s="55"/>
      <c r="Q9" s="55"/>
      <c r="R9" s="55"/>
      <c r="S9" s="57"/>
      <c r="T9" s="57"/>
      <c r="U9" s="58">
        <f>M9/1000000</f>
        <v>0.28863414599999998</v>
      </c>
      <c r="V9" s="59"/>
      <c r="W9" s="59"/>
      <c r="X9" s="59"/>
      <c r="Y9" s="59"/>
      <c r="Z9" s="60" t="s">
        <v>31</v>
      </c>
      <c r="AA9" s="60"/>
      <c r="AB9" s="61"/>
      <c r="AC9" s="47"/>
      <c r="AD9" s="53" t="s">
        <v>42</v>
      </c>
      <c r="AE9" s="54" t="s">
        <v>29</v>
      </c>
      <c r="AF9" s="54" t="s">
        <v>43</v>
      </c>
      <c r="AG9" s="54"/>
      <c r="AH9" s="54"/>
      <c r="AI9" s="54"/>
      <c r="AJ9" s="69">
        <v>0.3</v>
      </c>
      <c r="AK9" s="55"/>
      <c r="AL9" s="54"/>
      <c r="AM9" s="54"/>
      <c r="AN9" s="55"/>
      <c r="AO9" s="55"/>
      <c r="AP9" s="54"/>
      <c r="AQ9" s="56">
        <f>M7*AJ9</f>
        <v>937927.6889999999</v>
      </c>
      <c r="AR9" s="55"/>
      <c r="AS9" s="55"/>
      <c r="AT9" s="55"/>
      <c r="AU9" s="55"/>
      <c r="AV9" s="56"/>
      <c r="AW9" s="57"/>
      <c r="AX9" s="70">
        <f>AQ9/1000000</f>
        <v>0.9379276889999999</v>
      </c>
      <c r="AY9" s="64"/>
      <c r="AZ9" s="64"/>
      <c r="BA9" s="64"/>
      <c r="BB9" s="64"/>
      <c r="BC9" s="55" t="s">
        <v>31</v>
      </c>
      <c r="BD9" s="55"/>
      <c r="BE9" s="64"/>
      <c r="BF9" s="71"/>
    </row>
    <row r="10" spans="1:58" s="67" customFormat="1" ht="12">
      <c r="A10" s="53" t="s">
        <v>44</v>
      </c>
      <c r="B10" s="54" t="s">
        <v>29</v>
      </c>
      <c r="C10" s="54" t="s">
        <v>45</v>
      </c>
      <c r="D10" s="54"/>
      <c r="E10" s="54"/>
      <c r="F10" s="54"/>
      <c r="G10" s="54"/>
      <c r="H10" s="54"/>
      <c r="I10" s="55" t="s">
        <v>46</v>
      </c>
      <c r="J10" s="55"/>
      <c r="K10" s="54"/>
      <c r="L10" s="54"/>
      <c r="M10" s="56">
        <f>M8+M9</f>
        <v>3174975.6060000001</v>
      </c>
      <c r="N10" s="55"/>
      <c r="O10" s="55"/>
      <c r="P10" s="55"/>
      <c r="Q10" s="55"/>
      <c r="R10" s="55"/>
      <c r="S10" s="57"/>
      <c r="T10" s="57"/>
      <c r="U10" s="58">
        <f>M10/1000000</f>
        <v>3.1749756060000003</v>
      </c>
      <c r="V10" s="59"/>
      <c r="W10" s="59"/>
      <c r="X10" s="59"/>
      <c r="Y10" s="59"/>
      <c r="Z10" s="60" t="s">
        <v>31</v>
      </c>
      <c r="AA10" s="60"/>
      <c r="AB10" s="61"/>
      <c r="AC10" s="47"/>
      <c r="AD10" s="53" t="s">
        <v>47</v>
      </c>
      <c r="AE10" s="54" t="s">
        <v>29</v>
      </c>
      <c r="AF10" s="54" t="s">
        <v>48</v>
      </c>
      <c r="AG10" s="54"/>
      <c r="AH10" s="54"/>
      <c r="AI10" s="54"/>
      <c r="AJ10" s="54"/>
      <c r="AK10" s="54"/>
      <c r="AL10" s="54"/>
      <c r="AM10" s="69" t="s">
        <v>49</v>
      </c>
      <c r="AN10" s="55"/>
      <c r="AO10" s="55"/>
      <c r="AP10" s="54"/>
      <c r="AQ10" s="56">
        <f>M7/AX8</f>
        <v>781606.40749999997</v>
      </c>
      <c r="AR10" s="55"/>
      <c r="AS10" s="55"/>
      <c r="AT10" s="55"/>
      <c r="AU10" s="55"/>
      <c r="AV10" s="56"/>
      <c r="AW10" s="57"/>
      <c r="AX10" s="70">
        <f>AQ10/1000000</f>
        <v>0.78160640749999999</v>
      </c>
      <c r="AY10" s="64"/>
      <c r="AZ10" s="64"/>
      <c r="BA10" s="64"/>
      <c r="BB10" s="64"/>
      <c r="BC10" s="55" t="s">
        <v>31</v>
      </c>
      <c r="BD10" s="55"/>
      <c r="BE10" s="64"/>
      <c r="BF10" s="71"/>
    </row>
    <row r="11" spans="1:58" s="67" customFormat="1" ht="12">
      <c r="A11" s="53" t="s">
        <v>50</v>
      </c>
      <c r="B11" s="54" t="s">
        <v>29</v>
      </c>
      <c r="C11" s="54" t="s">
        <v>51</v>
      </c>
      <c r="D11" s="54"/>
      <c r="E11" s="54"/>
      <c r="F11" s="54"/>
      <c r="G11" s="54"/>
      <c r="H11" s="54"/>
      <c r="I11" s="54"/>
      <c r="J11" s="54"/>
      <c r="K11" s="54"/>
      <c r="L11" s="54"/>
      <c r="M11" s="54"/>
      <c r="N11" s="62"/>
      <c r="O11" s="62"/>
      <c r="P11" s="62"/>
      <c r="Q11" s="62"/>
      <c r="R11" s="62"/>
      <c r="S11" s="57"/>
      <c r="T11" s="57"/>
      <c r="U11" s="72">
        <v>3.5</v>
      </c>
      <c r="V11" s="73"/>
      <c r="W11" s="59"/>
      <c r="X11" s="59"/>
      <c r="Y11" s="59"/>
      <c r="Z11" s="60" t="s">
        <v>34</v>
      </c>
      <c r="AA11" s="60"/>
      <c r="AB11" s="61"/>
      <c r="AC11" s="47"/>
      <c r="AD11" s="53" t="s">
        <v>52</v>
      </c>
      <c r="AE11" s="54" t="s">
        <v>29</v>
      </c>
      <c r="AF11" s="54" t="s">
        <v>53</v>
      </c>
      <c r="AG11" s="54"/>
      <c r="AH11" s="54"/>
      <c r="AI11" s="54"/>
      <c r="AJ11" s="54"/>
      <c r="AK11" s="54"/>
      <c r="AL11" s="54"/>
      <c r="AM11" s="54"/>
      <c r="AN11" s="54"/>
      <c r="AO11" s="54"/>
      <c r="AP11" s="54"/>
      <c r="AQ11" s="55" t="s">
        <v>54</v>
      </c>
      <c r="AR11" s="56"/>
      <c r="AS11" s="57"/>
      <c r="AT11" s="54"/>
      <c r="AU11" s="54"/>
      <c r="AV11" s="54"/>
      <c r="AW11" s="54"/>
      <c r="AX11" s="74">
        <v>0.1</v>
      </c>
      <c r="AY11" s="55"/>
      <c r="AZ11" s="56"/>
      <c r="BA11" s="64"/>
      <c r="BB11" s="64"/>
      <c r="BC11" s="65"/>
      <c r="BD11" s="65"/>
      <c r="BE11" s="65"/>
      <c r="BF11" s="71"/>
    </row>
    <row r="12" spans="1:58" s="67" customFormat="1" ht="12">
      <c r="A12" s="75" t="s">
        <v>55</v>
      </c>
      <c r="B12" s="76" t="s">
        <v>29</v>
      </c>
      <c r="C12" s="76" t="s">
        <v>56</v>
      </c>
      <c r="D12" s="76"/>
      <c r="E12" s="76"/>
      <c r="F12" s="76"/>
      <c r="G12" s="76"/>
      <c r="H12" s="76"/>
      <c r="I12" s="76"/>
      <c r="J12" s="76"/>
      <c r="K12" s="76"/>
      <c r="L12" s="76"/>
      <c r="M12" s="76"/>
      <c r="N12" s="77"/>
      <c r="O12" s="77"/>
      <c r="P12" s="77"/>
      <c r="Q12" s="77"/>
      <c r="R12" s="77"/>
      <c r="S12" s="78"/>
      <c r="T12" s="78"/>
      <c r="U12" s="79">
        <v>1</v>
      </c>
      <c r="V12" s="80"/>
      <c r="W12" s="81"/>
      <c r="X12" s="81"/>
      <c r="Y12" s="81"/>
      <c r="Z12" s="82" t="s">
        <v>34</v>
      </c>
      <c r="AA12" s="82"/>
      <c r="AB12" s="83"/>
      <c r="AC12" s="47"/>
      <c r="AD12" s="75" t="s">
        <v>57</v>
      </c>
      <c r="AE12" s="76" t="s">
        <v>29</v>
      </c>
      <c r="AF12" s="76" t="s">
        <v>58</v>
      </c>
      <c r="AG12" s="76"/>
      <c r="AH12" s="76"/>
      <c r="AI12" s="76"/>
      <c r="AJ12" s="76"/>
      <c r="AK12" s="76"/>
      <c r="AL12" s="76"/>
      <c r="AM12" s="76"/>
      <c r="AN12" s="76"/>
      <c r="AO12" s="76"/>
      <c r="AP12" s="76"/>
      <c r="AQ12" s="84" t="s">
        <v>59</v>
      </c>
      <c r="AR12" s="84"/>
      <c r="AS12" s="76"/>
      <c r="AT12" s="76"/>
      <c r="AU12" s="76"/>
      <c r="AV12" s="76"/>
      <c r="AW12" s="76"/>
      <c r="AX12" s="85">
        <f>AX11/12</f>
        <v>8.3333333333333332E-3</v>
      </c>
      <c r="AY12" s="84"/>
      <c r="AZ12" s="86"/>
      <c r="BA12" s="87"/>
      <c r="BB12" s="87"/>
      <c r="BC12" s="88"/>
      <c r="BD12" s="88"/>
      <c r="BE12" s="88"/>
      <c r="BF12" s="89"/>
    </row>
    <row r="13" spans="1:58" s="95" customFormat="1" ht="12">
      <c r="A13" s="90"/>
      <c r="B13" s="67"/>
      <c r="C13" s="67"/>
      <c r="D13" s="67"/>
      <c r="E13" s="67"/>
      <c r="F13" s="67"/>
      <c r="G13" s="67"/>
      <c r="H13" s="67"/>
      <c r="I13" s="67"/>
      <c r="J13" s="67"/>
      <c r="K13" s="67"/>
      <c r="L13" s="67"/>
      <c r="M13" s="91"/>
      <c r="N13" s="92"/>
      <c r="O13" s="67"/>
      <c r="P13" s="67"/>
      <c r="Q13" s="67"/>
      <c r="R13" s="67"/>
      <c r="S13" s="67"/>
      <c r="T13" s="67"/>
      <c r="U13" s="93"/>
      <c r="V13" s="93"/>
      <c r="W13" s="94"/>
      <c r="X13" s="94"/>
      <c r="Y13" s="94"/>
      <c r="Z13" s="94"/>
      <c r="AA13" s="94"/>
      <c r="AB13" s="94"/>
      <c r="AC13" s="67"/>
      <c r="AD13" s="90"/>
      <c r="AE13" s="67"/>
      <c r="AF13" s="67"/>
      <c r="AG13" s="67"/>
      <c r="AH13" s="67"/>
      <c r="AI13" s="67"/>
      <c r="AJ13" s="67"/>
      <c r="AK13" s="67"/>
      <c r="AL13" s="67"/>
      <c r="AM13" s="67"/>
      <c r="AN13" s="67"/>
      <c r="AO13" s="67"/>
      <c r="AP13" s="67"/>
      <c r="AQ13" s="67"/>
      <c r="AR13" s="92"/>
      <c r="AS13" s="91"/>
      <c r="AT13" s="92"/>
      <c r="AU13" s="67"/>
      <c r="AV13" s="67"/>
      <c r="AW13" s="67"/>
      <c r="AX13" s="67"/>
      <c r="AY13" s="93"/>
      <c r="AZ13" s="93"/>
      <c r="BA13" s="94"/>
      <c r="BB13" s="94"/>
      <c r="BC13" s="94"/>
      <c r="BD13" s="94"/>
      <c r="BE13" s="94"/>
      <c r="BF13" s="90"/>
    </row>
    <row r="14" spans="1:58" s="47" customFormat="1" ht="12">
      <c r="A14" s="96" t="s">
        <v>60</v>
      </c>
      <c r="B14" s="97"/>
      <c r="C14" s="97"/>
      <c r="D14" s="97"/>
      <c r="E14" s="98"/>
      <c r="F14" s="97"/>
      <c r="G14" s="97"/>
      <c r="H14" s="97"/>
      <c r="I14" s="97"/>
      <c r="J14" s="97"/>
      <c r="K14" s="97"/>
      <c r="L14" s="97"/>
      <c r="M14" s="97"/>
      <c r="N14" s="97"/>
      <c r="O14" s="97"/>
      <c r="P14" s="97"/>
      <c r="Q14" s="97"/>
      <c r="R14" s="97"/>
      <c r="S14" s="97"/>
      <c r="T14" s="97"/>
      <c r="U14" s="97"/>
      <c r="V14" s="97"/>
      <c r="W14" s="97"/>
      <c r="X14" s="97"/>
      <c r="Y14" s="97"/>
      <c r="Z14" s="97"/>
      <c r="AA14" s="97"/>
      <c r="AB14" s="97"/>
      <c r="AC14" s="99"/>
      <c r="AD14" s="97"/>
      <c r="AE14" s="97"/>
      <c r="AF14" s="97"/>
      <c r="AG14" s="97"/>
      <c r="AH14" s="98"/>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100"/>
    </row>
    <row r="15" spans="1:58" s="67" customFormat="1" ht="11.25">
      <c r="A15" s="101"/>
      <c r="U15" s="102"/>
      <c r="V15" s="102"/>
      <c r="W15" s="92"/>
      <c r="X15" s="92"/>
      <c r="Y15" s="92"/>
      <c r="Z15" s="92"/>
      <c r="AA15" s="92"/>
      <c r="AB15" s="92"/>
      <c r="AY15" s="102"/>
      <c r="AZ15" s="102"/>
      <c r="BA15" s="92"/>
      <c r="BB15" s="92"/>
      <c r="BC15" s="92"/>
      <c r="BD15" s="92"/>
      <c r="BE15" s="92"/>
      <c r="BF15" s="103"/>
    </row>
    <row r="16" spans="1:58" s="95" customFormat="1" ht="12">
      <c r="A16" s="1498" t="s">
        <v>61</v>
      </c>
      <c r="B16" s="1493" t="s">
        <v>29</v>
      </c>
      <c r="C16" s="1493" t="s">
        <v>44</v>
      </c>
      <c r="D16" s="1493" t="s">
        <v>62</v>
      </c>
      <c r="E16" s="104" t="s">
        <v>50</v>
      </c>
      <c r="F16" s="1493" t="s">
        <v>63</v>
      </c>
      <c r="G16" s="1493" t="s">
        <v>55</v>
      </c>
      <c r="H16" s="1493" t="s">
        <v>63</v>
      </c>
      <c r="I16" s="1493" t="s">
        <v>32</v>
      </c>
      <c r="J16" s="1493" t="s">
        <v>64</v>
      </c>
      <c r="K16" s="1493" t="s">
        <v>65</v>
      </c>
      <c r="L16" s="1493" t="s">
        <v>66</v>
      </c>
      <c r="M16" s="104" t="s">
        <v>28</v>
      </c>
      <c r="N16" s="1493" t="s">
        <v>67</v>
      </c>
      <c r="O16" s="1493" t="s">
        <v>68</v>
      </c>
      <c r="P16" s="1493" t="s">
        <v>62</v>
      </c>
      <c r="Q16" s="1493" t="s">
        <v>38</v>
      </c>
      <c r="R16" s="1493" t="s">
        <v>64</v>
      </c>
      <c r="S16" s="1493" t="s">
        <v>62</v>
      </c>
      <c r="T16" s="104" t="s">
        <v>38</v>
      </c>
      <c r="U16" s="104" t="s">
        <v>63</v>
      </c>
      <c r="V16" s="104">
        <v>1</v>
      </c>
      <c r="W16" s="1493" t="s">
        <v>64</v>
      </c>
      <c r="X16" s="1493" t="s">
        <v>69</v>
      </c>
      <c r="Y16" s="1493" t="s">
        <v>65</v>
      </c>
      <c r="Z16" s="1493" t="s">
        <v>66</v>
      </c>
      <c r="AA16" s="104" t="s">
        <v>70</v>
      </c>
      <c r="AB16" s="1493" t="s">
        <v>69</v>
      </c>
      <c r="AC16" s="47"/>
      <c r="AD16" s="105"/>
      <c r="AE16" s="105"/>
      <c r="AF16" s="105"/>
      <c r="AG16" s="105"/>
      <c r="AH16" s="105"/>
      <c r="AI16" s="105"/>
      <c r="AJ16" s="105"/>
      <c r="AK16" s="105"/>
      <c r="AL16" s="105"/>
      <c r="AM16" s="105"/>
      <c r="AN16" s="105"/>
      <c r="AO16" s="105"/>
      <c r="AP16" s="105"/>
      <c r="AQ16" s="105"/>
      <c r="AR16" s="105"/>
      <c r="AS16" s="90"/>
      <c r="AT16" s="90"/>
      <c r="AU16" s="90"/>
      <c r="AV16" s="90"/>
      <c r="AW16" s="90"/>
      <c r="AX16" s="90"/>
      <c r="AY16" s="90"/>
      <c r="AZ16" s="90"/>
      <c r="BA16" s="90"/>
      <c r="BB16" s="90"/>
      <c r="BC16" s="90"/>
      <c r="BD16" s="90"/>
      <c r="BE16" s="90"/>
      <c r="BF16" s="103"/>
    </row>
    <row r="17" spans="1:58" s="95" customFormat="1" ht="12">
      <c r="A17" s="1498"/>
      <c r="B17" s="1493"/>
      <c r="C17" s="1493"/>
      <c r="D17" s="1493"/>
      <c r="E17" s="106">
        <v>2</v>
      </c>
      <c r="F17" s="1493"/>
      <c r="G17" s="1493"/>
      <c r="H17" s="1493"/>
      <c r="I17" s="1493"/>
      <c r="J17" s="1493"/>
      <c r="K17" s="1493"/>
      <c r="L17" s="1493"/>
      <c r="M17" s="107" t="s">
        <v>50</v>
      </c>
      <c r="N17" s="1493"/>
      <c r="O17" s="1493"/>
      <c r="P17" s="1493"/>
      <c r="Q17" s="1493"/>
      <c r="R17" s="1493"/>
      <c r="S17" s="1493"/>
      <c r="T17" s="1502">
        <v>2</v>
      </c>
      <c r="U17" s="1502"/>
      <c r="V17" s="1502"/>
      <c r="W17" s="1493"/>
      <c r="X17" s="1493"/>
      <c r="Y17" s="1493"/>
      <c r="Z17" s="1493"/>
      <c r="AA17" s="107" t="s">
        <v>47</v>
      </c>
      <c r="AB17" s="1493"/>
      <c r="AC17" s="47"/>
      <c r="AD17" s="105"/>
      <c r="AE17" s="105"/>
      <c r="AF17" s="105"/>
      <c r="AG17" s="105"/>
      <c r="AH17" s="108"/>
      <c r="AI17" s="105"/>
      <c r="AJ17" s="105"/>
      <c r="AK17" s="105"/>
      <c r="AL17" s="105"/>
      <c r="AM17" s="105"/>
      <c r="AN17" s="105"/>
      <c r="AO17" s="105"/>
      <c r="AP17" s="105"/>
      <c r="AQ17" s="105"/>
      <c r="AR17" s="105"/>
      <c r="AS17" s="90"/>
      <c r="AT17" s="90"/>
      <c r="AU17" s="90"/>
      <c r="AV17" s="90"/>
      <c r="AW17" s="90"/>
      <c r="AX17" s="90"/>
      <c r="AY17" s="90"/>
      <c r="AZ17" s="90"/>
      <c r="BA17" s="90"/>
      <c r="BB17" s="90"/>
      <c r="BC17" s="90"/>
      <c r="BD17" s="90"/>
      <c r="BE17" s="90"/>
      <c r="BF17" s="103"/>
    </row>
    <row r="18" spans="1:58" s="95" customFormat="1" ht="11.25">
      <c r="A18" s="109"/>
      <c r="B18" s="90"/>
      <c r="C18" s="90"/>
      <c r="D18" s="90"/>
      <c r="E18" s="110"/>
      <c r="F18" s="90"/>
      <c r="G18" s="90"/>
      <c r="H18" s="90"/>
      <c r="I18" s="90"/>
      <c r="J18" s="90"/>
      <c r="K18" s="90"/>
      <c r="L18" s="90"/>
      <c r="M18" s="90"/>
      <c r="N18" s="90"/>
      <c r="O18" s="90"/>
      <c r="P18" s="90"/>
      <c r="Q18" s="90"/>
      <c r="R18" s="90"/>
      <c r="S18" s="90"/>
      <c r="T18" s="90"/>
      <c r="U18" s="90"/>
      <c r="V18" s="90"/>
      <c r="W18" s="90"/>
      <c r="X18" s="90"/>
      <c r="Y18" s="90"/>
      <c r="Z18" s="90"/>
      <c r="AA18" s="90"/>
      <c r="AB18" s="90"/>
      <c r="AC18" s="67"/>
      <c r="AD18" s="90"/>
      <c r="AE18" s="90"/>
      <c r="AF18" s="90"/>
      <c r="AG18" s="90"/>
      <c r="AH18" s="11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103"/>
    </row>
    <row r="19" spans="1:58" s="95" customFormat="1" ht="12">
      <c r="A19" s="111" t="s">
        <v>71</v>
      </c>
      <c r="B19" s="105"/>
      <c r="C19" s="105"/>
      <c r="D19" s="105"/>
      <c r="E19" s="108"/>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12"/>
      <c r="AD19" s="105"/>
      <c r="AE19" s="105"/>
      <c r="AF19" s="105"/>
      <c r="AG19" s="105"/>
      <c r="AH19" s="108"/>
      <c r="AI19" s="105"/>
      <c r="AJ19" s="105"/>
      <c r="AK19" s="105"/>
      <c r="AL19" s="105"/>
      <c r="AM19" s="105"/>
      <c r="AN19" s="105"/>
      <c r="AO19" s="105"/>
      <c r="AP19" s="113"/>
      <c r="AQ19" s="105"/>
      <c r="AR19" s="105"/>
      <c r="AS19" s="90"/>
      <c r="AT19" s="90"/>
      <c r="AU19" s="90"/>
      <c r="AV19" s="90"/>
      <c r="AW19" s="90"/>
      <c r="AX19" s="90"/>
      <c r="AY19" s="90"/>
      <c r="AZ19" s="90"/>
      <c r="BA19" s="90"/>
      <c r="BB19" s="90"/>
      <c r="BC19" s="90"/>
      <c r="BD19" s="90"/>
      <c r="BE19" s="90"/>
      <c r="BF19" s="114"/>
    </row>
    <row r="20" spans="1:58" s="67" customFormat="1" ht="11.25">
      <c r="A20" s="115"/>
      <c r="B20" s="95"/>
      <c r="C20" s="95"/>
      <c r="D20" s="95"/>
      <c r="E20" s="95"/>
      <c r="F20" s="95"/>
      <c r="G20" s="95"/>
      <c r="H20" s="116"/>
      <c r="I20" s="116"/>
      <c r="J20" s="116"/>
      <c r="K20" s="116"/>
      <c r="L20" s="116"/>
      <c r="M20" s="116"/>
      <c r="N20" s="116"/>
      <c r="O20" s="116"/>
      <c r="P20" s="116"/>
      <c r="Q20" s="116"/>
      <c r="R20" s="116"/>
      <c r="S20" s="116"/>
      <c r="T20" s="116"/>
      <c r="U20" s="116"/>
      <c r="V20" s="116"/>
      <c r="W20" s="116"/>
      <c r="X20" s="116"/>
      <c r="Y20" s="116"/>
      <c r="Z20" s="116"/>
      <c r="AA20" s="116"/>
      <c r="AB20" s="116"/>
      <c r="AC20" s="117"/>
      <c r="AD20" s="95"/>
      <c r="AE20" s="95"/>
      <c r="AF20" s="95"/>
      <c r="AG20" s="95"/>
      <c r="AH20" s="95"/>
      <c r="AI20" s="95"/>
      <c r="AJ20" s="95"/>
      <c r="AK20" s="95"/>
      <c r="AL20" s="116"/>
      <c r="AM20" s="116"/>
      <c r="AN20" s="116"/>
      <c r="AO20" s="116"/>
      <c r="AP20" s="116"/>
      <c r="AQ20" s="116"/>
      <c r="AR20" s="116"/>
      <c r="AS20" s="116"/>
      <c r="AT20" s="116"/>
      <c r="AU20" s="116"/>
      <c r="AV20" s="116"/>
      <c r="AW20" s="116"/>
      <c r="AX20" s="116"/>
      <c r="AY20" s="116"/>
      <c r="AZ20" s="116"/>
      <c r="BA20" s="116"/>
      <c r="BB20" s="116"/>
      <c r="BC20" s="116"/>
      <c r="BD20" s="116"/>
      <c r="BE20" s="116"/>
      <c r="BF20" s="118"/>
    </row>
    <row r="21" spans="1:58" s="67" customFormat="1" ht="12">
      <c r="A21" s="1498" t="s">
        <v>61</v>
      </c>
      <c r="B21" s="1493" t="s">
        <v>29</v>
      </c>
      <c r="C21" s="1494">
        <f>U10</f>
        <v>3.1749756060000003</v>
      </c>
      <c r="D21" s="1494"/>
      <c r="E21" s="1494"/>
      <c r="F21" s="1501" t="s">
        <v>62</v>
      </c>
      <c r="G21" s="119">
        <f>U11</f>
        <v>3.5</v>
      </c>
      <c r="H21" s="120"/>
      <c r="I21" s="1493" t="s">
        <v>63</v>
      </c>
      <c r="J21" s="1499">
        <f>U12</f>
        <v>1</v>
      </c>
      <c r="K21" s="1499"/>
      <c r="L21" s="1499"/>
      <c r="M21" s="1493" t="s">
        <v>63</v>
      </c>
      <c r="N21" s="1499">
        <f>AX7</f>
        <v>1</v>
      </c>
      <c r="O21" s="1499"/>
      <c r="P21" s="1493" t="s">
        <v>64</v>
      </c>
      <c r="Q21" s="1493" t="s">
        <v>65</v>
      </c>
      <c r="R21" s="1493" t="s">
        <v>66</v>
      </c>
      <c r="S21" s="121">
        <f>U7</f>
        <v>3.12642563</v>
      </c>
      <c r="T21" s="121"/>
      <c r="U21" s="121"/>
      <c r="V21" s="122"/>
      <c r="W21" s="1493" t="s">
        <v>67</v>
      </c>
      <c r="X21" s="1493" t="s">
        <v>62</v>
      </c>
      <c r="Y21" s="1499">
        <f>AX7</f>
        <v>1</v>
      </c>
      <c r="Z21" s="1499"/>
      <c r="AA21" s="1500" t="s">
        <v>72</v>
      </c>
      <c r="AB21" s="1499">
        <f>AX8</f>
        <v>4</v>
      </c>
      <c r="AC21" s="1499"/>
      <c r="AD21" s="1493" t="s">
        <v>73</v>
      </c>
      <c r="AE21" s="119">
        <f>AX8</f>
        <v>4</v>
      </c>
      <c r="AF21" s="119"/>
      <c r="AG21" s="123" t="s">
        <v>63</v>
      </c>
      <c r="AH21" s="124">
        <v>1</v>
      </c>
      <c r="AI21" s="1493" t="s">
        <v>64</v>
      </c>
      <c r="AJ21" s="1493" t="s">
        <v>69</v>
      </c>
      <c r="AK21" s="1493" t="s">
        <v>65</v>
      </c>
      <c r="AL21" s="1493" t="s">
        <v>66</v>
      </c>
      <c r="AM21" s="124" t="s">
        <v>62</v>
      </c>
      <c r="AN21" s="121">
        <f>AX9</f>
        <v>0.9379276889999999</v>
      </c>
      <c r="AO21" s="125"/>
      <c r="AP21" s="125"/>
      <c r="AQ21" s="124" t="s">
        <v>74</v>
      </c>
      <c r="AR21" s="1500" t="s">
        <v>69</v>
      </c>
      <c r="AS21" s="90"/>
      <c r="AT21" s="90"/>
      <c r="AU21" s="1497"/>
      <c r="AV21" s="126"/>
      <c r="AW21" s="126"/>
      <c r="AX21" s="126"/>
      <c r="AY21" s="126"/>
      <c r="AZ21" s="126"/>
      <c r="BA21" s="126"/>
      <c r="BB21" s="126"/>
      <c r="BC21" s="126"/>
      <c r="BD21" s="126"/>
      <c r="BE21" s="126"/>
      <c r="BF21" s="118"/>
    </row>
    <row r="22" spans="1:58" s="95" customFormat="1" ht="12">
      <c r="A22" s="1498"/>
      <c r="B22" s="1493"/>
      <c r="C22" s="1494"/>
      <c r="D22" s="1494"/>
      <c r="E22" s="1494"/>
      <c r="F22" s="1501"/>
      <c r="G22" s="127">
        <v>2</v>
      </c>
      <c r="H22" s="127"/>
      <c r="I22" s="1493"/>
      <c r="J22" s="1499"/>
      <c r="K22" s="1499"/>
      <c r="L22" s="1499"/>
      <c r="M22" s="1493"/>
      <c r="N22" s="1499"/>
      <c r="O22" s="1499"/>
      <c r="P22" s="1493"/>
      <c r="Q22" s="1493"/>
      <c r="R22" s="1493"/>
      <c r="S22" s="128">
        <f>U11</f>
        <v>3.5</v>
      </c>
      <c r="T22" s="129"/>
      <c r="U22" s="127"/>
      <c r="V22" s="127"/>
      <c r="W22" s="1493"/>
      <c r="X22" s="1493"/>
      <c r="Y22" s="1499"/>
      <c r="Z22" s="1499"/>
      <c r="AA22" s="1500"/>
      <c r="AB22" s="1499"/>
      <c r="AC22" s="1499"/>
      <c r="AD22" s="1493"/>
      <c r="AE22" s="129">
        <v>2</v>
      </c>
      <c r="AF22" s="129"/>
      <c r="AG22" s="129"/>
      <c r="AH22" s="129"/>
      <c r="AI22" s="1493"/>
      <c r="AJ22" s="1493"/>
      <c r="AK22" s="1493"/>
      <c r="AL22" s="1493"/>
      <c r="AM22" s="130"/>
      <c r="AN22" s="131">
        <f>AX10</f>
        <v>0.78160640749999999</v>
      </c>
      <c r="AO22" s="129"/>
      <c r="AP22" s="129"/>
      <c r="AQ22" s="127"/>
      <c r="AR22" s="1500"/>
      <c r="AS22" s="90"/>
      <c r="AT22" s="90"/>
      <c r="AU22" s="1497"/>
      <c r="AV22" s="126"/>
      <c r="AW22" s="126"/>
      <c r="AX22" s="126"/>
      <c r="AY22" s="126"/>
      <c r="AZ22" s="126"/>
      <c r="BA22" s="126"/>
      <c r="BB22" s="126"/>
      <c r="BC22" s="126"/>
      <c r="BD22" s="126"/>
      <c r="BE22" s="126"/>
      <c r="BF22" s="114"/>
    </row>
    <row r="23" spans="1:58" s="67" customFormat="1" ht="11.25">
      <c r="A23" s="115"/>
      <c r="B23" s="95"/>
      <c r="C23" s="95"/>
      <c r="D23" s="95"/>
      <c r="E23" s="95"/>
      <c r="F23" s="95"/>
      <c r="G23" s="95"/>
      <c r="H23" s="116"/>
      <c r="I23" s="116"/>
      <c r="J23" s="116"/>
      <c r="K23" s="116"/>
      <c r="L23" s="116"/>
      <c r="M23" s="116"/>
      <c r="N23" s="116"/>
      <c r="O23" s="116"/>
      <c r="P23" s="116"/>
      <c r="Q23" s="116"/>
      <c r="R23" s="116"/>
      <c r="S23" s="116"/>
      <c r="T23" s="116"/>
      <c r="U23" s="116"/>
      <c r="V23" s="116"/>
      <c r="W23" s="116"/>
      <c r="X23" s="116"/>
      <c r="Y23" s="116"/>
      <c r="Z23" s="116"/>
      <c r="AA23" s="116"/>
      <c r="AB23" s="116"/>
      <c r="AC23" s="117"/>
      <c r="AD23" s="95"/>
      <c r="AE23" s="95"/>
      <c r="AF23" s="95"/>
      <c r="AG23" s="95"/>
      <c r="AH23" s="95"/>
      <c r="AI23" s="95"/>
      <c r="AJ23" s="95"/>
      <c r="AK23" s="95"/>
      <c r="AL23" s="116"/>
      <c r="AM23" s="116"/>
      <c r="AN23" s="116"/>
      <c r="AO23" s="116"/>
      <c r="AP23" s="116"/>
      <c r="AQ23" s="116"/>
      <c r="AR23" s="116"/>
      <c r="AS23" s="116"/>
      <c r="AT23" s="116"/>
      <c r="AU23" s="116"/>
      <c r="AV23" s="116"/>
      <c r="AW23" s="116"/>
      <c r="AX23" s="116"/>
      <c r="AY23" s="116"/>
      <c r="AZ23" s="116"/>
      <c r="BA23" s="116"/>
      <c r="BB23" s="116"/>
      <c r="BC23" s="116"/>
      <c r="BD23" s="116"/>
      <c r="BE23" s="116"/>
      <c r="BF23" s="118"/>
    </row>
    <row r="24" spans="1:58" s="67" customFormat="1" ht="12">
      <c r="A24" s="1498" t="s">
        <v>61</v>
      </c>
      <c r="B24" s="1493" t="s">
        <v>29</v>
      </c>
      <c r="C24" s="1494">
        <f>C21</f>
        <v>3.1749756060000003</v>
      </c>
      <c r="D24" s="1494"/>
      <c r="E24" s="1494"/>
      <c r="F24" s="1501" t="s">
        <v>62</v>
      </c>
      <c r="G24" s="1499">
        <f>G21/G22</f>
        <v>1.75</v>
      </c>
      <c r="H24" s="1499"/>
      <c r="I24" s="1493" t="s">
        <v>63</v>
      </c>
      <c r="J24" s="1499">
        <f>J21</f>
        <v>1</v>
      </c>
      <c r="K24" s="1499"/>
      <c r="L24" s="1499"/>
      <c r="M24" s="1493" t="s">
        <v>63</v>
      </c>
      <c r="N24" s="1499">
        <f>N21</f>
        <v>1</v>
      </c>
      <c r="O24" s="1499"/>
      <c r="P24" s="1493" t="s">
        <v>64</v>
      </c>
      <c r="Q24" s="1493" t="s">
        <v>65</v>
      </c>
      <c r="R24" s="1493" t="s">
        <v>66</v>
      </c>
      <c r="S24" s="1494">
        <f>S21/S22</f>
        <v>0.89326446571428575</v>
      </c>
      <c r="T24" s="1494"/>
      <c r="U24" s="1494"/>
      <c r="V24" s="1494"/>
      <c r="W24" s="1493" t="s">
        <v>67</v>
      </c>
      <c r="X24" s="1493" t="s">
        <v>62</v>
      </c>
      <c r="Y24" s="1499">
        <f>Y21</f>
        <v>1</v>
      </c>
      <c r="Z24" s="1499"/>
      <c r="AA24" s="1493" t="s">
        <v>75</v>
      </c>
      <c r="AB24" s="1499">
        <f>AB21</f>
        <v>4</v>
      </c>
      <c r="AC24" s="1499"/>
      <c r="AD24" s="1493" t="s">
        <v>73</v>
      </c>
      <c r="AE24" s="119">
        <f>AE21+AH21</f>
        <v>5</v>
      </c>
      <c r="AF24" s="119"/>
      <c r="AG24" s="125"/>
      <c r="AH24" s="1493" t="s">
        <v>64</v>
      </c>
      <c r="AI24" s="1493" t="s">
        <v>69</v>
      </c>
      <c r="AJ24" s="1493" t="s">
        <v>65</v>
      </c>
      <c r="AK24" s="1493" t="s">
        <v>66</v>
      </c>
      <c r="AL24" s="121">
        <f>AN21*AN21</f>
        <v>0.87970834979288048</v>
      </c>
      <c r="AM24" s="125"/>
      <c r="AN24" s="125"/>
      <c r="AO24" s="125"/>
      <c r="AP24" s="1493" t="s">
        <v>69</v>
      </c>
      <c r="AQ24" s="94"/>
      <c r="AR24" s="94"/>
      <c r="AS24" s="132"/>
      <c r="AT24" s="132"/>
      <c r="AU24" s="132"/>
      <c r="AV24" s="132"/>
      <c r="AW24" s="1497"/>
      <c r="AX24" s="126"/>
      <c r="AY24" s="126"/>
      <c r="AZ24" s="126"/>
      <c r="BA24" s="126"/>
      <c r="BB24" s="126"/>
      <c r="BC24" s="126"/>
      <c r="BD24" s="126"/>
      <c r="BE24" s="126"/>
      <c r="BF24" s="118"/>
    </row>
    <row r="25" spans="1:58" s="95" customFormat="1" ht="12">
      <c r="A25" s="1498"/>
      <c r="B25" s="1493"/>
      <c r="C25" s="1494"/>
      <c r="D25" s="1494"/>
      <c r="E25" s="1494"/>
      <c r="F25" s="1501"/>
      <c r="G25" s="1499"/>
      <c r="H25" s="1499"/>
      <c r="I25" s="1493"/>
      <c r="J25" s="1499"/>
      <c r="K25" s="1499"/>
      <c r="L25" s="1499"/>
      <c r="M25" s="1493"/>
      <c r="N25" s="1499"/>
      <c r="O25" s="1499"/>
      <c r="P25" s="1493"/>
      <c r="Q25" s="1493"/>
      <c r="R25" s="1493"/>
      <c r="S25" s="1494"/>
      <c r="T25" s="1494"/>
      <c r="U25" s="1494"/>
      <c r="V25" s="1494"/>
      <c r="W25" s="1493"/>
      <c r="X25" s="1493"/>
      <c r="Y25" s="1499"/>
      <c r="Z25" s="1499"/>
      <c r="AA25" s="1493"/>
      <c r="AB25" s="1499"/>
      <c r="AC25" s="1499"/>
      <c r="AD25" s="1493"/>
      <c r="AE25" s="129">
        <v>2</v>
      </c>
      <c r="AF25" s="129"/>
      <c r="AG25" s="129"/>
      <c r="AH25" s="1493"/>
      <c r="AI25" s="1493"/>
      <c r="AJ25" s="1493"/>
      <c r="AK25" s="1493"/>
      <c r="AL25" s="131">
        <f>AN22</f>
        <v>0.78160640749999999</v>
      </c>
      <c r="AM25" s="129"/>
      <c r="AN25" s="129"/>
      <c r="AO25" s="129"/>
      <c r="AP25" s="1493"/>
      <c r="AQ25" s="133"/>
      <c r="AR25" s="133"/>
      <c r="AS25" s="132"/>
      <c r="AT25" s="132"/>
      <c r="AU25" s="126"/>
      <c r="AV25" s="126"/>
      <c r="AW25" s="1497"/>
      <c r="AX25" s="126"/>
      <c r="AY25" s="126"/>
      <c r="AZ25" s="126"/>
      <c r="BA25" s="126"/>
      <c r="BB25" s="126"/>
      <c r="BC25" s="126"/>
      <c r="BD25" s="126"/>
      <c r="BE25" s="126"/>
      <c r="BF25" s="134"/>
    </row>
    <row r="26" spans="1:58" s="67" customFormat="1" ht="11.25">
      <c r="A26" s="115"/>
      <c r="B26" s="95"/>
      <c r="C26" s="95"/>
      <c r="D26" s="95"/>
      <c r="E26" s="95"/>
      <c r="F26" s="95"/>
      <c r="G26" s="95"/>
      <c r="H26" s="135"/>
      <c r="I26" s="135"/>
      <c r="J26" s="135"/>
      <c r="K26" s="135"/>
      <c r="L26" s="135"/>
      <c r="M26" s="135"/>
      <c r="N26" s="135"/>
      <c r="O26" s="135"/>
      <c r="P26" s="135"/>
      <c r="Q26" s="135"/>
      <c r="R26" s="135"/>
      <c r="S26" s="135"/>
      <c r="T26" s="135"/>
      <c r="U26" s="135"/>
      <c r="V26" s="135"/>
      <c r="W26" s="135"/>
      <c r="X26" s="135"/>
      <c r="Y26" s="135"/>
      <c r="Z26" s="135"/>
      <c r="AA26" s="135"/>
      <c r="AB26" s="135"/>
      <c r="AC26" s="117"/>
      <c r="AD26" s="95"/>
      <c r="AE26" s="95"/>
      <c r="AF26" s="95"/>
      <c r="AG26" s="95"/>
      <c r="AH26" s="95"/>
      <c r="AI26" s="95"/>
      <c r="AJ26" s="95"/>
      <c r="AK26" s="95"/>
      <c r="AL26" s="135"/>
      <c r="AM26" s="135"/>
      <c r="AN26" s="135"/>
      <c r="AO26" s="135"/>
      <c r="AP26" s="135"/>
      <c r="AQ26" s="135"/>
      <c r="AR26" s="135"/>
      <c r="AS26" s="135"/>
      <c r="AT26" s="135"/>
      <c r="AU26" s="135"/>
      <c r="AV26" s="135"/>
      <c r="AW26" s="135"/>
      <c r="AX26" s="135"/>
      <c r="AY26" s="135"/>
      <c r="AZ26" s="135"/>
      <c r="BA26" s="135"/>
      <c r="BB26" s="135"/>
      <c r="BC26" s="135"/>
      <c r="BD26" s="135"/>
      <c r="BE26" s="135"/>
      <c r="BF26" s="118"/>
    </row>
    <row r="27" spans="1:58" s="67" customFormat="1" ht="12">
      <c r="A27" s="136" t="s">
        <v>61</v>
      </c>
      <c r="B27" s="105" t="s">
        <v>29</v>
      </c>
      <c r="C27" s="137">
        <f>C24</f>
        <v>3.1749756060000003</v>
      </c>
      <c r="D27" s="137"/>
      <c r="E27" s="137"/>
      <c r="F27" s="138" t="s">
        <v>62</v>
      </c>
      <c r="G27" s="139">
        <f>G24+J24+N24</f>
        <v>3.75</v>
      </c>
      <c r="H27" s="139"/>
      <c r="I27" s="105" t="s">
        <v>64</v>
      </c>
      <c r="J27" s="105" t="s">
        <v>65</v>
      </c>
      <c r="K27" s="105" t="s">
        <v>66</v>
      </c>
      <c r="L27" s="137">
        <f>S24</f>
        <v>0.89326446571428575</v>
      </c>
      <c r="M27" s="94"/>
      <c r="N27" s="139"/>
      <c r="O27" s="105" t="s">
        <v>67</v>
      </c>
      <c r="P27" s="105" t="s">
        <v>62</v>
      </c>
      <c r="Q27" s="139">
        <f>Y24</f>
        <v>1</v>
      </c>
      <c r="R27" s="94"/>
      <c r="S27" s="137"/>
      <c r="T27" s="105" t="s">
        <v>64</v>
      </c>
      <c r="U27" s="140" t="s">
        <v>62</v>
      </c>
      <c r="V27" s="139">
        <f>AB24</f>
        <v>4</v>
      </c>
      <c r="W27" s="94"/>
      <c r="X27" s="94"/>
      <c r="Y27" s="105" t="s">
        <v>64</v>
      </c>
      <c r="Z27" s="141" t="s">
        <v>62</v>
      </c>
      <c r="AA27" s="142">
        <f>AE24/AE25</f>
        <v>2.5</v>
      </c>
      <c r="AB27" s="139"/>
      <c r="AC27" s="141" t="s">
        <v>64</v>
      </c>
      <c r="AD27" s="105" t="s">
        <v>69</v>
      </c>
      <c r="AE27" s="141" t="s">
        <v>65</v>
      </c>
      <c r="AF27" s="105" t="s">
        <v>66</v>
      </c>
      <c r="AG27" s="143">
        <f>AL24/AL25</f>
        <v>1.1255132267999997</v>
      </c>
      <c r="AH27" s="94"/>
      <c r="AI27" s="94"/>
      <c r="AJ27" s="94"/>
      <c r="AK27" s="105" t="s">
        <v>69</v>
      </c>
      <c r="AL27" s="144"/>
      <c r="AM27" s="94"/>
      <c r="AN27" s="94"/>
      <c r="AO27" s="94"/>
      <c r="AP27" s="94"/>
      <c r="AQ27" s="105"/>
      <c r="AR27" s="94"/>
      <c r="AS27" s="132"/>
      <c r="AT27" s="132"/>
      <c r="AU27" s="132"/>
      <c r="AV27" s="132"/>
      <c r="AW27" s="1497"/>
      <c r="AX27" s="126"/>
      <c r="AY27" s="126"/>
      <c r="AZ27" s="126"/>
      <c r="BA27" s="126"/>
      <c r="BB27" s="126"/>
      <c r="BC27" s="126"/>
      <c r="BD27" s="126"/>
      <c r="BE27" s="126"/>
      <c r="BF27" s="118"/>
    </row>
    <row r="28" spans="1:58" s="67" customFormat="1" ht="11.25">
      <c r="A28" s="109"/>
      <c r="B28" s="90"/>
      <c r="C28" s="145"/>
      <c r="D28" s="145"/>
      <c r="E28" s="145"/>
      <c r="F28" s="146"/>
      <c r="G28" s="117"/>
      <c r="H28" s="117"/>
      <c r="I28" s="90"/>
      <c r="J28" s="117"/>
      <c r="K28" s="117"/>
      <c r="L28" s="117"/>
      <c r="M28" s="90"/>
      <c r="N28" s="117"/>
      <c r="O28" s="117"/>
      <c r="P28" s="90"/>
      <c r="Q28" s="90"/>
      <c r="R28" s="90"/>
      <c r="S28" s="145"/>
      <c r="T28" s="145"/>
      <c r="U28" s="145"/>
      <c r="V28" s="145"/>
      <c r="W28" s="90"/>
      <c r="X28" s="90"/>
      <c r="Y28" s="117"/>
      <c r="Z28" s="117"/>
      <c r="AA28" s="90"/>
      <c r="AB28" s="117"/>
      <c r="AD28" s="147"/>
      <c r="AE28" s="92"/>
      <c r="AF28" s="92"/>
      <c r="AG28" s="92"/>
      <c r="AH28" s="90"/>
      <c r="AI28" s="90"/>
      <c r="AJ28" s="90"/>
      <c r="AK28" s="90"/>
      <c r="AL28" s="148"/>
      <c r="AM28" s="92"/>
      <c r="AN28" s="92"/>
      <c r="AO28" s="92"/>
      <c r="AP28" s="92"/>
      <c r="AQ28" s="90"/>
      <c r="AR28" s="132"/>
      <c r="AS28" s="132"/>
      <c r="AT28" s="132"/>
      <c r="AU28" s="126"/>
      <c r="AV28" s="126"/>
      <c r="AW28" s="1497"/>
      <c r="AX28" s="126"/>
      <c r="AY28" s="126"/>
      <c r="AZ28" s="126"/>
      <c r="BA28" s="126"/>
      <c r="BB28" s="126"/>
      <c r="BC28" s="126"/>
      <c r="BD28" s="126"/>
      <c r="BE28" s="126"/>
      <c r="BF28" s="118"/>
    </row>
    <row r="29" spans="1:58" s="67" customFormat="1">
      <c r="A29" s="136" t="s">
        <v>61</v>
      </c>
      <c r="B29" s="105" t="s">
        <v>29</v>
      </c>
      <c r="C29" s="137">
        <f>C27*G27</f>
        <v>11.9061585225</v>
      </c>
      <c r="D29" s="137"/>
      <c r="E29" s="137"/>
      <c r="F29" s="138" t="s">
        <v>65</v>
      </c>
      <c r="G29" s="105" t="s">
        <v>62</v>
      </c>
      <c r="H29" s="137">
        <f>L27</f>
        <v>0.89326446571428575</v>
      </c>
      <c r="I29" s="94"/>
      <c r="J29" s="94"/>
      <c r="K29" s="105" t="s">
        <v>67</v>
      </c>
      <c r="L29" s="142">
        <f>Q27*V27*AA27</f>
        <v>10</v>
      </c>
      <c r="M29" s="94"/>
      <c r="N29" s="139" t="s">
        <v>64</v>
      </c>
      <c r="O29" s="105" t="s">
        <v>65</v>
      </c>
      <c r="P29" s="143">
        <f>AG27</f>
        <v>1.1255132267999997</v>
      </c>
      <c r="Q29" s="139"/>
      <c r="R29" s="94"/>
      <c r="S29" s="137"/>
      <c r="T29" s="105" t="s">
        <v>64</v>
      </c>
      <c r="U29" s="140"/>
      <c r="V29" s="139"/>
      <c r="W29" s="94"/>
      <c r="X29" s="94"/>
      <c r="Y29" s="105"/>
      <c r="Z29" s="141"/>
      <c r="AA29" s="149" t="s">
        <v>61</v>
      </c>
      <c r="AB29" s="105" t="s">
        <v>29</v>
      </c>
      <c r="AC29" s="137">
        <f>C29</f>
        <v>11.9061585225</v>
      </c>
      <c r="AD29" s="137"/>
      <c r="AE29" s="137"/>
      <c r="AF29" s="137"/>
      <c r="AG29" s="138" t="s">
        <v>65</v>
      </c>
      <c r="AH29" s="143">
        <f>H29*L29</f>
        <v>8.9326446571428573</v>
      </c>
      <c r="AI29" s="94"/>
      <c r="AJ29" s="94"/>
      <c r="AK29" s="94"/>
      <c r="AL29" s="105" t="s">
        <v>65</v>
      </c>
      <c r="AM29" s="143">
        <f>P29</f>
        <v>1.1255132267999997</v>
      </c>
      <c r="AN29" s="139"/>
      <c r="AO29" s="94"/>
      <c r="AP29" s="94"/>
      <c r="AQ29" s="105"/>
      <c r="AR29" s="94"/>
      <c r="AS29" s="132"/>
      <c r="AT29" s="132"/>
      <c r="AU29" s="132"/>
      <c r="AV29" s="132"/>
      <c r="AW29" s="1495" t="s">
        <v>61</v>
      </c>
      <c r="AX29" s="1495"/>
      <c r="AY29" s="150" t="s">
        <v>29</v>
      </c>
      <c r="AZ29" s="151">
        <f>AC29-AH29-AM29</f>
        <v>1.8480006385571432</v>
      </c>
      <c r="BA29" s="151"/>
      <c r="BB29" s="151"/>
      <c r="BC29" s="151"/>
      <c r="BD29" s="151"/>
      <c r="BE29" s="126"/>
      <c r="BF29" s="134"/>
    </row>
    <row r="30" spans="1:58" s="67" customFormat="1" ht="11.25">
      <c r="A30" s="101"/>
      <c r="H30" s="135"/>
      <c r="I30" s="135"/>
      <c r="J30" s="135"/>
      <c r="K30" s="135"/>
      <c r="L30" s="135"/>
      <c r="M30" s="135"/>
      <c r="N30" s="135"/>
      <c r="O30" s="135"/>
      <c r="P30" s="135"/>
      <c r="Q30" s="135"/>
      <c r="R30" s="135"/>
      <c r="S30" s="135"/>
      <c r="T30" s="135"/>
      <c r="U30" s="135"/>
      <c r="V30" s="135"/>
      <c r="W30" s="135"/>
      <c r="X30" s="135"/>
      <c r="Y30" s="135"/>
      <c r="Z30" s="135"/>
      <c r="AA30" s="135"/>
      <c r="AB30" s="135"/>
      <c r="AL30" s="135"/>
      <c r="AM30" s="135"/>
      <c r="AN30" s="135"/>
      <c r="AO30" s="135"/>
      <c r="AP30" s="135"/>
      <c r="AV30" s="135"/>
      <c r="AW30" s="135"/>
      <c r="AX30" s="135"/>
      <c r="AY30" s="135"/>
      <c r="AZ30" s="135"/>
      <c r="BA30" s="135"/>
      <c r="BB30" s="135"/>
      <c r="BC30" s="135"/>
      <c r="BD30" s="135"/>
      <c r="BE30" s="135"/>
      <c r="BF30" s="152"/>
    </row>
    <row r="31" spans="1:58" s="67" customFormat="1" ht="12">
      <c r="A31" s="153" t="s">
        <v>76</v>
      </c>
      <c r="B31" s="47"/>
      <c r="C31" s="47"/>
      <c r="D31" s="47"/>
      <c r="E31" s="47"/>
      <c r="F31" s="47"/>
      <c r="G31" s="47"/>
      <c r="H31" s="47"/>
      <c r="I31" s="47"/>
      <c r="J31" s="47"/>
      <c r="K31" s="47"/>
      <c r="L31" s="47"/>
      <c r="M31" s="47"/>
      <c r="N31" s="47"/>
      <c r="O31" s="47"/>
      <c r="P31" s="154" t="s">
        <v>71</v>
      </c>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BF31" s="152"/>
    </row>
    <row r="32" spans="1:58" s="67" customFormat="1" ht="11.25" customHeight="1">
      <c r="A32" s="101"/>
      <c r="AC32" s="90"/>
      <c r="BF32" s="152"/>
    </row>
    <row r="33" spans="1:58" s="67" customFormat="1" ht="11.25" customHeight="1">
      <c r="A33" s="1498" t="s">
        <v>77</v>
      </c>
      <c r="B33" s="1493" t="s">
        <v>29</v>
      </c>
      <c r="C33" s="155" t="s">
        <v>61</v>
      </c>
      <c r="D33" s="155" t="s">
        <v>67</v>
      </c>
      <c r="E33" s="155" t="s">
        <v>57</v>
      </c>
      <c r="F33" s="47"/>
      <c r="G33" s="47"/>
      <c r="H33" s="47"/>
      <c r="I33" s="47"/>
      <c r="J33" s="47"/>
      <c r="K33" s="47"/>
      <c r="L33" s="47"/>
      <c r="M33" s="47"/>
      <c r="N33" s="47"/>
      <c r="O33" s="47"/>
      <c r="P33" s="1492" t="s">
        <v>77</v>
      </c>
      <c r="Q33" s="1493" t="s">
        <v>29</v>
      </c>
      <c r="R33" s="121">
        <f>AZ29</f>
        <v>1.8480006385571432</v>
      </c>
      <c r="S33" s="125"/>
      <c r="T33" s="125"/>
      <c r="U33" s="125"/>
      <c r="V33" s="123" t="s">
        <v>67</v>
      </c>
      <c r="W33" s="156">
        <f>AX12</f>
        <v>8.3333333333333332E-3</v>
      </c>
      <c r="X33" s="125"/>
      <c r="Y33" s="125"/>
      <c r="Z33" s="47"/>
      <c r="AA33" s="47"/>
      <c r="AB33" s="1492" t="s">
        <v>77</v>
      </c>
      <c r="AC33" s="1493" t="s">
        <v>29</v>
      </c>
      <c r="AD33" s="121">
        <f>R33*W33</f>
        <v>1.5400005321309527E-2</v>
      </c>
      <c r="AE33" s="125"/>
      <c r="AF33" s="125"/>
      <c r="AG33" s="125"/>
      <c r="AH33" s="47"/>
      <c r="AI33" s="47"/>
      <c r="AJ33" s="47"/>
      <c r="AK33" s="47"/>
      <c r="AL33" s="1492" t="s">
        <v>77</v>
      </c>
      <c r="AM33" s="1493" t="s">
        <v>29</v>
      </c>
      <c r="AN33" s="1494">
        <f>AD33/AD34</f>
        <v>4.8504326433900565E-3</v>
      </c>
      <c r="AO33" s="1494"/>
      <c r="AP33" s="1494"/>
      <c r="AQ33" s="1494"/>
      <c r="AR33" s="140"/>
      <c r="AW33" s="1495" t="s">
        <v>77</v>
      </c>
      <c r="AX33" s="1495"/>
      <c r="AY33" s="1495" t="s">
        <v>29</v>
      </c>
      <c r="AZ33" s="1496">
        <f>AN33</f>
        <v>4.8504326433900565E-3</v>
      </c>
      <c r="BA33" s="1496"/>
      <c r="BB33" s="1496"/>
      <c r="BC33" s="1496"/>
      <c r="BD33" s="1496"/>
      <c r="BF33" s="157"/>
    </row>
    <row r="34" spans="1:58" s="52" customFormat="1" ht="12">
      <c r="A34" s="1498"/>
      <c r="B34" s="1493"/>
      <c r="C34" s="158" t="s">
        <v>44</v>
      </c>
      <c r="D34" s="158"/>
      <c r="E34" s="158"/>
      <c r="F34" s="159"/>
      <c r="G34" s="159"/>
      <c r="H34" s="159"/>
      <c r="I34" s="47"/>
      <c r="J34" s="47"/>
      <c r="K34" s="47"/>
      <c r="L34" s="47"/>
      <c r="M34" s="47"/>
      <c r="N34" s="47"/>
      <c r="O34" s="47"/>
      <c r="P34" s="1492"/>
      <c r="Q34" s="1493"/>
      <c r="R34" s="160">
        <f>U10</f>
        <v>3.1749756060000003</v>
      </c>
      <c r="S34" s="161"/>
      <c r="T34" s="161"/>
      <c r="U34" s="161"/>
      <c r="V34" s="161"/>
      <c r="W34" s="161"/>
      <c r="X34" s="161"/>
      <c r="Y34" s="161"/>
      <c r="Z34" s="47"/>
      <c r="AA34" s="47"/>
      <c r="AB34" s="1492"/>
      <c r="AC34" s="1493"/>
      <c r="AD34" s="160">
        <f>R34</f>
        <v>3.1749756060000003</v>
      </c>
      <c r="AE34" s="161"/>
      <c r="AF34" s="161"/>
      <c r="AG34" s="161"/>
      <c r="AH34" s="47"/>
      <c r="AI34" s="47"/>
      <c r="AJ34" s="47"/>
      <c r="AK34" s="47"/>
      <c r="AL34" s="1492"/>
      <c r="AM34" s="1493"/>
      <c r="AN34" s="1494"/>
      <c r="AO34" s="1494"/>
      <c r="AP34" s="1494"/>
      <c r="AQ34" s="1494"/>
      <c r="AR34" s="140"/>
      <c r="AS34" s="67"/>
      <c r="AT34" s="67"/>
      <c r="AU34" s="67"/>
      <c r="AV34" s="67"/>
      <c r="AW34" s="1495"/>
      <c r="AX34" s="1495"/>
      <c r="AY34" s="1495"/>
      <c r="AZ34" s="1496"/>
      <c r="BA34" s="1496"/>
      <c r="BB34" s="1496"/>
      <c r="BC34" s="1496"/>
      <c r="BD34" s="1496"/>
      <c r="BE34" s="162"/>
      <c r="BF34" s="157"/>
    </row>
    <row r="35" spans="1:58" s="167" customFormat="1" ht="11.25">
      <c r="A35" s="163"/>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5"/>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6"/>
    </row>
    <row r="36" spans="1:58" s="167" customFormat="1" ht="24.95" customHeight="1">
      <c r="A36" s="1489" t="s">
        <v>78</v>
      </c>
      <c r="B36" s="1490"/>
      <c r="C36" s="1490"/>
      <c r="D36" s="1490"/>
      <c r="E36" s="1490"/>
      <c r="F36" s="1490"/>
      <c r="G36" s="1490"/>
      <c r="H36" s="1490"/>
      <c r="I36" s="1490"/>
      <c r="J36" s="1490"/>
      <c r="K36" s="1490"/>
      <c r="L36" s="1490"/>
      <c r="M36" s="1490"/>
      <c r="N36" s="1490"/>
      <c r="O36" s="1490"/>
      <c r="P36" s="1490"/>
      <c r="Q36" s="1490"/>
      <c r="R36" s="1490"/>
      <c r="S36" s="1490"/>
      <c r="T36" s="1490"/>
      <c r="U36" s="1490"/>
      <c r="V36" s="1490"/>
      <c r="W36" s="1490"/>
      <c r="X36" s="1490"/>
      <c r="Y36" s="1490"/>
      <c r="Z36" s="1490"/>
      <c r="AA36" s="1490"/>
      <c r="AB36" s="1490"/>
      <c r="AC36" s="1490"/>
      <c r="AD36" s="1490"/>
      <c r="AE36" s="1490"/>
      <c r="AF36" s="1490"/>
      <c r="AG36" s="1490"/>
      <c r="AH36" s="1490"/>
      <c r="AI36" s="1490"/>
      <c r="AJ36" s="1490"/>
      <c r="AK36" s="1490"/>
      <c r="AL36" s="1490"/>
      <c r="AM36" s="1490"/>
      <c r="AN36" s="1490"/>
      <c r="AO36" s="1490"/>
      <c r="AP36" s="1490"/>
      <c r="AQ36" s="1490"/>
      <c r="AR36" s="1490"/>
      <c r="AS36" s="1490"/>
      <c r="AT36" s="1490"/>
      <c r="AU36" s="1490"/>
      <c r="AV36" s="1490"/>
      <c r="AW36" s="1490"/>
      <c r="AX36" s="1490"/>
      <c r="AY36" s="1490"/>
      <c r="AZ36" s="1490"/>
      <c r="BA36" s="1490"/>
      <c r="BB36" s="1490"/>
      <c r="BC36" s="1490"/>
      <c r="BD36" s="1490"/>
      <c r="BE36" s="1490"/>
      <c r="BF36" s="1491"/>
    </row>
    <row r="37" spans="1:58" s="172" customFormat="1" ht="9.9499999999999993" customHeight="1">
      <c r="A37" s="168"/>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9"/>
      <c r="AB37" s="168"/>
      <c r="AC37" s="170"/>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71"/>
    </row>
    <row r="38" spans="1:58">
      <c r="A38" s="172"/>
      <c r="B38" s="172"/>
      <c r="C38" s="172"/>
      <c r="D38" s="172"/>
      <c r="E38" s="172"/>
      <c r="F38" s="172"/>
      <c r="G38" s="172"/>
      <c r="H38" s="171"/>
      <c r="I38" s="171"/>
      <c r="J38" s="171"/>
      <c r="K38" s="171"/>
      <c r="L38" s="171"/>
      <c r="M38" s="171"/>
      <c r="N38" s="171"/>
      <c r="O38" s="171"/>
      <c r="P38" s="171"/>
      <c r="Q38" s="171"/>
      <c r="R38" s="171"/>
      <c r="S38" s="171"/>
      <c r="T38" s="171"/>
      <c r="U38" s="171"/>
      <c r="V38" s="171"/>
      <c r="W38" s="171"/>
      <c r="X38" s="171"/>
      <c r="Y38" s="173"/>
      <c r="Z38" s="173" t="s">
        <v>79</v>
      </c>
      <c r="AA38" s="170">
        <f ca="1">TODAY()</f>
        <v>41647</v>
      </c>
      <c r="AB38" s="170"/>
      <c r="AC38" s="174"/>
      <c r="AD38" s="170"/>
      <c r="AE38" s="170"/>
      <c r="AF38" s="170"/>
      <c r="AG38" s="170"/>
      <c r="AH38" s="170"/>
      <c r="AI38" s="170"/>
      <c r="AJ38" s="170"/>
      <c r="AK38" s="175"/>
      <c r="AL38" s="175"/>
      <c r="AM38" s="175"/>
      <c r="AN38" s="176"/>
      <c r="AO38" s="171"/>
      <c r="AP38" s="171"/>
      <c r="AQ38" s="171"/>
      <c r="AR38" s="171"/>
      <c r="AS38" s="171"/>
      <c r="AT38" s="171"/>
      <c r="AU38" s="171"/>
      <c r="AV38" s="171"/>
      <c r="AW38" s="171"/>
      <c r="AX38" s="171"/>
      <c r="AY38" s="171"/>
      <c r="AZ38" s="171"/>
      <c r="BA38" s="171"/>
      <c r="BB38" s="171"/>
      <c r="BC38" s="171"/>
      <c r="BD38" s="171"/>
      <c r="BE38" s="171"/>
      <c r="BF38" s="174"/>
    </row>
    <row r="39" spans="1:58" ht="42.95" customHeight="1">
      <c r="A39" s="174"/>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row>
    <row r="40" spans="1:58">
      <c r="A40" s="15" t="s">
        <v>80</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row>
  </sheetData>
  <mergeCells count="91">
    <mergeCell ref="A16:A17"/>
    <mergeCell ref="B16:B17"/>
    <mergeCell ref="C16:C17"/>
    <mergeCell ref="D16:D17"/>
    <mergeCell ref="F16:F17"/>
    <mergeCell ref="E1:J1"/>
    <mergeCell ref="K1:AC1"/>
    <mergeCell ref="AD1:AX1"/>
    <mergeCell ref="E2:J2"/>
    <mergeCell ref="E3:J3"/>
    <mergeCell ref="G16:G17"/>
    <mergeCell ref="H16:H17"/>
    <mergeCell ref="I16:I17"/>
    <mergeCell ref="J16:J17"/>
    <mergeCell ref="K16:K17"/>
    <mergeCell ref="AB16:AB17"/>
    <mergeCell ref="T17:V17"/>
    <mergeCell ref="N16:N17"/>
    <mergeCell ref="O16:O17"/>
    <mergeCell ref="P16:P17"/>
    <mergeCell ref="Q16:Q17"/>
    <mergeCell ref="R16:R17"/>
    <mergeCell ref="S16:S17"/>
    <mergeCell ref="J21:L22"/>
    <mergeCell ref="W16:W17"/>
    <mergeCell ref="X16:X17"/>
    <mergeCell ref="Y16:Y17"/>
    <mergeCell ref="Z16:Z17"/>
    <mergeCell ref="L16:L17"/>
    <mergeCell ref="A21:A22"/>
    <mergeCell ref="B21:B22"/>
    <mergeCell ref="C21:E22"/>
    <mergeCell ref="F21:F22"/>
    <mergeCell ref="I21:I22"/>
    <mergeCell ref="AI21:AI22"/>
    <mergeCell ref="M21:M22"/>
    <mergeCell ref="N21:O22"/>
    <mergeCell ref="P21:P22"/>
    <mergeCell ref="Q21:Q22"/>
    <mergeCell ref="R21:R22"/>
    <mergeCell ref="W21:W22"/>
    <mergeCell ref="X21:X22"/>
    <mergeCell ref="Y21:Z22"/>
    <mergeCell ref="AA21:AA22"/>
    <mergeCell ref="AB21:AC22"/>
    <mergeCell ref="AD21:AD22"/>
    <mergeCell ref="A24:A25"/>
    <mergeCell ref="B24:B25"/>
    <mergeCell ref="C24:E25"/>
    <mergeCell ref="F24:F25"/>
    <mergeCell ref="G24:H25"/>
    <mergeCell ref="AJ21:AJ22"/>
    <mergeCell ref="AK21:AK22"/>
    <mergeCell ref="AL21:AL22"/>
    <mergeCell ref="AR21:AR22"/>
    <mergeCell ref="AU21:AU22"/>
    <mergeCell ref="AA24:AA25"/>
    <mergeCell ref="I24:I25"/>
    <mergeCell ref="J24:L25"/>
    <mergeCell ref="M24:M25"/>
    <mergeCell ref="N24:O25"/>
    <mergeCell ref="P24:P25"/>
    <mergeCell ref="Q24:Q25"/>
    <mergeCell ref="R24:R25"/>
    <mergeCell ref="S24:V25"/>
    <mergeCell ref="W24:W25"/>
    <mergeCell ref="X24:X25"/>
    <mergeCell ref="Y24:Z25"/>
    <mergeCell ref="AP24:AP25"/>
    <mergeCell ref="AW24:AW25"/>
    <mergeCell ref="AW27:AW28"/>
    <mergeCell ref="AW29:AX29"/>
    <mergeCell ref="A33:A34"/>
    <mergeCell ref="B33:B34"/>
    <mergeCell ref="P33:P34"/>
    <mergeCell ref="Q33:Q34"/>
    <mergeCell ref="AB33:AB34"/>
    <mergeCell ref="AC33:AC34"/>
    <mergeCell ref="AB24:AC25"/>
    <mergeCell ref="AD24:AD25"/>
    <mergeCell ref="AH24:AH25"/>
    <mergeCell ref="AI24:AI25"/>
    <mergeCell ref="AJ24:AJ25"/>
    <mergeCell ref="AK24:AK25"/>
    <mergeCell ref="A36:BF36"/>
    <mergeCell ref="AL33:AL34"/>
    <mergeCell ref="AM33:AM34"/>
    <mergeCell ref="AN33:AQ34"/>
    <mergeCell ref="AW33:AX34"/>
    <mergeCell ref="AY33:AY34"/>
    <mergeCell ref="AZ33:BD34"/>
  </mergeCells>
  <printOptions horizontalCentered="1"/>
  <pageMargins left="0.39370078740157483" right="0.39370078740157483" top="0.39370078740157483" bottom="0.39370078740157483" header="0" footer="0"/>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workbookViewId="0">
      <selection activeCell="F21" sqref="F21"/>
    </sheetView>
  </sheetViews>
  <sheetFormatPr baseColWidth="10" defaultRowHeight="12.75"/>
  <cols>
    <col min="1" max="1" width="10.7109375" style="180" customWidth="1"/>
    <col min="2" max="2" width="25.7109375" style="180" customWidth="1"/>
    <col min="3" max="3" width="19.7109375" style="180" customWidth="1"/>
    <col min="4" max="4" width="3.7109375" style="180" customWidth="1"/>
    <col min="5" max="5" width="3.5703125" style="180" bestFit="1" customWidth="1"/>
    <col min="6" max="6" width="11.7109375" style="180" customWidth="1"/>
    <col min="7" max="7" width="10.7109375" style="180" customWidth="1"/>
    <col min="8" max="8" width="11.7109375" style="180" customWidth="1"/>
    <col min="9" max="256" width="11.42578125" style="180"/>
    <col min="257" max="257" width="10.7109375" style="180" customWidth="1"/>
    <col min="258" max="258" width="25.7109375" style="180" customWidth="1"/>
    <col min="259" max="259" width="19.7109375" style="180" customWidth="1"/>
    <col min="260" max="260" width="3.7109375" style="180" customWidth="1"/>
    <col min="261" max="261" width="3.5703125" style="180" bestFit="1" customWidth="1"/>
    <col min="262" max="262" width="11.7109375" style="180" customWidth="1"/>
    <col min="263" max="263" width="10.7109375" style="180" customWidth="1"/>
    <col min="264" max="264" width="11.7109375" style="180" customWidth="1"/>
    <col min="265" max="512" width="11.42578125" style="180"/>
    <col min="513" max="513" width="10.7109375" style="180" customWidth="1"/>
    <col min="514" max="514" width="25.7109375" style="180" customWidth="1"/>
    <col min="515" max="515" width="19.7109375" style="180" customWidth="1"/>
    <col min="516" max="516" width="3.7109375" style="180" customWidth="1"/>
    <col min="517" max="517" width="3.5703125" style="180" bestFit="1" customWidth="1"/>
    <col min="518" max="518" width="11.7109375" style="180" customWidth="1"/>
    <col min="519" max="519" width="10.7109375" style="180" customWidth="1"/>
    <col min="520" max="520" width="11.7109375" style="180" customWidth="1"/>
    <col min="521" max="768" width="11.42578125" style="180"/>
    <col min="769" max="769" width="10.7109375" style="180" customWidth="1"/>
    <col min="770" max="770" width="25.7109375" style="180" customWidth="1"/>
    <col min="771" max="771" width="19.7109375" style="180" customWidth="1"/>
    <col min="772" max="772" width="3.7109375" style="180" customWidth="1"/>
    <col min="773" max="773" width="3.5703125" style="180" bestFit="1" customWidth="1"/>
    <col min="774" max="774" width="11.7109375" style="180" customWidth="1"/>
    <col min="775" max="775" width="10.7109375" style="180" customWidth="1"/>
    <col min="776" max="776" width="11.7109375" style="180" customWidth="1"/>
    <col min="777" max="1024" width="11.42578125" style="180"/>
    <col min="1025" max="1025" width="10.7109375" style="180" customWidth="1"/>
    <col min="1026" max="1026" width="25.7109375" style="180" customWidth="1"/>
    <col min="1027" max="1027" width="19.7109375" style="180" customWidth="1"/>
    <col min="1028" max="1028" width="3.7109375" style="180" customWidth="1"/>
    <col min="1029" max="1029" width="3.5703125" style="180" bestFit="1" customWidth="1"/>
    <col min="1030" max="1030" width="11.7109375" style="180" customWidth="1"/>
    <col min="1031" max="1031" width="10.7109375" style="180" customWidth="1"/>
    <col min="1032" max="1032" width="11.7109375" style="180" customWidth="1"/>
    <col min="1033" max="1280" width="11.42578125" style="180"/>
    <col min="1281" max="1281" width="10.7109375" style="180" customWidth="1"/>
    <col min="1282" max="1282" width="25.7109375" style="180" customWidth="1"/>
    <col min="1283" max="1283" width="19.7109375" style="180" customWidth="1"/>
    <col min="1284" max="1284" width="3.7109375" style="180" customWidth="1"/>
    <col min="1285" max="1285" width="3.5703125" style="180" bestFit="1" customWidth="1"/>
    <col min="1286" max="1286" width="11.7109375" style="180" customWidth="1"/>
    <col min="1287" max="1287" width="10.7109375" style="180" customWidth="1"/>
    <col min="1288" max="1288" width="11.7109375" style="180" customWidth="1"/>
    <col min="1289" max="1536" width="11.42578125" style="180"/>
    <col min="1537" max="1537" width="10.7109375" style="180" customWidth="1"/>
    <col min="1538" max="1538" width="25.7109375" style="180" customWidth="1"/>
    <col min="1539" max="1539" width="19.7109375" style="180" customWidth="1"/>
    <col min="1540" max="1540" width="3.7109375" style="180" customWidth="1"/>
    <col min="1541" max="1541" width="3.5703125" style="180" bestFit="1" customWidth="1"/>
    <col min="1542" max="1542" width="11.7109375" style="180" customWidth="1"/>
    <col min="1543" max="1543" width="10.7109375" style="180" customWidth="1"/>
    <col min="1544" max="1544" width="11.7109375" style="180" customWidth="1"/>
    <col min="1545" max="1792" width="11.42578125" style="180"/>
    <col min="1793" max="1793" width="10.7109375" style="180" customWidth="1"/>
    <col min="1794" max="1794" width="25.7109375" style="180" customWidth="1"/>
    <col min="1795" max="1795" width="19.7109375" style="180" customWidth="1"/>
    <col min="1796" max="1796" width="3.7109375" style="180" customWidth="1"/>
    <col min="1797" max="1797" width="3.5703125" style="180" bestFit="1" customWidth="1"/>
    <col min="1798" max="1798" width="11.7109375" style="180" customWidth="1"/>
    <col min="1799" max="1799" width="10.7109375" style="180" customWidth="1"/>
    <col min="1800" max="1800" width="11.7109375" style="180" customWidth="1"/>
    <col min="1801" max="2048" width="11.42578125" style="180"/>
    <col min="2049" max="2049" width="10.7109375" style="180" customWidth="1"/>
    <col min="2050" max="2050" width="25.7109375" style="180" customWidth="1"/>
    <col min="2051" max="2051" width="19.7109375" style="180" customWidth="1"/>
    <col min="2052" max="2052" width="3.7109375" style="180" customWidth="1"/>
    <col min="2053" max="2053" width="3.5703125" style="180" bestFit="1" customWidth="1"/>
    <col min="2054" max="2054" width="11.7109375" style="180" customWidth="1"/>
    <col min="2055" max="2055" width="10.7109375" style="180" customWidth="1"/>
    <col min="2056" max="2056" width="11.7109375" style="180" customWidth="1"/>
    <col min="2057" max="2304" width="11.42578125" style="180"/>
    <col min="2305" max="2305" width="10.7109375" style="180" customWidth="1"/>
    <col min="2306" max="2306" width="25.7109375" style="180" customWidth="1"/>
    <col min="2307" max="2307" width="19.7109375" style="180" customWidth="1"/>
    <col min="2308" max="2308" width="3.7109375" style="180" customWidth="1"/>
    <col min="2309" max="2309" width="3.5703125" style="180" bestFit="1" customWidth="1"/>
    <col min="2310" max="2310" width="11.7109375" style="180" customWidth="1"/>
    <col min="2311" max="2311" width="10.7109375" style="180" customWidth="1"/>
    <col min="2312" max="2312" width="11.7109375" style="180" customWidth="1"/>
    <col min="2313" max="2560" width="11.42578125" style="180"/>
    <col min="2561" max="2561" width="10.7109375" style="180" customWidth="1"/>
    <col min="2562" max="2562" width="25.7109375" style="180" customWidth="1"/>
    <col min="2563" max="2563" width="19.7109375" style="180" customWidth="1"/>
    <col min="2564" max="2564" width="3.7109375" style="180" customWidth="1"/>
    <col min="2565" max="2565" width="3.5703125" style="180" bestFit="1" customWidth="1"/>
    <col min="2566" max="2566" width="11.7109375" style="180" customWidth="1"/>
    <col min="2567" max="2567" width="10.7109375" style="180" customWidth="1"/>
    <col min="2568" max="2568" width="11.7109375" style="180" customWidth="1"/>
    <col min="2569" max="2816" width="11.42578125" style="180"/>
    <col min="2817" max="2817" width="10.7109375" style="180" customWidth="1"/>
    <col min="2818" max="2818" width="25.7109375" style="180" customWidth="1"/>
    <col min="2819" max="2819" width="19.7109375" style="180" customWidth="1"/>
    <col min="2820" max="2820" width="3.7109375" style="180" customWidth="1"/>
    <col min="2821" max="2821" width="3.5703125" style="180" bestFit="1" customWidth="1"/>
    <col min="2822" max="2822" width="11.7109375" style="180" customWidth="1"/>
    <col min="2823" max="2823" width="10.7109375" style="180" customWidth="1"/>
    <col min="2824" max="2824" width="11.7109375" style="180" customWidth="1"/>
    <col min="2825" max="3072" width="11.42578125" style="180"/>
    <col min="3073" max="3073" width="10.7109375" style="180" customWidth="1"/>
    <col min="3074" max="3074" width="25.7109375" style="180" customWidth="1"/>
    <col min="3075" max="3075" width="19.7109375" style="180" customWidth="1"/>
    <col min="3076" max="3076" width="3.7109375" style="180" customWidth="1"/>
    <col min="3077" max="3077" width="3.5703125" style="180" bestFit="1" customWidth="1"/>
    <col min="3078" max="3078" width="11.7109375" style="180" customWidth="1"/>
    <col min="3079" max="3079" width="10.7109375" style="180" customWidth="1"/>
    <col min="3080" max="3080" width="11.7109375" style="180" customWidth="1"/>
    <col min="3081" max="3328" width="11.42578125" style="180"/>
    <col min="3329" max="3329" width="10.7109375" style="180" customWidth="1"/>
    <col min="3330" max="3330" width="25.7109375" style="180" customWidth="1"/>
    <col min="3331" max="3331" width="19.7109375" style="180" customWidth="1"/>
    <col min="3332" max="3332" width="3.7109375" style="180" customWidth="1"/>
    <col min="3333" max="3333" width="3.5703125" style="180" bestFit="1" customWidth="1"/>
    <col min="3334" max="3334" width="11.7109375" style="180" customWidth="1"/>
    <col min="3335" max="3335" width="10.7109375" style="180" customWidth="1"/>
    <col min="3336" max="3336" width="11.7109375" style="180" customWidth="1"/>
    <col min="3337" max="3584" width="11.42578125" style="180"/>
    <col min="3585" max="3585" width="10.7109375" style="180" customWidth="1"/>
    <col min="3586" max="3586" width="25.7109375" style="180" customWidth="1"/>
    <col min="3587" max="3587" width="19.7109375" style="180" customWidth="1"/>
    <col min="3588" max="3588" width="3.7109375" style="180" customWidth="1"/>
    <col min="3589" max="3589" width="3.5703125" style="180" bestFit="1" customWidth="1"/>
    <col min="3590" max="3590" width="11.7109375" style="180" customWidth="1"/>
    <col min="3591" max="3591" width="10.7109375" style="180" customWidth="1"/>
    <col min="3592" max="3592" width="11.7109375" style="180" customWidth="1"/>
    <col min="3593" max="3840" width="11.42578125" style="180"/>
    <col min="3841" max="3841" width="10.7109375" style="180" customWidth="1"/>
    <col min="3842" max="3842" width="25.7109375" style="180" customWidth="1"/>
    <col min="3843" max="3843" width="19.7109375" style="180" customWidth="1"/>
    <col min="3844" max="3844" width="3.7109375" style="180" customWidth="1"/>
    <col min="3845" max="3845" width="3.5703125" style="180" bestFit="1" customWidth="1"/>
    <col min="3846" max="3846" width="11.7109375" style="180" customWidth="1"/>
    <col min="3847" max="3847" width="10.7109375" style="180" customWidth="1"/>
    <col min="3848" max="3848" width="11.7109375" style="180" customWidth="1"/>
    <col min="3849" max="4096" width="11.42578125" style="180"/>
    <col min="4097" max="4097" width="10.7109375" style="180" customWidth="1"/>
    <col min="4098" max="4098" width="25.7109375" style="180" customWidth="1"/>
    <col min="4099" max="4099" width="19.7109375" style="180" customWidth="1"/>
    <col min="4100" max="4100" width="3.7109375" style="180" customWidth="1"/>
    <col min="4101" max="4101" width="3.5703125" style="180" bestFit="1" customWidth="1"/>
    <col min="4102" max="4102" width="11.7109375" style="180" customWidth="1"/>
    <col min="4103" max="4103" width="10.7109375" style="180" customWidth="1"/>
    <col min="4104" max="4104" width="11.7109375" style="180" customWidth="1"/>
    <col min="4105" max="4352" width="11.42578125" style="180"/>
    <col min="4353" max="4353" width="10.7109375" style="180" customWidth="1"/>
    <col min="4354" max="4354" width="25.7109375" style="180" customWidth="1"/>
    <col min="4355" max="4355" width="19.7109375" style="180" customWidth="1"/>
    <col min="4356" max="4356" width="3.7109375" style="180" customWidth="1"/>
    <col min="4357" max="4357" width="3.5703125" style="180" bestFit="1" customWidth="1"/>
    <col min="4358" max="4358" width="11.7109375" style="180" customWidth="1"/>
    <col min="4359" max="4359" width="10.7109375" style="180" customWidth="1"/>
    <col min="4360" max="4360" width="11.7109375" style="180" customWidth="1"/>
    <col min="4361" max="4608" width="11.42578125" style="180"/>
    <col min="4609" max="4609" width="10.7109375" style="180" customWidth="1"/>
    <col min="4610" max="4610" width="25.7109375" style="180" customWidth="1"/>
    <col min="4611" max="4611" width="19.7109375" style="180" customWidth="1"/>
    <col min="4612" max="4612" width="3.7109375" style="180" customWidth="1"/>
    <col min="4613" max="4613" width="3.5703125" style="180" bestFit="1" customWidth="1"/>
    <col min="4614" max="4614" width="11.7109375" style="180" customWidth="1"/>
    <col min="4615" max="4615" width="10.7109375" style="180" customWidth="1"/>
    <col min="4616" max="4616" width="11.7109375" style="180" customWidth="1"/>
    <col min="4617" max="4864" width="11.42578125" style="180"/>
    <col min="4865" max="4865" width="10.7109375" style="180" customWidth="1"/>
    <col min="4866" max="4866" width="25.7109375" style="180" customWidth="1"/>
    <col min="4867" max="4867" width="19.7109375" style="180" customWidth="1"/>
    <col min="4868" max="4868" width="3.7109375" style="180" customWidth="1"/>
    <col min="4869" max="4869" width="3.5703125" style="180" bestFit="1" customWidth="1"/>
    <col min="4870" max="4870" width="11.7109375" style="180" customWidth="1"/>
    <col min="4871" max="4871" width="10.7109375" style="180" customWidth="1"/>
    <col min="4872" max="4872" width="11.7109375" style="180" customWidth="1"/>
    <col min="4873" max="5120" width="11.42578125" style="180"/>
    <col min="5121" max="5121" width="10.7109375" style="180" customWidth="1"/>
    <col min="5122" max="5122" width="25.7109375" style="180" customWidth="1"/>
    <col min="5123" max="5123" width="19.7109375" style="180" customWidth="1"/>
    <col min="5124" max="5124" width="3.7109375" style="180" customWidth="1"/>
    <col min="5125" max="5125" width="3.5703125" style="180" bestFit="1" customWidth="1"/>
    <col min="5126" max="5126" width="11.7109375" style="180" customWidth="1"/>
    <col min="5127" max="5127" width="10.7109375" style="180" customWidth="1"/>
    <col min="5128" max="5128" width="11.7109375" style="180" customWidth="1"/>
    <col min="5129" max="5376" width="11.42578125" style="180"/>
    <col min="5377" max="5377" width="10.7109375" style="180" customWidth="1"/>
    <col min="5378" max="5378" width="25.7109375" style="180" customWidth="1"/>
    <col min="5379" max="5379" width="19.7109375" style="180" customWidth="1"/>
    <col min="5380" max="5380" width="3.7109375" style="180" customWidth="1"/>
    <col min="5381" max="5381" width="3.5703125" style="180" bestFit="1" customWidth="1"/>
    <col min="5382" max="5382" width="11.7109375" style="180" customWidth="1"/>
    <col min="5383" max="5383" width="10.7109375" style="180" customWidth="1"/>
    <col min="5384" max="5384" width="11.7109375" style="180" customWidth="1"/>
    <col min="5385" max="5632" width="11.42578125" style="180"/>
    <col min="5633" max="5633" width="10.7109375" style="180" customWidth="1"/>
    <col min="5634" max="5634" width="25.7109375" style="180" customWidth="1"/>
    <col min="5635" max="5635" width="19.7109375" style="180" customWidth="1"/>
    <col min="5636" max="5636" width="3.7109375" style="180" customWidth="1"/>
    <col min="5637" max="5637" width="3.5703125" style="180" bestFit="1" customWidth="1"/>
    <col min="5638" max="5638" width="11.7109375" style="180" customWidth="1"/>
    <col min="5639" max="5639" width="10.7109375" style="180" customWidth="1"/>
    <col min="5640" max="5640" width="11.7109375" style="180" customWidth="1"/>
    <col min="5641" max="5888" width="11.42578125" style="180"/>
    <col min="5889" max="5889" width="10.7109375" style="180" customWidth="1"/>
    <col min="5890" max="5890" width="25.7109375" style="180" customWidth="1"/>
    <col min="5891" max="5891" width="19.7109375" style="180" customWidth="1"/>
    <col min="5892" max="5892" width="3.7109375" style="180" customWidth="1"/>
    <col min="5893" max="5893" width="3.5703125" style="180" bestFit="1" customWidth="1"/>
    <col min="5894" max="5894" width="11.7109375" style="180" customWidth="1"/>
    <col min="5895" max="5895" width="10.7109375" style="180" customWidth="1"/>
    <col min="5896" max="5896" width="11.7109375" style="180" customWidth="1"/>
    <col min="5897" max="6144" width="11.42578125" style="180"/>
    <col min="6145" max="6145" width="10.7109375" style="180" customWidth="1"/>
    <col min="6146" max="6146" width="25.7109375" style="180" customWidth="1"/>
    <col min="6147" max="6147" width="19.7109375" style="180" customWidth="1"/>
    <col min="6148" max="6148" width="3.7109375" style="180" customWidth="1"/>
    <col min="6149" max="6149" width="3.5703125" style="180" bestFit="1" customWidth="1"/>
    <col min="6150" max="6150" width="11.7109375" style="180" customWidth="1"/>
    <col min="6151" max="6151" width="10.7109375" style="180" customWidth="1"/>
    <col min="6152" max="6152" width="11.7109375" style="180" customWidth="1"/>
    <col min="6153" max="6400" width="11.42578125" style="180"/>
    <col min="6401" max="6401" width="10.7109375" style="180" customWidth="1"/>
    <col min="6402" max="6402" width="25.7109375" style="180" customWidth="1"/>
    <col min="6403" max="6403" width="19.7109375" style="180" customWidth="1"/>
    <col min="6404" max="6404" width="3.7109375" style="180" customWidth="1"/>
    <col min="6405" max="6405" width="3.5703125" style="180" bestFit="1" customWidth="1"/>
    <col min="6406" max="6406" width="11.7109375" style="180" customWidth="1"/>
    <col min="6407" max="6407" width="10.7109375" style="180" customWidth="1"/>
    <col min="6408" max="6408" width="11.7109375" style="180" customWidth="1"/>
    <col min="6409" max="6656" width="11.42578125" style="180"/>
    <col min="6657" max="6657" width="10.7109375" style="180" customWidth="1"/>
    <col min="6658" max="6658" width="25.7109375" style="180" customWidth="1"/>
    <col min="6659" max="6659" width="19.7109375" style="180" customWidth="1"/>
    <col min="6660" max="6660" width="3.7109375" style="180" customWidth="1"/>
    <col min="6661" max="6661" width="3.5703125" style="180" bestFit="1" customWidth="1"/>
    <col min="6662" max="6662" width="11.7109375" style="180" customWidth="1"/>
    <col min="6663" max="6663" width="10.7109375" style="180" customWidth="1"/>
    <col min="6664" max="6664" width="11.7109375" style="180" customWidth="1"/>
    <col min="6665" max="6912" width="11.42578125" style="180"/>
    <col min="6913" max="6913" width="10.7109375" style="180" customWidth="1"/>
    <col min="6914" max="6914" width="25.7109375" style="180" customWidth="1"/>
    <col min="6915" max="6915" width="19.7109375" style="180" customWidth="1"/>
    <col min="6916" max="6916" width="3.7109375" style="180" customWidth="1"/>
    <col min="6917" max="6917" width="3.5703125" style="180" bestFit="1" customWidth="1"/>
    <col min="6918" max="6918" width="11.7109375" style="180" customWidth="1"/>
    <col min="6919" max="6919" width="10.7109375" style="180" customWidth="1"/>
    <col min="6920" max="6920" width="11.7109375" style="180" customWidth="1"/>
    <col min="6921" max="7168" width="11.42578125" style="180"/>
    <col min="7169" max="7169" width="10.7109375" style="180" customWidth="1"/>
    <col min="7170" max="7170" width="25.7109375" style="180" customWidth="1"/>
    <col min="7171" max="7171" width="19.7109375" style="180" customWidth="1"/>
    <col min="7172" max="7172" width="3.7109375" style="180" customWidth="1"/>
    <col min="7173" max="7173" width="3.5703125" style="180" bestFit="1" customWidth="1"/>
    <col min="7174" max="7174" width="11.7109375" style="180" customWidth="1"/>
    <col min="7175" max="7175" width="10.7109375" style="180" customWidth="1"/>
    <col min="7176" max="7176" width="11.7109375" style="180" customWidth="1"/>
    <col min="7177" max="7424" width="11.42578125" style="180"/>
    <col min="7425" max="7425" width="10.7109375" style="180" customWidth="1"/>
    <col min="7426" max="7426" width="25.7109375" style="180" customWidth="1"/>
    <col min="7427" max="7427" width="19.7109375" style="180" customWidth="1"/>
    <col min="7428" max="7428" width="3.7109375" style="180" customWidth="1"/>
    <col min="7429" max="7429" width="3.5703125" style="180" bestFit="1" customWidth="1"/>
    <col min="7430" max="7430" width="11.7109375" style="180" customWidth="1"/>
    <col min="7431" max="7431" width="10.7109375" style="180" customWidth="1"/>
    <col min="7432" max="7432" width="11.7109375" style="180" customWidth="1"/>
    <col min="7433" max="7680" width="11.42578125" style="180"/>
    <col min="7681" max="7681" width="10.7109375" style="180" customWidth="1"/>
    <col min="7682" max="7682" width="25.7109375" style="180" customWidth="1"/>
    <col min="7683" max="7683" width="19.7109375" style="180" customWidth="1"/>
    <col min="7684" max="7684" width="3.7109375" style="180" customWidth="1"/>
    <col min="7685" max="7685" width="3.5703125" style="180" bestFit="1" customWidth="1"/>
    <col min="7686" max="7686" width="11.7109375" style="180" customWidth="1"/>
    <col min="7687" max="7687" width="10.7109375" style="180" customWidth="1"/>
    <col min="7688" max="7688" width="11.7109375" style="180" customWidth="1"/>
    <col min="7689" max="7936" width="11.42578125" style="180"/>
    <col min="7937" max="7937" width="10.7109375" style="180" customWidth="1"/>
    <col min="7938" max="7938" width="25.7109375" style="180" customWidth="1"/>
    <col min="7939" max="7939" width="19.7109375" style="180" customWidth="1"/>
    <col min="7940" max="7940" width="3.7109375" style="180" customWidth="1"/>
    <col min="7941" max="7941" width="3.5703125" style="180" bestFit="1" customWidth="1"/>
    <col min="7942" max="7942" width="11.7109375" style="180" customWidth="1"/>
    <col min="7943" max="7943" width="10.7109375" style="180" customWidth="1"/>
    <col min="7944" max="7944" width="11.7109375" style="180" customWidth="1"/>
    <col min="7945" max="8192" width="11.42578125" style="180"/>
    <col min="8193" max="8193" width="10.7109375" style="180" customWidth="1"/>
    <col min="8194" max="8194" width="25.7109375" style="180" customWidth="1"/>
    <col min="8195" max="8195" width="19.7109375" style="180" customWidth="1"/>
    <col min="8196" max="8196" width="3.7109375" style="180" customWidth="1"/>
    <col min="8197" max="8197" width="3.5703125" style="180" bestFit="1" customWidth="1"/>
    <col min="8198" max="8198" width="11.7109375" style="180" customWidth="1"/>
    <col min="8199" max="8199" width="10.7109375" style="180" customWidth="1"/>
    <col min="8200" max="8200" width="11.7109375" style="180" customWidth="1"/>
    <col min="8201" max="8448" width="11.42578125" style="180"/>
    <col min="8449" max="8449" width="10.7109375" style="180" customWidth="1"/>
    <col min="8450" max="8450" width="25.7109375" style="180" customWidth="1"/>
    <col min="8451" max="8451" width="19.7109375" style="180" customWidth="1"/>
    <col min="8452" max="8452" width="3.7109375" style="180" customWidth="1"/>
    <col min="8453" max="8453" width="3.5703125" style="180" bestFit="1" customWidth="1"/>
    <col min="8454" max="8454" width="11.7109375" style="180" customWidth="1"/>
    <col min="8455" max="8455" width="10.7109375" style="180" customWidth="1"/>
    <col min="8456" max="8456" width="11.7109375" style="180" customWidth="1"/>
    <col min="8457" max="8704" width="11.42578125" style="180"/>
    <col min="8705" max="8705" width="10.7109375" style="180" customWidth="1"/>
    <col min="8706" max="8706" width="25.7109375" style="180" customWidth="1"/>
    <col min="8707" max="8707" width="19.7109375" style="180" customWidth="1"/>
    <col min="8708" max="8708" width="3.7109375" style="180" customWidth="1"/>
    <col min="8709" max="8709" width="3.5703125" style="180" bestFit="1" customWidth="1"/>
    <col min="8710" max="8710" width="11.7109375" style="180" customWidth="1"/>
    <col min="8711" max="8711" width="10.7109375" style="180" customWidth="1"/>
    <col min="8712" max="8712" width="11.7109375" style="180" customWidth="1"/>
    <col min="8713" max="8960" width="11.42578125" style="180"/>
    <col min="8961" max="8961" width="10.7109375" style="180" customWidth="1"/>
    <col min="8962" max="8962" width="25.7109375" style="180" customWidth="1"/>
    <col min="8963" max="8963" width="19.7109375" style="180" customWidth="1"/>
    <col min="8964" max="8964" width="3.7109375" style="180" customWidth="1"/>
    <col min="8965" max="8965" width="3.5703125" style="180" bestFit="1" customWidth="1"/>
    <col min="8966" max="8966" width="11.7109375" style="180" customWidth="1"/>
    <col min="8967" max="8967" width="10.7109375" style="180" customWidth="1"/>
    <col min="8968" max="8968" width="11.7109375" style="180" customWidth="1"/>
    <col min="8969" max="9216" width="11.42578125" style="180"/>
    <col min="9217" max="9217" width="10.7109375" style="180" customWidth="1"/>
    <col min="9218" max="9218" width="25.7109375" style="180" customWidth="1"/>
    <col min="9219" max="9219" width="19.7109375" style="180" customWidth="1"/>
    <col min="9220" max="9220" width="3.7109375" style="180" customWidth="1"/>
    <col min="9221" max="9221" width="3.5703125" style="180" bestFit="1" customWidth="1"/>
    <col min="9222" max="9222" width="11.7109375" style="180" customWidth="1"/>
    <col min="9223" max="9223" width="10.7109375" style="180" customWidth="1"/>
    <col min="9224" max="9224" width="11.7109375" style="180" customWidth="1"/>
    <col min="9225" max="9472" width="11.42578125" style="180"/>
    <col min="9473" max="9473" width="10.7109375" style="180" customWidth="1"/>
    <col min="9474" max="9474" width="25.7109375" style="180" customWidth="1"/>
    <col min="9475" max="9475" width="19.7109375" style="180" customWidth="1"/>
    <col min="9476" max="9476" width="3.7109375" style="180" customWidth="1"/>
    <col min="9477" max="9477" width="3.5703125" style="180" bestFit="1" customWidth="1"/>
    <col min="9478" max="9478" width="11.7109375" style="180" customWidth="1"/>
    <col min="9479" max="9479" width="10.7109375" style="180" customWidth="1"/>
    <col min="9480" max="9480" width="11.7109375" style="180" customWidth="1"/>
    <col min="9481" max="9728" width="11.42578125" style="180"/>
    <col min="9729" max="9729" width="10.7109375" style="180" customWidth="1"/>
    <col min="9730" max="9730" width="25.7109375" style="180" customWidth="1"/>
    <col min="9731" max="9731" width="19.7109375" style="180" customWidth="1"/>
    <col min="9732" max="9732" width="3.7109375" style="180" customWidth="1"/>
    <col min="9733" max="9733" width="3.5703125" style="180" bestFit="1" customWidth="1"/>
    <col min="9734" max="9734" width="11.7109375" style="180" customWidth="1"/>
    <col min="9735" max="9735" width="10.7109375" style="180" customWidth="1"/>
    <col min="9736" max="9736" width="11.7109375" style="180" customWidth="1"/>
    <col min="9737" max="9984" width="11.42578125" style="180"/>
    <col min="9985" max="9985" width="10.7109375" style="180" customWidth="1"/>
    <col min="9986" max="9986" width="25.7109375" style="180" customWidth="1"/>
    <col min="9987" max="9987" width="19.7109375" style="180" customWidth="1"/>
    <col min="9988" max="9988" width="3.7109375" style="180" customWidth="1"/>
    <col min="9989" max="9989" width="3.5703125" style="180" bestFit="1" customWidth="1"/>
    <col min="9990" max="9990" width="11.7109375" style="180" customWidth="1"/>
    <col min="9991" max="9991" width="10.7109375" style="180" customWidth="1"/>
    <col min="9992" max="9992" width="11.7109375" style="180" customWidth="1"/>
    <col min="9993" max="10240" width="11.42578125" style="180"/>
    <col min="10241" max="10241" width="10.7109375" style="180" customWidth="1"/>
    <col min="10242" max="10242" width="25.7109375" style="180" customWidth="1"/>
    <col min="10243" max="10243" width="19.7109375" style="180" customWidth="1"/>
    <col min="10244" max="10244" width="3.7109375" style="180" customWidth="1"/>
    <col min="10245" max="10245" width="3.5703125" style="180" bestFit="1" customWidth="1"/>
    <col min="10246" max="10246" width="11.7109375" style="180" customWidth="1"/>
    <col min="10247" max="10247" width="10.7109375" style="180" customWidth="1"/>
    <col min="10248" max="10248" width="11.7109375" style="180" customWidth="1"/>
    <col min="10249" max="10496" width="11.42578125" style="180"/>
    <col min="10497" max="10497" width="10.7109375" style="180" customWidth="1"/>
    <col min="10498" max="10498" width="25.7109375" style="180" customWidth="1"/>
    <col min="10499" max="10499" width="19.7109375" style="180" customWidth="1"/>
    <col min="10500" max="10500" width="3.7109375" style="180" customWidth="1"/>
    <col min="10501" max="10501" width="3.5703125" style="180" bestFit="1" customWidth="1"/>
    <col min="10502" max="10502" width="11.7109375" style="180" customWidth="1"/>
    <col min="10503" max="10503" width="10.7109375" style="180" customWidth="1"/>
    <col min="10504" max="10504" width="11.7109375" style="180" customWidth="1"/>
    <col min="10505" max="10752" width="11.42578125" style="180"/>
    <col min="10753" max="10753" width="10.7109375" style="180" customWidth="1"/>
    <col min="10754" max="10754" width="25.7109375" style="180" customWidth="1"/>
    <col min="10755" max="10755" width="19.7109375" style="180" customWidth="1"/>
    <col min="10756" max="10756" width="3.7109375" style="180" customWidth="1"/>
    <col min="10757" max="10757" width="3.5703125" style="180" bestFit="1" customWidth="1"/>
    <col min="10758" max="10758" width="11.7109375" style="180" customWidth="1"/>
    <col min="10759" max="10759" width="10.7109375" style="180" customWidth="1"/>
    <col min="10760" max="10760" width="11.7109375" style="180" customWidth="1"/>
    <col min="10761" max="11008" width="11.42578125" style="180"/>
    <col min="11009" max="11009" width="10.7109375" style="180" customWidth="1"/>
    <col min="11010" max="11010" width="25.7109375" style="180" customWidth="1"/>
    <col min="11011" max="11011" width="19.7109375" style="180" customWidth="1"/>
    <col min="11012" max="11012" width="3.7109375" style="180" customWidth="1"/>
    <col min="11013" max="11013" width="3.5703125" style="180" bestFit="1" customWidth="1"/>
    <col min="11014" max="11014" width="11.7109375" style="180" customWidth="1"/>
    <col min="11015" max="11015" width="10.7109375" style="180" customWidth="1"/>
    <col min="11016" max="11016" width="11.7109375" style="180" customWidth="1"/>
    <col min="11017" max="11264" width="11.42578125" style="180"/>
    <col min="11265" max="11265" width="10.7109375" style="180" customWidth="1"/>
    <col min="11266" max="11266" width="25.7109375" style="180" customWidth="1"/>
    <col min="11267" max="11267" width="19.7109375" style="180" customWidth="1"/>
    <col min="11268" max="11268" width="3.7109375" style="180" customWidth="1"/>
    <col min="11269" max="11269" width="3.5703125" style="180" bestFit="1" customWidth="1"/>
    <col min="11270" max="11270" width="11.7109375" style="180" customWidth="1"/>
    <col min="11271" max="11271" width="10.7109375" style="180" customWidth="1"/>
    <col min="11272" max="11272" width="11.7109375" style="180" customWidth="1"/>
    <col min="11273" max="11520" width="11.42578125" style="180"/>
    <col min="11521" max="11521" width="10.7109375" style="180" customWidth="1"/>
    <col min="11522" max="11522" width="25.7109375" style="180" customWidth="1"/>
    <col min="11523" max="11523" width="19.7109375" style="180" customWidth="1"/>
    <col min="11524" max="11524" width="3.7109375" style="180" customWidth="1"/>
    <col min="11525" max="11525" width="3.5703125" style="180" bestFit="1" customWidth="1"/>
    <col min="11526" max="11526" width="11.7109375" style="180" customWidth="1"/>
    <col min="11527" max="11527" width="10.7109375" style="180" customWidth="1"/>
    <col min="11528" max="11528" width="11.7109375" style="180" customWidth="1"/>
    <col min="11529" max="11776" width="11.42578125" style="180"/>
    <col min="11777" max="11777" width="10.7109375" style="180" customWidth="1"/>
    <col min="11778" max="11778" width="25.7109375" style="180" customWidth="1"/>
    <col min="11779" max="11779" width="19.7109375" style="180" customWidth="1"/>
    <col min="11780" max="11780" width="3.7109375" style="180" customWidth="1"/>
    <col min="11781" max="11781" width="3.5703125" style="180" bestFit="1" customWidth="1"/>
    <col min="11782" max="11782" width="11.7109375" style="180" customWidth="1"/>
    <col min="11783" max="11783" width="10.7109375" style="180" customWidth="1"/>
    <col min="11784" max="11784" width="11.7109375" style="180" customWidth="1"/>
    <col min="11785" max="12032" width="11.42578125" style="180"/>
    <col min="12033" max="12033" width="10.7109375" style="180" customWidth="1"/>
    <col min="12034" max="12034" width="25.7109375" style="180" customWidth="1"/>
    <col min="12035" max="12035" width="19.7109375" style="180" customWidth="1"/>
    <col min="12036" max="12036" width="3.7109375" style="180" customWidth="1"/>
    <col min="12037" max="12037" width="3.5703125" style="180" bestFit="1" customWidth="1"/>
    <col min="12038" max="12038" width="11.7109375" style="180" customWidth="1"/>
    <col min="12039" max="12039" width="10.7109375" style="180" customWidth="1"/>
    <col min="12040" max="12040" width="11.7109375" style="180" customWidth="1"/>
    <col min="12041" max="12288" width="11.42578125" style="180"/>
    <col min="12289" max="12289" width="10.7109375" style="180" customWidth="1"/>
    <col min="12290" max="12290" width="25.7109375" style="180" customWidth="1"/>
    <col min="12291" max="12291" width="19.7109375" style="180" customWidth="1"/>
    <col min="12292" max="12292" width="3.7109375" style="180" customWidth="1"/>
    <col min="12293" max="12293" width="3.5703125" style="180" bestFit="1" customWidth="1"/>
    <col min="12294" max="12294" width="11.7109375" style="180" customWidth="1"/>
    <col min="12295" max="12295" width="10.7109375" style="180" customWidth="1"/>
    <col min="12296" max="12296" width="11.7109375" style="180" customWidth="1"/>
    <col min="12297" max="12544" width="11.42578125" style="180"/>
    <col min="12545" max="12545" width="10.7109375" style="180" customWidth="1"/>
    <col min="12546" max="12546" width="25.7109375" style="180" customWidth="1"/>
    <col min="12547" max="12547" width="19.7109375" style="180" customWidth="1"/>
    <col min="12548" max="12548" width="3.7109375" style="180" customWidth="1"/>
    <col min="12549" max="12549" width="3.5703125" style="180" bestFit="1" customWidth="1"/>
    <col min="12550" max="12550" width="11.7109375" style="180" customWidth="1"/>
    <col min="12551" max="12551" width="10.7109375" style="180" customWidth="1"/>
    <col min="12552" max="12552" width="11.7109375" style="180" customWidth="1"/>
    <col min="12553" max="12800" width="11.42578125" style="180"/>
    <col min="12801" max="12801" width="10.7109375" style="180" customWidth="1"/>
    <col min="12802" max="12802" width="25.7109375" style="180" customWidth="1"/>
    <col min="12803" max="12803" width="19.7109375" style="180" customWidth="1"/>
    <col min="12804" max="12804" width="3.7109375" style="180" customWidth="1"/>
    <col min="12805" max="12805" width="3.5703125" style="180" bestFit="1" customWidth="1"/>
    <col min="12806" max="12806" width="11.7109375" style="180" customWidth="1"/>
    <col min="12807" max="12807" width="10.7109375" style="180" customWidth="1"/>
    <col min="12808" max="12808" width="11.7109375" style="180" customWidth="1"/>
    <col min="12809" max="13056" width="11.42578125" style="180"/>
    <col min="13057" max="13057" width="10.7109375" style="180" customWidth="1"/>
    <col min="13058" max="13058" width="25.7109375" style="180" customWidth="1"/>
    <col min="13059" max="13059" width="19.7109375" style="180" customWidth="1"/>
    <col min="13060" max="13060" width="3.7109375" style="180" customWidth="1"/>
    <col min="13061" max="13061" width="3.5703125" style="180" bestFit="1" customWidth="1"/>
    <col min="13062" max="13062" width="11.7109375" style="180" customWidth="1"/>
    <col min="13063" max="13063" width="10.7109375" style="180" customWidth="1"/>
    <col min="13064" max="13064" width="11.7109375" style="180" customWidth="1"/>
    <col min="13065" max="13312" width="11.42578125" style="180"/>
    <col min="13313" max="13313" width="10.7109375" style="180" customWidth="1"/>
    <col min="13314" max="13314" width="25.7109375" style="180" customWidth="1"/>
    <col min="13315" max="13315" width="19.7109375" style="180" customWidth="1"/>
    <col min="13316" max="13316" width="3.7109375" style="180" customWidth="1"/>
    <col min="13317" max="13317" width="3.5703125" style="180" bestFit="1" customWidth="1"/>
    <col min="13318" max="13318" width="11.7109375" style="180" customWidth="1"/>
    <col min="13319" max="13319" width="10.7109375" style="180" customWidth="1"/>
    <col min="13320" max="13320" width="11.7109375" style="180" customWidth="1"/>
    <col min="13321" max="13568" width="11.42578125" style="180"/>
    <col min="13569" max="13569" width="10.7109375" style="180" customWidth="1"/>
    <col min="13570" max="13570" width="25.7109375" style="180" customWidth="1"/>
    <col min="13571" max="13571" width="19.7109375" style="180" customWidth="1"/>
    <col min="13572" max="13572" width="3.7109375" style="180" customWidth="1"/>
    <col min="13573" max="13573" width="3.5703125" style="180" bestFit="1" customWidth="1"/>
    <col min="13574" max="13574" width="11.7109375" style="180" customWidth="1"/>
    <col min="13575" max="13575" width="10.7109375" style="180" customWidth="1"/>
    <col min="13576" max="13576" width="11.7109375" style="180" customWidth="1"/>
    <col min="13577" max="13824" width="11.42578125" style="180"/>
    <col min="13825" max="13825" width="10.7109375" style="180" customWidth="1"/>
    <col min="13826" max="13826" width="25.7109375" style="180" customWidth="1"/>
    <col min="13827" max="13827" width="19.7109375" style="180" customWidth="1"/>
    <col min="13828" max="13828" width="3.7109375" style="180" customWidth="1"/>
    <col min="13829" max="13829" width="3.5703125" style="180" bestFit="1" customWidth="1"/>
    <col min="13830" max="13830" width="11.7109375" style="180" customWidth="1"/>
    <col min="13831" max="13831" width="10.7109375" style="180" customWidth="1"/>
    <col min="13832" max="13832" width="11.7109375" style="180" customWidth="1"/>
    <col min="13833" max="14080" width="11.42578125" style="180"/>
    <col min="14081" max="14081" width="10.7109375" style="180" customWidth="1"/>
    <col min="14082" max="14082" width="25.7109375" style="180" customWidth="1"/>
    <col min="14083" max="14083" width="19.7109375" style="180" customWidth="1"/>
    <col min="14084" max="14084" width="3.7109375" style="180" customWidth="1"/>
    <col min="14085" max="14085" width="3.5703125" style="180" bestFit="1" customWidth="1"/>
    <col min="14086" max="14086" width="11.7109375" style="180" customWidth="1"/>
    <col min="14087" max="14087" width="10.7109375" style="180" customWidth="1"/>
    <col min="14088" max="14088" width="11.7109375" style="180" customWidth="1"/>
    <col min="14089" max="14336" width="11.42578125" style="180"/>
    <col min="14337" max="14337" width="10.7109375" style="180" customWidth="1"/>
    <col min="14338" max="14338" width="25.7109375" style="180" customWidth="1"/>
    <col min="14339" max="14339" width="19.7109375" style="180" customWidth="1"/>
    <col min="14340" max="14340" width="3.7109375" style="180" customWidth="1"/>
    <col min="14341" max="14341" width="3.5703125" style="180" bestFit="1" customWidth="1"/>
    <col min="14342" max="14342" width="11.7109375" style="180" customWidth="1"/>
    <col min="14343" max="14343" width="10.7109375" style="180" customWidth="1"/>
    <col min="14344" max="14344" width="11.7109375" style="180" customWidth="1"/>
    <col min="14345" max="14592" width="11.42578125" style="180"/>
    <col min="14593" max="14593" width="10.7109375" style="180" customWidth="1"/>
    <col min="14594" max="14594" width="25.7109375" style="180" customWidth="1"/>
    <col min="14595" max="14595" width="19.7109375" style="180" customWidth="1"/>
    <col min="14596" max="14596" width="3.7109375" style="180" customWidth="1"/>
    <col min="14597" max="14597" width="3.5703125" style="180" bestFit="1" customWidth="1"/>
    <col min="14598" max="14598" width="11.7109375" style="180" customWidth="1"/>
    <col min="14599" max="14599" width="10.7109375" style="180" customWidth="1"/>
    <col min="14600" max="14600" width="11.7109375" style="180" customWidth="1"/>
    <col min="14601" max="14848" width="11.42578125" style="180"/>
    <col min="14849" max="14849" width="10.7109375" style="180" customWidth="1"/>
    <col min="14850" max="14850" width="25.7109375" style="180" customWidth="1"/>
    <col min="14851" max="14851" width="19.7109375" style="180" customWidth="1"/>
    <col min="14852" max="14852" width="3.7109375" style="180" customWidth="1"/>
    <col min="14853" max="14853" width="3.5703125" style="180" bestFit="1" customWidth="1"/>
    <col min="14854" max="14854" width="11.7109375" style="180" customWidth="1"/>
    <col min="14855" max="14855" width="10.7109375" style="180" customWidth="1"/>
    <col min="14856" max="14856" width="11.7109375" style="180" customWidth="1"/>
    <col min="14857" max="15104" width="11.42578125" style="180"/>
    <col min="15105" max="15105" width="10.7109375" style="180" customWidth="1"/>
    <col min="15106" max="15106" width="25.7109375" style="180" customWidth="1"/>
    <col min="15107" max="15107" width="19.7109375" style="180" customWidth="1"/>
    <col min="15108" max="15108" width="3.7109375" style="180" customWidth="1"/>
    <col min="15109" max="15109" width="3.5703125" style="180" bestFit="1" customWidth="1"/>
    <col min="15110" max="15110" width="11.7109375" style="180" customWidth="1"/>
    <col min="15111" max="15111" width="10.7109375" style="180" customWidth="1"/>
    <col min="15112" max="15112" width="11.7109375" style="180" customWidth="1"/>
    <col min="15113" max="15360" width="11.42578125" style="180"/>
    <col min="15361" max="15361" width="10.7109375" style="180" customWidth="1"/>
    <col min="15362" max="15362" width="25.7109375" style="180" customWidth="1"/>
    <col min="15363" max="15363" width="19.7109375" style="180" customWidth="1"/>
    <col min="15364" max="15364" width="3.7109375" style="180" customWidth="1"/>
    <col min="15365" max="15365" width="3.5703125" style="180" bestFit="1" customWidth="1"/>
    <col min="15366" max="15366" width="11.7109375" style="180" customWidth="1"/>
    <col min="15367" max="15367" width="10.7109375" style="180" customWidth="1"/>
    <col min="15368" max="15368" width="11.7109375" style="180" customWidth="1"/>
    <col min="15369" max="15616" width="11.42578125" style="180"/>
    <col min="15617" max="15617" width="10.7109375" style="180" customWidth="1"/>
    <col min="15618" max="15618" width="25.7109375" style="180" customWidth="1"/>
    <col min="15619" max="15619" width="19.7109375" style="180" customWidth="1"/>
    <col min="15620" max="15620" width="3.7109375" style="180" customWidth="1"/>
    <col min="15621" max="15621" width="3.5703125" style="180" bestFit="1" customWidth="1"/>
    <col min="15622" max="15622" width="11.7109375" style="180" customWidth="1"/>
    <col min="15623" max="15623" width="10.7109375" style="180" customWidth="1"/>
    <col min="15624" max="15624" width="11.7109375" style="180" customWidth="1"/>
    <col min="15625" max="15872" width="11.42578125" style="180"/>
    <col min="15873" max="15873" width="10.7109375" style="180" customWidth="1"/>
    <col min="15874" max="15874" width="25.7109375" style="180" customWidth="1"/>
    <col min="15875" max="15875" width="19.7109375" style="180" customWidth="1"/>
    <col min="15876" max="15876" width="3.7109375" style="180" customWidth="1"/>
    <col min="15877" max="15877" width="3.5703125" style="180" bestFit="1" customWidth="1"/>
    <col min="15878" max="15878" width="11.7109375" style="180" customWidth="1"/>
    <col min="15879" max="15879" width="10.7109375" style="180" customWidth="1"/>
    <col min="15880" max="15880" width="11.7109375" style="180" customWidth="1"/>
    <col min="15881" max="16128" width="11.42578125" style="180"/>
    <col min="16129" max="16129" width="10.7109375" style="180" customWidth="1"/>
    <col min="16130" max="16130" width="25.7109375" style="180" customWidth="1"/>
    <col min="16131" max="16131" width="19.7109375" style="180" customWidth="1"/>
    <col min="16132" max="16132" width="3.7109375" style="180" customWidth="1"/>
    <col min="16133" max="16133" width="3.5703125" style="180" bestFit="1" customWidth="1"/>
    <col min="16134" max="16134" width="11.7109375" style="180" customWidth="1"/>
    <col min="16135" max="16135" width="10.7109375" style="180" customWidth="1"/>
    <col min="16136" max="16136" width="11.7109375" style="180" customWidth="1"/>
    <col min="16137" max="16384" width="11.42578125" style="180"/>
  </cols>
  <sheetData>
    <row r="1" spans="1:8" ht="50.1" customHeight="1">
      <c r="A1" s="179" t="s">
        <v>81</v>
      </c>
      <c r="B1" s="179"/>
      <c r="C1" s="179"/>
      <c r="D1" s="179"/>
      <c r="E1" s="179"/>
      <c r="F1" s="179"/>
      <c r="G1" s="179"/>
      <c r="H1" s="179"/>
    </row>
    <row r="2" spans="1:8" ht="6" customHeight="1"/>
    <row r="3" spans="1:8" s="184" customFormat="1" ht="15.75">
      <c r="A3" s="181" t="s">
        <v>22</v>
      </c>
      <c r="B3" s="181"/>
      <c r="C3" s="181"/>
      <c r="D3" s="181"/>
      <c r="E3" s="181"/>
      <c r="F3" s="179"/>
      <c r="G3" s="182" t="s">
        <v>82</v>
      </c>
      <c r="H3" s="183"/>
    </row>
    <row r="4" spans="1:8" s="184" customFormat="1" ht="6" customHeight="1"/>
    <row r="5" spans="1:8" s="184" customFormat="1" ht="15">
      <c r="A5" s="185" t="s">
        <v>83</v>
      </c>
      <c r="B5" s="185"/>
      <c r="C5" s="185"/>
      <c r="D5" s="185"/>
      <c r="E5" s="185"/>
      <c r="F5" s="186"/>
      <c r="G5" s="182" t="s">
        <v>84</v>
      </c>
      <c r="H5" s="187"/>
    </row>
    <row r="6" spans="1:8" s="184" customFormat="1" ht="6" customHeight="1">
      <c r="A6" s="185"/>
      <c r="B6" s="186"/>
      <c r="C6" s="186"/>
      <c r="D6" s="186"/>
      <c r="E6" s="186"/>
      <c r="F6" s="186"/>
      <c r="G6" s="186"/>
      <c r="H6" s="186"/>
    </row>
    <row r="7" spans="1:8" s="184" customFormat="1">
      <c r="A7" s="188" t="s">
        <v>85</v>
      </c>
      <c r="B7" s="187"/>
      <c r="C7" s="187"/>
      <c r="D7" s="187"/>
      <c r="E7" s="187"/>
      <c r="F7" s="189" t="s">
        <v>86</v>
      </c>
      <c r="G7" s="187"/>
      <c r="H7" s="187"/>
    </row>
    <row r="8" spans="1:8" ht="6" customHeight="1"/>
    <row r="9" spans="1:8" s="184" customFormat="1" ht="30">
      <c r="A9" s="190" t="s">
        <v>87</v>
      </c>
      <c r="B9" s="191"/>
      <c r="C9" s="191"/>
      <c r="D9" s="191"/>
      <c r="E9" s="191"/>
      <c r="F9" s="191"/>
      <c r="G9" s="191"/>
      <c r="H9" s="191"/>
    </row>
    <row r="10" spans="1:8" s="184" customFormat="1" ht="6" customHeight="1"/>
    <row r="11" spans="1:8" s="197" customFormat="1" ht="12">
      <c r="A11" s="192" t="s">
        <v>88</v>
      </c>
      <c r="B11" s="193"/>
      <c r="C11" s="193"/>
      <c r="D11" s="193"/>
      <c r="E11" s="193"/>
      <c r="F11" s="194"/>
      <c r="G11" s="195" t="s">
        <v>89</v>
      </c>
      <c r="H11" s="196"/>
    </row>
    <row r="12" spans="1:8" s="197" customFormat="1" ht="12">
      <c r="A12" s="198"/>
      <c r="B12" s="199"/>
      <c r="C12" s="199"/>
      <c r="D12" s="199"/>
      <c r="E12" s="199"/>
      <c r="F12" s="200"/>
      <c r="G12" s="201" t="s">
        <v>90</v>
      </c>
      <c r="H12" s="202"/>
    </row>
    <row r="13" spans="1:8" s="197" customFormat="1" ht="12">
      <c r="A13" s="198"/>
      <c r="B13" s="199"/>
      <c r="C13" s="199"/>
      <c r="D13" s="199"/>
      <c r="E13" s="199"/>
      <c r="F13" s="200"/>
      <c r="G13" s="203" t="s">
        <v>91</v>
      </c>
      <c r="H13" s="204"/>
    </row>
    <row r="14" spans="1:8" s="197" customFormat="1" ht="12">
      <c r="A14" s="198"/>
      <c r="B14" s="199"/>
      <c r="C14" s="199"/>
      <c r="D14" s="199"/>
      <c r="E14" s="199"/>
      <c r="F14" s="200"/>
      <c r="G14" s="203" t="s">
        <v>92</v>
      </c>
      <c r="H14" s="204"/>
    </row>
    <row r="15" spans="1:8" s="197" customFormat="1" ht="12">
      <c r="A15" s="205"/>
      <c r="B15" s="206"/>
      <c r="C15" s="206"/>
      <c r="D15" s="206"/>
      <c r="E15" s="206"/>
      <c r="F15" s="207"/>
      <c r="G15" s="208" t="s">
        <v>93</v>
      </c>
      <c r="H15" s="209"/>
    </row>
    <row r="16" spans="1:8" s="184" customFormat="1" ht="6" customHeight="1">
      <c r="A16" s="210"/>
      <c r="B16" s="210"/>
      <c r="C16" s="210"/>
      <c r="D16" s="210"/>
      <c r="E16" s="210"/>
      <c r="F16" s="210"/>
      <c r="G16" s="211"/>
      <c r="H16" s="210"/>
    </row>
    <row r="17" spans="1:8" s="184" customFormat="1">
      <c r="A17" s="212" t="s">
        <v>94</v>
      </c>
      <c r="B17" s="212"/>
      <c r="C17" s="210"/>
      <c r="D17" s="210"/>
      <c r="E17" s="210"/>
      <c r="F17" s="210"/>
      <c r="G17" s="211"/>
      <c r="H17" s="210"/>
    </row>
    <row r="18" spans="1:8" s="184" customFormat="1" ht="6" customHeight="1"/>
    <row r="19" spans="1:8" s="197" customFormat="1" ht="12">
      <c r="A19" s="213" t="s">
        <v>95</v>
      </c>
      <c r="B19" s="214" t="s">
        <v>96</v>
      </c>
      <c r="C19" s="215"/>
      <c r="D19" s="214" t="s">
        <v>97</v>
      </c>
      <c r="E19" s="215"/>
      <c r="F19" s="216" t="s">
        <v>98</v>
      </c>
      <c r="G19" s="216" t="s">
        <v>99</v>
      </c>
      <c r="H19" s="217" t="s">
        <v>100</v>
      </c>
    </row>
    <row r="20" spans="1:8" s="184" customFormat="1">
      <c r="A20" s="218"/>
      <c r="B20" s="219"/>
      <c r="C20" s="220"/>
      <c r="D20" s="219"/>
      <c r="E20" s="220"/>
      <c r="F20" s="221"/>
      <c r="G20" s="221"/>
      <c r="H20" s="222"/>
    </row>
    <row r="21" spans="1:8" s="184" customFormat="1">
      <c r="A21" s="223"/>
      <c r="B21" s="224"/>
      <c r="C21" s="225"/>
      <c r="D21" s="224"/>
      <c r="E21" s="225"/>
      <c r="F21" s="226"/>
      <c r="G21" s="226"/>
      <c r="H21" s="227"/>
    </row>
    <row r="22" spans="1:8" s="184" customFormat="1">
      <c r="A22" s="223"/>
      <c r="B22" s="224"/>
      <c r="C22" s="225"/>
      <c r="D22" s="224"/>
      <c r="E22" s="225"/>
      <c r="F22" s="226"/>
      <c r="G22" s="226"/>
      <c r="H22" s="227"/>
    </row>
    <row r="23" spans="1:8" s="184" customFormat="1">
      <c r="A23" s="223"/>
      <c r="B23" s="224"/>
      <c r="C23" s="225"/>
      <c r="D23" s="224"/>
      <c r="E23" s="225"/>
      <c r="F23" s="226"/>
      <c r="G23" s="226"/>
      <c r="H23" s="227"/>
    </row>
    <row r="24" spans="1:8" s="184" customFormat="1">
      <c r="A24" s="228"/>
      <c r="B24" s="229"/>
      <c r="C24" s="230"/>
      <c r="D24" s="229"/>
      <c r="E24" s="230"/>
      <c r="F24" s="231"/>
      <c r="G24" s="231"/>
      <c r="H24" s="232"/>
    </row>
    <row r="25" spans="1:8" s="184" customFormat="1" ht="6" customHeight="1"/>
    <row r="26" spans="1:8" s="184" customFormat="1">
      <c r="A26" s="212" t="s">
        <v>101</v>
      </c>
      <c r="B26" s="212"/>
      <c r="C26" s="210"/>
      <c r="D26" s="210"/>
      <c r="E26" s="210"/>
      <c r="F26" s="210"/>
      <c r="G26" s="233" t="s">
        <v>102</v>
      </c>
      <c r="H26" s="199"/>
    </row>
    <row r="27" spans="1:8" s="184" customFormat="1" ht="6" customHeight="1"/>
    <row r="28" spans="1:8" s="197" customFormat="1" ht="12">
      <c r="A28" s="213" t="s">
        <v>95</v>
      </c>
      <c r="B28" s="214" t="s">
        <v>96</v>
      </c>
      <c r="C28" s="215"/>
      <c r="D28" s="214" t="s">
        <v>97</v>
      </c>
      <c r="E28" s="215"/>
      <c r="F28" s="216" t="s">
        <v>98</v>
      </c>
      <c r="G28" s="216" t="s">
        <v>99</v>
      </c>
      <c r="H28" s="217" t="s">
        <v>100</v>
      </c>
    </row>
    <row r="29" spans="1:8" s="184" customFormat="1">
      <c r="A29" s="218"/>
      <c r="B29" s="219"/>
      <c r="C29" s="220"/>
      <c r="D29" s="219"/>
      <c r="E29" s="220"/>
      <c r="F29" s="221"/>
      <c r="G29" s="221"/>
      <c r="H29" s="222"/>
    </row>
    <row r="30" spans="1:8" s="184" customFormat="1">
      <c r="A30" s="234"/>
      <c r="B30" s="235"/>
      <c r="C30" s="236"/>
      <c r="D30" s="224"/>
      <c r="E30" s="225"/>
      <c r="F30" s="237"/>
      <c r="G30" s="237"/>
      <c r="H30" s="238"/>
    </row>
    <row r="31" spans="1:8" s="184" customFormat="1">
      <c r="A31" s="234"/>
      <c r="B31" s="235"/>
      <c r="C31" s="236"/>
      <c r="D31" s="224"/>
      <c r="E31" s="225"/>
      <c r="F31" s="237"/>
      <c r="G31" s="237"/>
      <c r="H31" s="238"/>
    </row>
    <row r="32" spans="1:8" s="184" customFormat="1">
      <c r="A32" s="234"/>
      <c r="B32" s="235"/>
      <c r="C32" s="236"/>
      <c r="D32" s="224"/>
      <c r="E32" s="225"/>
      <c r="F32" s="237"/>
      <c r="G32" s="237"/>
      <c r="H32" s="238"/>
    </row>
    <row r="33" spans="1:8" s="184" customFormat="1">
      <c r="A33" s="228"/>
      <c r="B33" s="229"/>
      <c r="C33" s="230"/>
      <c r="D33" s="229"/>
      <c r="E33" s="230"/>
      <c r="F33" s="231"/>
      <c r="G33" s="231"/>
      <c r="H33" s="232"/>
    </row>
    <row r="34" spans="1:8" s="184" customFormat="1" ht="6" customHeight="1"/>
    <row r="35" spans="1:8" s="184" customFormat="1">
      <c r="A35" s="212" t="s">
        <v>103</v>
      </c>
      <c r="B35" s="239"/>
      <c r="C35" s="210"/>
      <c r="D35" s="210"/>
      <c r="E35" s="210"/>
      <c r="F35" s="210"/>
      <c r="G35" s="233" t="s">
        <v>104</v>
      </c>
      <c r="H35" s="210"/>
    </row>
    <row r="36" spans="1:8" s="184" customFormat="1" ht="6" customHeight="1"/>
    <row r="37" spans="1:8" s="197" customFormat="1" ht="12">
      <c r="A37" s="213" t="s">
        <v>95</v>
      </c>
      <c r="B37" s="214" t="s">
        <v>96</v>
      </c>
      <c r="C37" s="215"/>
      <c r="D37" s="214" t="s">
        <v>97</v>
      </c>
      <c r="E37" s="215"/>
      <c r="F37" s="216" t="s">
        <v>98</v>
      </c>
      <c r="G37" s="216" t="s">
        <v>99</v>
      </c>
      <c r="H37" s="217" t="s">
        <v>100</v>
      </c>
    </row>
    <row r="38" spans="1:8" s="184" customFormat="1">
      <c r="A38" s="218"/>
      <c r="B38" s="219"/>
      <c r="C38" s="220"/>
      <c r="D38" s="219"/>
      <c r="E38" s="220"/>
      <c r="F38" s="221"/>
      <c r="G38" s="221"/>
      <c r="H38" s="222"/>
    </row>
    <row r="39" spans="1:8" s="184" customFormat="1">
      <c r="A39" s="223"/>
      <c r="B39" s="224"/>
      <c r="C39" s="225"/>
      <c r="D39" s="224"/>
      <c r="E39" s="225"/>
      <c r="F39" s="226"/>
      <c r="G39" s="226"/>
      <c r="H39" s="227"/>
    </row>
    <row r="40" spans="1:8" s="184" customFormat="1">
      <c r="A40" s="223"/>
      <c r="B40" s="224"/>
      <c r="C40" s="225"/>
      <c r="D40" s="224"/>
      <c r="E40" s="225"/>
      <c r="F40" s="226"/>
      <c r="G40" s="226"/>
      <c r="H40" s="227"/>
    </row>
    <row r="41" spans="1:8" s="184" customFormat="1">
      <c r="A41" s="228"/>
      <c r="B41" s="229"/>
      <c r="C41" s="230"/>
      <c r="D41" s="229"/>
      <c r="E41" s="230"/>
      <c r="F41" s="231"/>
      <c r="G41" s="231"/>
      <c r="H41" s="232"/>
    </row>
    <row r="42" spans="1:8" s="184" customFormat="1" ht="6" customHeight="1"/>
    <row r="43" spans="1:8" s="184" customFormat="1">
      <c r="A43" s="212" t="s">
        <v>105</v>
      </c>
      <c r="B43" s="239"/>
      <c r="F43" s="210"/>
      <c r="G43" s="233" t="s">
        <v>106</v>
      </c>
      <c r="H43" s="210"/>
    </row>
    <row r="44" spans="1:8" s="184" customFormat="1" ht="6" customHeight="1"/>
    <row r="45" spans="1:8" s="197" customFormat="1" ht="12">
      <c r="A45" s="213" t="s">
        <v>95</v>
      </c>
      <c r="B45" s="214" t="s">
        <v>96</v>
      </c>
      <c r="C45" s="215"/>
      <c r="D45" s="214" t="s">
        <v>97</v>
      </c>
      <c r="E45" s="215"/>
      <c r="F45" s="216" t="s">
        <v>98</v>
      </c>
      <c r="G45" s="216" t="s">
        <v>99</v>
      </c>
      <c r="H45" s="217" t="s">
        <v>100</v>
      </c>
    </row>
    <row r="46" spans="1:8" s="184" customFormat="1">
      <c r="A46" s="218"/>
      <c r="B46" s="219"/>
      <c r="C46" s="220"/>
      <c r="D46" s="219"/>
      <c r="E46" s="220"/>
      <c r="F46" s="221"/>
      <c r="G46" s="221"/>
      <c r="H46" s="222"/>
    </row>
    <row r="47" spans="1:8" s="184" customFormat="1">
      <c r="A47" s="223"/>
      <c r="B47" s="224"/>
      <c r="C47" s="225"/>
      <c r="D47" s="224"/>
      <c r="E47" s="225"/>
      <c r="F47" s="226"/>
      <c r="G47" s="226"/>
      <c r="H47" s="227"/>
    </row>
    <row r="48" spans="1:8" s="184" customFormat="1">
      <c r="A48" s="228"/>
      <c r="B48" s="229"/>
      <c r="C48" s="230"/>
      <c r="D48" s="229"/>
      <c r="E48" s="230"/>
      <c r="F48" s="231"/>
      <c r="G48" s="231"/>
      <c r="H48" s="232"/>
    </row>
    <row r="49" spans="1:8" s="184" customFormat="1" ht="6" customHeight="1"/>
    <row r="50" spans="1:8" s="184" customFormat="1">
      <c r="F50" s="210"/>
      <c r="G50" s="233" t="s">
        <v>107</v>
      </c>
      <c r="H50" s="210"/>
    </row>
    <row r="51" spans="1:8" ht="6" customHeight="1"/>
    <row r="52" spans="1:8" s="197" customFormat="1" ht="12">
      <c r="A52" s="192"/>
      <c r="B52" s="194"/>
      <c r="C52" s="240" t="s">
        <v>108</v>
      </c>
      <c r="D52" s="241"/>
      <c r="E52" s="242" t="s">
        <v>35</v>
      </c>
      <c r="F52" s="243"/>
      <c r="G52" s="244" t="s">
        <v>109</v>
      </c>
      <c r="H52" s="196"/>
    </row>
    <row r="53" spans="1:8" s="197" customFormat="1" ht="12">
      <c r="A53" s="245" t="s">
        <v>110</v>
      </c>
      <c r="B53" s="246"/>
      <c r="C53" s="247" t="s">
        <v>111</v>
      </c>
      <c r="D53" s="248"/>
      <c r="E53" s="249" t="s">
        <v>112</v>
      </c>
      <c r="F53" s="250"/>
      <c r="G53" s="251" t="s">
        <v>113</v>
      </c>
      <c r="H53" s="204"/>
    </row>
    <row r="54" spans="1:8" s="197" customFormat="1" ht="12">
      <c r="A54" s="198"/>
      <c r="B54" s="200"/>
      <c r="C54" s="247"/>
      <c r="D54" s="248"/>
      <c r="E54" s="249" t="s">
        <v>114</v>
      </c>
      <c r="F54" s="250"/>
      <c r="G54" s="251" t="s">
        <v>115</v>
      </c>
      <c r="H54" s="204"/>
    </row>
    <row r="55" spans="1:8" s="197" customFormat="1" ht="12" customHeight="1">
      <c r="A55" s="198"/>
      <c r="B55" s="200"/>
      <c r="C55" s="247" t="s">
        <v>116</v>
      </c>
      <c r="D55" s="248"/>
      <c r="E55" s="249" t="s">
        <v>117</v>
      </c>
      <c r="F55" s="250"/>
      <c r="G55" s="251" t="s">
        <v>118</v>
      </c>
      <c r="H55" s="204"/>
    </row>
    <row r="56" spans="1:8" s="197" customFormat="1" ht="12">
      <c r="A56" s="198"/>
      <c r="B56" s="200"/>
      <c r="C56" s="247"/>
      <c r="D56" s="248"/>
      <c r="E56" s="249" t="s">
        <v>119</v>
      </c>
      <c r="F56" s="250"/>
      <c r="G56" s="251" t="s">
        <v>120</v>
      </c>
      <c r="H56" s="204"/>
    </row>
    <row r="57" spans="1:8" s="197" customFormat="1" ht="12">
      <c r="A57" s="245" t="s">
        <v>121</v>
      </c>
      <c r="B57" s="246"/>
      <c r="C57" s="247" t="s">
        <v>122</v>
      </c>
      <c r="D57" s="248"/>
      <c r="E57" s="249" t="s">
        <v>123</v>
      </c>
      <c r="F57" s="250"/>
      <c r="G57" s="251" t="s">
        <v>124</v>
      </c>
      <c r="H57" s="204"/>
    </row>
    <row r="58" spans="1:8" s="197" customFormat="1" ht="12">
      <c r="A58" s="245" t="s">
        <v>125</v>
      </c>
      <c r="B58" s="246"/>
      <c r="C58" s="247"/>
      <c r="D58" s="248"/>
      <c r="E58" s="249" t="s">
        <v>126</v>
      </c>
      <c r="F58" s="250"/>
      <c r="G58" s="251" t="s">
        <v>127</v>
      </c>
      <c r="H58" s="204"/>
    </row>
    <row r="59" spans="1:8" s="256" customFormat="1" ht="47.1" customHeight="1">
      <c r="A59" s="252"/>
      <c r="B59" s="253"/>
      <c r="C59" s="1513" t="s">
        <v>128</v>
      </c>
      <c r="D59" s="1514"/>
      <c r="E59" s="254" t="s">
        <v>129</v>
      </c>
      <c r="F59" s="1515" t="s">
        <v>130</v>
      </c>
      <c r="G59" s="1515"/>
      <c r="H59" s="255"/>
    </row>
    <row r="60" spans="1:8" ht="6" customHeight="1">
      <c r="C60" s="257"/>
      <c r="D60" s="257"/>
      <c r="E60" s="257"/>
      <c r="F60" s="258"/>
      <c r="G60" s="211"/>
      <c r="H60" s="258"/>
    </row>
    <row r="61" spans="1:8" s="184" customFormat="1" ht="15">
      <c r="A61" s="259" t="s">
        <v>131</v>
      </c>
      <c r="B61" s="184" t="s">
        <v>132</v>
      </c>
      <c r="G61" s="260" t="s">
        <v>133</v>
      </c>
    </row>
    <row r="62" spans="1:8" ht="6" customHeight="1"/>
    <row r="63" spans="1:8" s="256" customFormat="1" ht="12.95" customHeight="1">
      <c r="A63" s="261" t="s">
        <v>134</v>
      </c>
      <c r="B63" s="261"/>
      <c r="C63" s="261"/>
      <c r="D63" s="261"/>
      <c r="E63" s="261"/>
      <c r="F63" s="261"/>
      <c r="G63" s="261"/>
      <c r="H63" s="261"/>
    </row>
  </sheetData>
  <mergeCells count="2">
    <mergeCell ref="C59:D59"/>
    <mergeCell ref="F59:G59"/>
  </mergeCells>
  <printOptions horizontalCentered="1"/>
  <pageMargins left="0.59055118110236227" right="0.39370078740157483" top="0.39370078740157483" bottom="0.39370078740157483" header="0" footer="0"/>
  <pageSetup scale="9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3"/>
  <sheetViews>
    <sheetView workbookViewId="0">
      <selection activeCell="N25" sqref="N25"/>
    </sheetView>
  </sheetViews>
  <sheetFormatPr baseColWidth="10" defaultRowHeight="12.75"/>
  <cols>
    <col min="1" max="1" width="7.7109375" style="180" customWidth="1"/>
    <col min="2" max="2" width="8.7109375" style="180" customWidth="1"/>
    <col min="3" max="3" width="3.7109375" style="180" customWidth="1"/>
    <col min="4" max="4" width="1.7109375" style="180" customWidth="1"/>
    <col min="5" max="5" width="8.7109375" style="180" customWidth="1"/>
    <col min="6" max="6" width="1.7109375" style="180" customWidth="1"/>
    <col min="7" max="7" width="8.7109375" style="180" customWidth="1"/>
    <col min="8" max="9" width="1.7109375" style="180" customWidth="1"/>
    <col min="10" max="10" width="8.7109375" style="180" customWidth="1"/>
    <col min="11" max="11" width="1.7109375" style="180" customWidth="1"/>
    <col min="12" max="12" width="6.7109375" style="180" customWidth="1"/>
    <col min="13" max="13" width="1.7109375" style="180" customWidth="1"/>
    <col min="14" max="14" width="9.7109375" style="180" customWidth="1"/>
    <col min="15" max="15" width="1.7109375" style="180" customWidth="1"/>
    <col min="16" max="16" width="9.7109375" style="180" customWidth="1"/>
    <col min="17" max="17" width="1.7109375" style="180" customWidth="1"/>
    <col min="18" max="18" width="9.7109375" style="180" customWidth="1"/>
    <col min="19" max="20" width="1" style="180" customWidth="1"/>
    <col min="21" max="21" width="9.7109375" style="180" customWidth="1"/>
    <col min="22" max="23" width="1.42578125" style="180" customWidth="1"/>
    <col min="24" max="25" width="9.7109375" style="180" customWidth="1"/>
    <col min="26" max="26" width="23.7109375" style="180" customWidth="1"/>
    <col min="27" max="27" width="7.85546875" style="180" bestFit="1" customWidth="1"/>
    <col min="28" max="29" width="4.7109375" style="180" customWidth="1"/>
    <col min="30" max="30" width="8.7109375" style="180" customWidth="1"/>
    <col min="31" max="31" width="1.7109375" style="180" customWidth="1"/>
    <col min="32" max="32" width="8.7109375" style="180" customWidth="1"/>
    <col min="33" max="33" width="1.7109375" style="180" customWidth="1"/>
    <col min="34" max="256" width="11.42578125" style="180"/>
    <col min="257" max="257" width="7.7109375" style="180" customWidth="1"/>
    <col min="258" max="258" width="8.7109375" style="180" customWidth="1"/>
    <col min="259" max="259" width="3.7109375" style="180" customWidth="1"/>
    <col min="260" max="260" width="1.7109375" style="180" customWidth="1"/>
    <col min="261" max="261" width="8.7109375" style="180" customWidth="1"/>
    <col min="262" max="262" width="1.7109375" style="180" customWidth="1"/>
    <col min="263" max="263" width="8.7109375" style="180" customWidth="1"/>
    <col min="264" max="265" width="1.7109375" style="180" customWidth="1"/>
    <col min="266" max="266" width="8.7109375" style="180" customWidth="1"/>
    <col min="267" max="267" width="1.7109375" style="180" customWidth="1"/>
    <col min="268" max="268" width="6.7109375" style="180" customWidth="1"/>
    <col min="269" max="269" width="1.7109375" style="180" customWidth="1"/>
    <col min="270" max="270" width="9.7109375" style="180" customWidth="1"/>
    <col min="271" max="271" width="1.7109375" style="180" customWidth="1"/>
    <col min="272" max="272" width="9.7109375" style="180" customWidth="1"/>
    <col min="273" max="273" width="1.7109375" style="180" customWidth="1"/>
    <col min="274" max="274" width="9.7109375" style="180" customWidth="1"/>
    <col min="275" max="276" width="1" style="180" customWidth="1"/>
    <col min="277" max="277" width="9.7109375" style="180" customWidth="1"/>
    <col min="278" max="279" width="1.42578125" style="180" customWidth="1"/>
    <col min="280" max="281" width="9.7109375" style="180" customWidth="1"/>
    <col min="282" max="282" width="23.7109375" style="180" customWidth="1"/>
    <col min="283" max="283" width="7.85546875" style="180" bestFit="1" customWidth="1"/>
    <col min="284" max="285" width="4.7109375" style="180" customWidth="1"/>
    <col min="286" max="286" width="8.7109375" style="180" customWidth="1"/>
    <col min="287" max="287" width="1.7109375" style="180" customWidth="1"/>
    <col min="288" max="288" width="8.7109375" style="180" customWidth="1"/>
    <col min="289" max="289" width="1.7109375" style="180" customWidth="1"/>
    <col min="290" max="512" width="11.42578125" style="180"/>
    <col min="513" max="513" width="7.7109375" style="180" customWidth="1"/>
    <col min="514" max="514" width="8.7109375" style="180" customWidth="1"/>
    <col min="515" max="515" width="3.7109375" style="180" customWidth="1"/>
    <col min="516" max="516" width="1.7109375" style="180" customWidth="1"/>
    <col min="517" max="517" width="8.7109375" style="180" customWidth="1"/>
    <col min="518" max="518" width="1.7109375" style="180" customWidth="1"/>
    <col min="519" max="519" width="8.7109375" style="180" customWidth="1"/>
    <col min="520" max="521" width="1.7109375" style="180" customWidth="1"/>
    <col min="522" max="522" width="8.7109375" style="180" customWidth="1"/>
    <col min="523" max="523" width="1.7109375" style="180" customWidth="1"/>
    <col min="524" max="524" width="6.7109375" style="180" customWidth="1"/>
    <col min="525" max="525" width="1.7109375" style="180" customWidth="1"/>
    <col min="526" max="526" width="9.7109375" style="180" customWidth="1"/>
    <col min="527" max="527" width="1.7109375" style="180" customWidth="1"/>
    <col min="528" max="528" width="9.7109375" style="180" customWidth="1"/>
    <col min="529" max="529" width="1.7109375" style="180" customWidth="1"/>
    <col min="530" max="530" width="9.7109375" style="180" customWidth="1"/>
    <col min="531" max="532" width="1" style="180" customWidth="1"/>
    <col min="533" max="533" width="9.7109375" style="180" customWidth="1"/>
    <col min="534" max="535" width="1.42578125" style="180" customWidth="1"/>
    <col min="536" max="537" width="9.7109375" style="180" customWidth="1"/>
    <col min="538" max="538" width="23.7109375" style="180" customWidth="1"/>
    <col min="539" max="539" width="7.85546875" style="180" bestFit="1" customWidth="1"/>
    <col min="540" max="541" width="4.7109375" style="180" customWidth="1"/>
    <col min="542" max="542" width="8.7109375" style="180" customWidth="1"/>
    <col min="543" max="543" width="1.7109375" style="180" customWidth="1"/>
    <col min="544" max="544" width="8.7109375" style="180" customWidth="1"/>
    <col min="545" max="545" width="1.7109375" style="180" customWidth="1"/>
    <col min="546" max="768" width="11.42578125" style="180"/>
    <col min="769" max="769" width="7.7109375" style="180" customWidth="1"/>
    <col min="770" max="770" width="8.7109375" style="180" customWidth="1"/>
    <col min="771" max="771" width="3.7109375" style="180" customWidth="1"/>
    <col min="772" max="772" width="1.7109375" style="180" customWidth="1"/>
    <col min="773" max="773" width="8.7109375" style="180" customWidth="1"/>
    <col min="774" max="774" width="1.7109375" style="180" customWidth="1"/>
    <col min="775" max="775" width="8.7109375" style="180" customWidth="1"/>
    <col min="776" max="777" width="1.7109375" style="180" customWidth="1"/>
    <col min="778" max="778" width="8.7109375" style="180" customWidth="1"/>
    <col min="779" max="779" width="1.7109375" style="180" customWidth="1"/>
    <col min="780" max="780" width="6.7109375" style="180" customWidth="1"/>
    <col min="781" max="781" width="1.7109375" style="180" customWidth="1"/>
    <col min="782" max="782" width="9.7109375" style="180" customWidth="1"/>
    <col min="783" max="783" width="1.7109375" style="180" customWidth="1"/>
    <col min="784" max="784" width="9.7109375" style="180" customWidth="1"/>
    <col min="785" max="785" width="1.7109375" style="180" customWidth="1"/>
    <col min="786" max="786" width="9.7109375" style="180" customWidth="1"/>
    <col min="787" max="788" width="1" style="180" customWidth="1"/>
    <col min="789" max="789" width="9.7109375" style="180" customWidth="1"/>
    <col min="790" max="791" width="1.42578125" style="180" customWidth="1"/>
    <col min="792" max="793" width="9.7109375" style="180" customWidth="1"/>
    <col min="794" max="794" width="23.7109375" style="180" customWidth="1"/>
    <col min="795" max="795" width="7.85546875" style="180" bestFit="1" customWidth="1"/>
    <col min="796" max="797" width="4.7109375" style="180" customWidth="1"/>
    <col min="798" max="798" width="8.7109375" style="180" customWidth="1"/>
    <col min="799" max="799" width="1.7109375" style="180" customWidth="1"/>
    <col min="800" max="800" width="8.7109375" style="180" customWidth="1"/>
    <col min="801" max="801" width="1.7109375" style="180" customWidth="1"/>
    <col min="802" max="1024" width="11.42578125" style="180"/>
    <col min="1025" max="1025" width="7.7109375" style="180" customWidth="1"/>
    <col min="1026" max="1026" width="8.7109375" style="180" customWidth="1"/>
    <col min="1027" max="1027" width="3.7109375" style="180" customWidth="1"/>
    <col min="1028" max="1028" width="1.7109375" style="180" customWidth="1"/>
    <col min="1029" max="1029" width="8.7109375" style="180" customWidth="1"/>
    <col min="1030" max="1030" width="1.7109375" style="180" customWidth="1"/>
    <col min="1031" max="1031" width="8.7109375" style="180" customWidth="1"/>
    <col min="1032" max="1033" width="1.7109375" style="180" customWidth="1"/>
    <col min="1034" max="1034" width="8.7109375" style="180" customWidth="1"/>
    <col min="1035" max="1035" width="1.7109375" style="180" customWidth="1"/>
    <col min="1036" max="1036" width="6.7109375" style="180" customWidth="1"/>
    <col min="1037" max="1037" width="1.7109375" style="180" customWidth="1"/>
    <col min="1038" max="1038" width="9.7109375" style="180" customWidth="1"/>
    <col min="1039" max="1039" width="1.7109375" style="180" customWidth="1"/>
    <col min="1040" max="1040" width="9.7109375" style="180" customWidth="1"/>
    <col min="1041" max="1041" width="1.7109375" style="180" customWidth="1"/>
    <col min="1042" max="1042" width="9.7109375" style="180" customWidth="1"/>
    <col min="1043" max="1044" width="1" style="180" customWidth="1"/>
    <col min="1045" max="1045" width="9.7109375" style="180" customWidth="1"/>
    <col min="1046" max="1047" width="1.42578125" style="180" customWidth="1"/>
    <col min="1048" max="1049" width="9.7109375" style="180" customWidth="1"/>
    <col min="1050" max="1050" width="23.7109375" style="180" customWidth="1"/>
    <col min="1051" max="1051" width="7.85546875" style="180" bestFit="1" customWidth="1"/>
    <col min="1052" max="1053" width="4.7109375" style="180" customWidth="1"/>
    <col min="1054" max="1054" width="8.7109375" style="180" customWidth="1"/>
    <col min="1055" max="1055" width="1.7109375" style="180" customWidth="1"/>
    <col min="1056" max="1056" width="8.7109375" style="180" customWidth="1"/>
    <col min="1057" max="1057" width="1.7109375" style="180" customWidth="1"/>
    <col min="1058" max="1280" width="11.42578125" style="180"/>
    <col min="1281" max="1281" width="7.7109375" style="180" customWidth="1"/>
    <col min="1282" max="1282" width="8.7109375" style="180" customWidth="1"/>
    <col min="1283" max="1283" width="3.7109375" style="180" customWidth="1"/>
    <col min="1284" max="1284" width="1.7109375" style="180" customWidth="1"/>
    <col min="1285" max="1285" width="8.7109375" style="180" customWidth="1"/>
    <col min="1286" max="1286" width="1.7109375" style="180" customWidth="1"/>
    <col min="1287" max="1287" width="8.7109375" style="180" customWidth="1"/>
    <col min="1288" max="1289" width="1.7109375" style="180" customWidth="1"/>
    <col min="1290" max="1290" width="8.7109375" style="180" customWidth="1"/>
    <col min="1291" max="1291" width="1.7109375" style="180" customWidth="1"/>
    <col min="1292" max="1292" width="6.7109375" style="180" customWidth="1"/>
    <col min="1293" max="1293" width="1.7109375" style="180" customWidth="1"/>
    <col min="1294" max="1294" width="9.7109375" style="180" customWidth="1"/>
    <col min="1295" max="1295" width="1.7109375" style="180" customWidth="1"/>
    <col min="1296" max="1296" width="9.7109375" style="180" customWidth="1"/>
    <col min="1297" max="1297" width="1.7109375" style="180" customWidth="1"/>
    <col min="1298" max="1298" width="9.7109375" style="180" customWidth="1"/>
    <col min="1299" max="1300" width="1" style="180" customWidth="1"/>
    <col min="1301" max="1301" width="9.7109375" style="180" customWidth="1"/>
    <col min="1302" max="1303" width="1.42578125" style="180" customWidth="1"/>
    <col min="1304" max="1305" width="9.7109375" style="180" customWidth="1"/>
    <col min="1306" max="1306" width="23.7109375" style="180" customWidth="1"/>
    <col min="1307" max="1307" width="7.85546875" style="180" bestFit="1" customWidth="1"/>
    <col min="1308" max="1309" width="4.7109375" style="180" customWidth="1"/>
    <col min="1310" max="1310" width="8.7109375" style="180" customWidth="1"/>
    <col min="1311" max="1311" width="1.7109375" style="180" customWidth="1"/>
    <col min="1312" max="1312" width="8.7109375" style="180" customWidth="1"/>
    <col min="1313" max="1313" width="1.7109375" style="180" customWidth="1"/>
    <col min="1314" max="1536" width="11.42578125" style="180"/>
    <col min="1537" max="1537" width="7.7109375" style="180" customWidth="1"/>
    <col min="1538" max="1538" width="8.7109375" style="180" customWidth="1"/>
    <col min="1539" max="1539" width="3.7109375" style="180" customWidth="1"/>
    <col min="1540" max="1540" width="1.7109375" style="180" customWidth="1"/>
    <col min="1541" max="1541" width="8.7109375" style="180" customWidth="1"/>
    <col min="1542" max="1542" width="1.7109375" style="180" customWidth="1"/>
    <col min="1543" max="1543" width="8.7109375" style="180" customWidth="1"/>
    <col min="1544" max="1545" width="1.7109375" style="180" customWidth="1"/>
    <col min="1546" max="1546" width="8.7109375" style="180" customWidth="1"/>
    <col min="1547" max="1547" width="1.7109375" style="180" customWidth="1"/>
    <col min="1548" max="1548" width="6.7109375" style="180" customWidth="1"/>
    <col min="1549" max="1549" width="1.7109375" style="180" customWidth="1"/>
    <col min="1550" max="1550" width="9.7109375" style="180" customWidth="1"/>
    <col min="1551" max="1551" width="1.7109375" style="180" customWidth="1"/>
    <col min="1552" max="1552" width="9.7109375" style="180" customWidth="1"/>
    <col min="1553" max="1553" width="1.7109375" style="180" customWidth="1"/>
    <col min="1554" max="1554" width="9.7109375" style="180" customWidth="1"/>
    <col min="1555" max="1556" width="1" style="180" customWidth="1"/>
    <col min="1557" max="1557" width="9.7109375" style="180" customWidth="1"/>
    <col min="1558" max="1559" width="1.42578125" style="180" customWidth="1"/>
    <col min="1560" max="1561" width="9.7109375" style="180" customWidth="1"/>
    <col min="1562" max="1562" width="23.7109375" style="180" customWidth="1"/>
    <col min="1563" max="1563" width="7.85546875" style="180" bestFit="1" customWidth="1"/>
    <col min="1564" max="1565" width="4.7109375" style="180" customWidth="1"/>
    <col min="1566" max="1566" width="8.7109375" style="180" customWidth="1"/>
    <col min="1567" max="1567" width="1.7109375" style="180" customWidth="1"/>
    <col min="1568" max="1568" width="8.7109375" style="180" customWidth="1"/>
    <col min="1569" max="1569" width="1.7109375" style="180" customWidth="1"/>
    <col min="1570" max="1792" width="11.42578125" style="180"/>
    <col min="1793" max="1793" width="7.7109375" style="180" customWidth="1"/>
    <col min="1794" max="1794" width="8.7109375" style="180" customWidth="1"/>
    <col min="1795" max="1795" width="3.7109375" style="180" customWidth="1"/>
    <col min="1796" max="1796" width="1.7109375" style="180" customWidth="1"/>
    <col min="1797" max="1797" width="8.7109375" style="180" customWidth="1"/>
    <col min="1798" max="1798" width="1.7109375" style="180" customWidth="1"/>
    <col min="1799" max="1799" width="8.7109375" style="180" customWidth="1"/>
    <col min="1800" max="1801" width="1.7109375" style="180" customWidth="1"/>
    <col min="1802" max="1802" width="8.7109375" style="180" customWidth="1"/>
    <col min="1803" max="1803" width="1.7109375" style="180" customWidth="1"/>
    <col min="1804" max="1804" width="6.7109375" style="180" customWidth="1"/>
    <col min="1805" max="1805" width="1.7109375" style="180" customWidth="1"/>
    <col min="1806" max="1806" width="9.7109375" style="180" customWidth="1"/>
    <col min="1807" max="1807" width="1.7109375" style="180" customWidth="1"/>
    <col min="1808" max="1808" width="9.7109375" style="180" customWidth="1"/>
    <col min="1809" max="1809" width="1.7109375" style="180" customWidth="1"/>
    <col min="1810" max="1810" width="9.7109375" style="180" customWidth="1"/>
    <col min="1811" max="1812" width="1" style="180" customWidth="1"/>
    <col min="1813" max="1813" width="9.7109375" style="180" customWidth="1"/>
    <col min="1814" max="1815" width="1.42578125" style="180" customWidth="1"/>
    <col min="1816" max="1817" width="9.7109375" style="180" customWidth="1"/>
    <col min="1818" max="1818" width="23.7109375" style="180" customWidth="1"/>
    <col min="1819" max="1819" width="7.85546875" style="180" bestFit="1" customWidth="1"/>
    <col min="1820" max="1821" width="4.7109375" style="180" customWidth="1"/>
    <col min="1822" max="1822" width="8.7109375" style="180" customWidth="1"/>
    <col min="1823" max="1823" width="1.7109375" style="180" customWidth="1"/>
    <col min="1824" max="1824" width="8.7109375" style="180" customWidth="1"/>
    <col min="1825" max="1825" width="1.7109375" style="180" customWidth="1"/>
    <col min="1826" max="2048" width="11.42578125" style="180"/>
    <col min="2049" max="2049" width="7.7109375" style="180" customWidth="1"/>
    <col min="2050" max="2050" width="8.7109375" style="180" customWidth="1"/>
    <col min="2051" max="2051" width="3.7109375" style="180" customWidth="1"/>
    <col min="2052" max="2052" width="1.7109375" style="180" customWidth="1"/>
    <col min="2053" max="2053" width="8.7109375" style="180" customWidth="1"/>
    <col min="2054" max="2054" width="1.7109375" style="180" customWidth="1"/>
    <col min="2055" max="2055" width="8.7109375" style="180" customWidth="1"/>
    <col min="2056" max="2057" width="1.7109375" style="180" customWidth="1"/>
    <col min="2058" max="2058" width="8.7109375" style="180" customWidth="1"/>
    <col min="2059" max="2059" width="1.7109375" style="180" customWidth="1"/>
    <col min="2060" max="2060" width="6.7109375" style="180" customWidth="1"/>
    <col min="2061" max="2061" width="1.7109375" style="180" customWidth="1"/>
    <col min="2062" max="2062" width="9.7109375" style="180" customWidth="1"/>
    <col min="2063" max="2063" width="1.7109375" style="180" customWidth="1"/>
    <col min="2064" max="2064" width="9.7109375" style="180" customWidth="1"/>
    <col min="2065" max="2065" width="1.7109375" style="180" customWidth="1"/>
    <col min="2066" max="2066" width="9.7109375" style="180" customWidth="1"/>
    <col min="2067" max="2068" width="1" style="180" customWidth="1"/>
    <col min="2069" max="2069" width="9.7109375" style="180" customWidth="1"/>
    <col min="2070" max="2071" width="1.42578125" style="180" customWidth="1"/>
    <col min="2072" max="2073" width="9.7109375" style="180" customWidth="1"/>
    <col min="2074" max="2074" width="23.7109375" style="180" customWidth="1"/>
    <col min="2075" max="2075" width="7.85546875" style="180" bestFit="1" customWidth="1"/>
    <col min="2076" max="2077" width="4.7109375" style="180" customWidth="1"/>
    <col min="2078" max="2078" width="8.7109375" style="180" customWidth="1"/>
    <col min="2079" max="2079" width="1.7109375" style="180" customWidth="1"/>
    <col min="2080" max="2080" width="8.7109375" style="180" customWidth="1"/>
    <col min="2081" max="2081" width="1.7109375" style="180" customWidth="1"/>
    <col min="2082" max="2304" width="11.42578125" style="180"/>
    <col min="2305" max="2305" width="7.7109375" style="180" customWidth="1"/>
    <col min="2306" max="2306" width="8.7109375" style="180" customWidth="1"/>
    <col min="2307" max="2307" width="3.7109375" style="180" customWidth="1"/>
    <col min="2308" max="2308" width="1.7109375" style="180" customWidth="1"/>
    <col min="2309" max="2309" width="8.7109375" style="180" customWidth="1"/>
    <col min="2310" max="2310" width="1.7109375" style="180" customWidth="1"/>
    <col min="2311" max="2311" width="8.7109375" style="180" customWidth="1"/>
    <col min="2312" max="2313" width="1.7109375" style="180" customWidth="1"/>
    <col min="2314" max="2314" width="8.7109375" style="180" customWidth="1"/>
    <col min="2315" max="2315" width="1.7109375" style="180" customWidth="1"/>
    <col min="2316" max="2316" width="6.7109375" style="180" customWidth="1"/>
    <col min="2317" max="2317" width="1.7109375" style="180" customWidth="1"/>
    <col min="2318" max="2318" width="9.7109375" style="180" customWidth="1"/>
    <col min="2319" max="2319" width="1.7109375" style="180" customWidth="1"/>
    <col min="2320" max="2320" width="9.7109375" style="180" customWidth="1"/>
    <col min="2321" max="2321" width="1.7109375" style="180" customWidth="1"/>
    <col min="2322" max="2322" width="9.7109375" style="180" customWidth="1"/>
    <col min="2323" max="2324" width="1" style="180" customWidth="1"/>
    <col min="2325" max="2325" width="9.7109375" style="180" customWidth="1"/>
    <col min="2326" max="2327" width="1.42578125" style="180" customWidth="1"/>
    <col min="2328" max="2329" width="9.7109375" style="180" customWidth="1"/>
    <col min="2330" max="2330" width="23.7109375" style="180" customWidth="1"/>
    <col min="2331" max="2331" width="7.85546875" style="180" bestFit="1" customWidth="1"/>
    <col min="2332" max="2333" width="4.7109375" style="180" customWidth="1"/>
    <col min="2334" max="2334" width="8.7109375" style="180" customWidth="1"/>
    <col min="2335" max="2335" width="1.7109375" style="180" customWidth="1"/>
    <col min="2336" max="2336" width="8.7109375" style="180" customWidth="1"/>
    <col min="2337" max="2337" width="1.7109375" style="180" customWidth="1"/>
    <col min="2338" max="2560" width="11.42578125" style="180"/>
    <col min="2561" max="2561" width="7.7109375" style="180" customWidth="1"/>
    <col min="2562" max="2562" width="8.7109375" style="180" customWidth="1"/>
    <col min="2563" max="2563" width="3.7109375" style="180" customWidth="1"/>
    <col min="2564" max="2564" width="1.7109375" style="180" customWidth="1"/>
    <col min="2565" max="2565" width="8.7109375" style="180" customWidth="1"/>
    <col min="2566" max="2566" width="1.7109375" style="180" customWidth="1"/>
    <col min="2567" max="2567" width="8.7109375" style="180" customWidth="1"/>
    <col min="2568" max="2569" width="1.7109375" style="180" customWidth="1"/>
    <col min="2570" max="2570" width="8.7109375" style="180" customWidth="1"/>
    <col min="2571" max="2571" width="1.7109375" style="180" customWidth="1"/>
    <col min="2572" max="2572" width="6.7109375" style="180" customWidth="1"/>
    <col min="2573" max="2573" width="1.7109375" style="180" customWidth="1"/>
    <col min="2574" max="2574" width="9.7109375" style="180" customWidth="1"/>
    <col min="2575" max="2575" width="1.7109375" style="180" customWidth="1"/>
    <col min="2576" max="2576" width="9.7109375" style="180" customWidth="1"/>
    <col min="2577" max="2577" width="1.7109375" style="180" customWidth="1"/>
    <col min="2578" max="2578" width="9.7109375" style="180" customWidth="1"/>
    <col min="2579" max="2580" width="1" style="180" customWidth="1"/>
    <col min="2581" max="2581" width="9.7109375" style="180" customWidth="1"/>
    <col min="2582" max="2583" width="1.42578125" style="180" customWidth="1"/>
    <col min="2584" max="2585" width="9.7109375" style="180" customWidth="1"/>
    <col min="2586" max="2586" width="23.7109375" style="180" customWidth="1"/>
    <col min="2587" max="2587" width="7.85546875" style="180" bestFit="1" customWidth="1"/>
    <col min="2588" max="2589" width="4.7109375" style="180" customWidth="1"/>
    <col min="2590" max="2590" width="8.7109375" style="180" customWidth="1"/>
    <col min="2591" max="2591" width="1.7109375" style="180" customWidth="1"/>
    <col min="2592" max="2592" width="8.7109375" style="180" customWidth="1"/>
    <col min="2593" max="2593" width="1.7109375" style="180" customWidth="1"/>
    <col min="2594" max="2816" width="11.42578125" style="180"/>
    <col min="2817" max="2817" width="7.7109375" style="180" customWidth="1"/>
    <col min="2818" max="2818" width="8.7109375" style="180" customWidth="1"/>
    <col min="2819" max="2819" width="3.7109375" style="180" customWidth="1"/>
    <col min="2820" max="2820" width="1.7109375" style="180" customWidth="1"/>
    <col min="2821" max="2821" width="8.7109375" style="180" customWidth="1"/>
    <col min="2822" max="2822" width="1.7109375" style="180" customWidth="1"/>
    <col min="2823" max="2823" width="8.7109375" style="180" customWidth="1"/>
    <col min="2824" max="2825" width="1.7109375" style="180" customWidth="1"/>
    <col min="2826" max="2826" width="8.7109375" style="180" customWidth="1"/>
    <col min="2827" max="2827" width="1.7109375" style="180" customWidth="1"/>
    <col min="2828" max="2828" width="6.7109375" style="180" customWidth="1"/>
    <col min="2829" max="2829" width="1.7109375" style="180" customWidth="1"/>
    <col min="2830" max="2830" width="9.7109375" style="180" customWidth="1"/>
    <col min="2831" max="2831" width="1.7109375" style="180" customWidth="1"/>
    <col min="2832" max="2832" width="9.7109375" style="180" customWidth="1"/>
    <col min="2833" max="2833" width="1.7109375" style="180" customWidth="1"/>
    <col min="2834" max="2834" width="9.7109375" style="180" customWidth="1"/>
    <col min="2835" max="2836" width="1" style="180" customWidth="1"/>
    <col min="2837" max="2837" width="9.7109375" style="180" customWidth="1"/>
    <col min="2838" max="2839" width="1.42578125" style="180" customWidth="1"/>
    <col min="2840" max="2841" width="9.7109375" style="180" customWidth="1"/>
    <col min="2842" max="2842" width="23.7109375" style="180" customWidth="1"/>
    <col min="2843" max="2843" width="7.85546875" style="180" bestFit="1" customWidth="1"/>
    <col min="2844" max="2845" width="4.7109375" style="180" customWidth="1"/>
    <col min="2846" max="2846" width="8.7109375" style="180" customWidth="1"/>
    <col min="2847" max="2847" width="1.7109375" style="180" customWidth="1"/>
    <col min="2848" max="2848" width="8.7109375" style="180" customWidth="1"/>
    <col min="2849" max="2849" width="1.7109375" style="180" customWidth="1"/>
    <col min="2850" max="3072" width="11.42578125" style="180"/>
    <col min="3073" max="3073" width="7.7109375" style="180" customWidth="1"/>
    <col min="3074" max="3074" width="8.7109375" style="180" customWidth="1"/>
    <col min="3075" max="3075" width="3.7109375" style="180" customWidth="1"/>
    <col min="3076" max="3076" width="1.7109375" style="180" customWidth="1"/>
    <col min="3077" max="3077" width="8.7109375" style="180" customWidth="1"/>
    <col min="3078" max="3078" width="1.7109375" style="180" customWidth="1"/>
    <col min="3079" max="3079" width="8.7109375" style="180" customWidth="1"/>
    <col min="3080" max="3081" width="1.7109375" style="180" customWidth="1"/>
    <col min="3082" max="3082" width="8.7109375" style="180" customWidth="1"/>
    <col min="3083" max="3083" width="1.7109375" style="180" customWidth="1"/>
    <col min="3084" max="3084" width="6.7109375" style="180" customWidth="1"/>
    <col min="3085" max="3085" width="1.7109375" style="180" customWidth="1"/>
    <col min="3086" max="3086" width="9.7109375" style="180" customWidth="1"/>
    <col min="3087" max="3087" width="1.7109375" style="180" customWidth="1"/>
    <col min="3088" max="3088" width="9.7109375" style="180" customWidth="1"/>
    <col min="3089" max="3089" width="1.7109375" style="180" customWidth="1"/>
    <col min="3090" max="3090" width="9.7109375" style="180" customWidth="1"/>
    <col min="3091" max="3092" width="1" style="180" customWidth="1"/>
    <col min="3093" max="3093" width="9.7109375" style="180" customWidth="1"/>
    <col min="3094" max="3095" width="1.42578125" style="180" customWidth="1"/>
    <col min="3096" max="3097" width="9.7109375" style="180" customWidth="1"/>
    <col min="3098" max="3098" width="23.7109375" style="180" customWidth="1"/>
    <col min="3099" max="3099" width="7.85546875" style="180" bestFit="1" customWidth="1"/>
    <col min="3100" max="3101" width="4.7109375" style="180" customWidth="1"/>
    <col min="3102" max="3102" width="8.7109375" style="180" customWidth="1"/>
    <col min="3103" max="3103" width="1.7109375" style="180" customWidth="1"/>
    <col min="3104" max="3104" width="8.7109375" style="180" customWidth="1"/>
    <col min="3105" max="3105" width="1.7109375" style="180" customWidth="1"/>
    <col min="3106" max="3328" width="11.42578125" style="180"/>
    <col min="3329" max="3329" width="7.7109375" style="180" customWidth="1"/>
    <col min="3330" max="3330" width="8.7109375" style="180" customWidth="1"/>
    <col min="3331" max="3331" width="3.7109375" style="180" customWidth="1"/>
    <col min="3332" max="3332" width="1.7109375" style="180" customWidth="1"/>
    <col min="3333" max="3333" width="8.7109375" style="180" customWidth="1"/>
    <col min="3334" max="3334" width="1.7109375" style="180" customWidth="1"/>
    <col min="3335" max="3335" width="8.7109375" style="180" customWidth="1"/>
    <col min="3336" max="3337" width="1.7109375" style="180" customWidth="1"/>
    <col min="3338" max="3338" width="8.7109375" style="180" customWidth="1"/>
    <col min="3339" max="3339" width="1.7109375" style="180" customWidth="1"/>
    <col min="3340" max="3340" width="6.7109375" style="180" customWidth="1"/>
    <col min="3341" max="3341" width="1.7109375" style="180" customWidth="1"/>
    <col min="3342" max="3342" width="9.7109375" style="180" customWidth="1"/>
    <col min="3343" max="3343" width="1.7109375" style="180" customWidth="1"/>
    <col min="3344" max="3344" width="9.7109375" style="180" customWidth="1"/>
    <col min="3345" max="3345" width="1.7109375" style="180" customWidth="1"/>
    <col min="3346" max="3346" width="9.7109375" style="180" customWidth="1"/>
    <col min="3347" max="3348" width="1" style="180" customWidth="1"/>
    <col min="3349" max="3349" width="9.7109375" style="180" customWidth="1"/>
    <col min="3350" max="3351" width="1.42578125" style="180" customWidth="1"/>
    <col min="3352" max="3353" width="9.7109375" style="180" customWidth="1"/>
    <col min="3354" max="3354" width="23.7109375" style="180" customWidth="1"/>
    <col min="3355" max="3355" width="7.85546875" style="180" bestFit="1" customWidth="1"/>
    <col min="3356" max="3357" width="4.7109375" style="180" customWidth="1"/>
    <col min="3358" max="3358" width="8.7109375" style="180" customWidth="1"/>
    <col min="3359" max="3359" width="1.7109375" style="180" customWidth="1"/>
    <col min="3360" max="3360" width="8.7109375" style="180" customWidth="1"/>
    <col min="3361" max="3361" width="1.7109375" style="180" customWidth="1"/>
    <col min="3362" max="3584" width="11.42578125" style="180"/>
    <col min="3585" max="3585" width="7.7109375" style="180" customWidth="1"/>
    <col min="3586" max="3586" width="8.7109375" style="180" customWidth="1"/>
    <col min="3587" max="3587" width="3.7109375" style="180" customWidth="1"/>
    <col min="3588" max="3588" width="1.7109375" style="180" customWidth="1"/>
    <col min="3589" max="3589" width="8.7109375" style="180" customWidth="1"/>
    <col min="3590" max="3590" width="1.7109375" style="180" customWidth="1"/>
    <col min="3591" max="3591" width="8.7109375" style="180" customWidth="1"/>
    <col min="3592" max="3593" width="1.7109375" style="180" customWidth="1"/>
    <col min="3594" max="3594" width="8.7109375" style="180" customWidth="1"/>
    <col min="3595" max="3595" width="1.7109375" style="180" customWidth="1"/>
    <col min="3596" max="3596" width="6.7109375" style="180" customWidth="1"/>
    <col min="3597" max="3597" width="1.7109375" style="180" customWidth="1"/>
    <col min="3598" max="3598" width="9.7109375" style="180" customWidth="1"/>
    <col min="3599" max="3599" width="1.7109375" style="180" customWidth="1"/>
    <col min="3600" max="3600" width="9.7109375" style="180" customWidth="1"/>
    <col min="3601" max="3601" width="1.7109375" style="180" customWidth="1"/>
    <col min="3602" max="3602" width="9.7109375" style="180" customWidth="1"/>
    <col min="3603" max="3604" width="1" style="180" customWidth="1"/>
    <col min="3605" max="3605" width="9.7109375" style="180" customWidth="1"/>
    <col min="3606" max="3607" width="1.42578125" style="180" customWidth="1"/>
    <col min="3608" max="3609" width="9.7109375" style="180" customWidth="1"/>
    <col min="3610" max="3610" width="23.7109375" style="180" customWidth="1"/>
    <col min="3611" max="3611" width="7.85546875" style="180" bestFit="1" customWidth="1"/>
    <col min="3612" max="3613" width="4.7109375" style="180" customWidth="1"/>
    <col min="3614" max="3614" width="8.7109375" style="180" customWidth="1"/>
    <col min="3615" max="3615" width="1.7109375" style="180" customWidth="1"/>
    <col min="3616" max="3616" width="8.7109375" style="180" customWidth="1"/>
    <col min="3617" max="3617" width="1.7109375" style="180" customWidth="1"/>
    <col min="3618" max="3840" width="11.42578125" style="180"/>
    <col min="3841" max="3841" width="7.7109375" style="180" customWidth="1"/>
    <col min="3842" max="3842" width="8.7109375" style="180" customWidth="1"/>
    <col min="3843" max="3843" width="3.7109375" style="180" customWidth="1"/>
    <col min="3844" max="3844" width="1.7109375" style="180" customWidth="1"/>
    <col min="3845" max="3845" width="8.7109375" style="180" customWidth="1"/>
    <col min="3846" max="3846" width="1.7109375" style="180" customWidth="1"/>
    <col min="3847" max="3847" width="8.7109375" style="180" customWidth="1"/>
    <col min="3848" max="3849" width="1.7109375" style="180" customWidth="1"/>
    <col min="3850" max="3850" width="8.7109375" style="180" customWidth="1"/>
    <col min="3851" max="3851" width="1.7109375" style="180" customWidth="1"/>
    <col min="3852" max="3852" width="6.7109375" style="180" customWidth="1"/>
    <col min="3853" max="3853" width="1.7109375" style="180" customWidth="1"/>
    <col min="3854" max="3854" width="9.7109375" style="180" customWidth="1"/>
    <col min="3855" max="3855" width="1.7109375" style="180" customWidth="1"/>
    <col min="3856" max="3856" width="9.7109375" style="180" customWidth="1"/>
    <col min="3857" max="3857" width="1.7109375" style="180" customWidth="1"/>
    <col min="3858" max="3858" width="9.7109375" style="180" customWidth="1"/>
    <col min="3859" max="3860" width="1" style="180" customWidth="1"/>
    <col min="3861" max="3861" width="9.7109375" style="180" customWidth="1"/>
    <col min="3862" max="3863" width="1.42578125" style="180" customWidth="1"/>
    <col min="3864" max="3865" width="9.7109375" style="180" customWidth="1"/>
    <col min="3866" max="3866" width="23.7109375" style="180" customWidth="1"/>
    <col min="3867" max="3867" width="7.85546875" style="180" bestFit="1" customWidth="1"/>
    <col min="3868" max="3869" width="4.7109375" style="180" customWidth="1"/>
    <col min="3870" max="3870" width="8.7109375" style="180" customWidth="1"/>
    <col min="3871" max="3871" width="1.7109375" style="180" customWidth="1"/>
    <col min="3872" max="3872" width="8.7109375" style="180" customWidth="1"/>
    <col min="3873" max="3873" width="1.7109375" style="180" customWidth="1"/>
    <col min="3874" max="4096" width="11.42578125" style="180"/>
    <col min="4097" max="4097" width="7.7109375" style="180" customWidth="1"/>
    <col min="4098" max="4098" width="8.7109375" style="180" customWidth="1"/>
    <col min="4099" max="4099" width="3.7109375" style="180" customWidth="1"/>
    <col min="4100" max="4100" width="1.7109375" style="180" customWidth="1"/>
    <col min="4101" max="4101" width="8.7109375" style="180" customWidth="1"/>
    <col min="4102" max="4102" width="1.7109375" style="180" customWidth="1"/>
    <col min="4103" max="4103" width="8.7109375" style="180" customWidth="1"/>
    <col min="4104" max="4105" width="1.7109375" style="180" customWidth="1"/>
    <col min="4106" max="4106" width="8.7109375" style="180" customWidth="1"/>
    <col min="4107" max="4107" width="1.7109375" style="180" customWidth="1"/>
    <col min="4108" max="4108" width="6.7109375" style="180" customWidth="1"/>
    <col min="4109" max="4109" width="1.7109375" style="180" customWidth="1"/>
    <col min="4110" max="4110" width="9.7109375" style="180" customWidth="1"/>
    <col min="4111" max="4111" width="1.7109375" style="180" customWidth="1"/>
    <col min="4112" max="4112" width="9.7109375" style="180" customWidth="1"/>
    <col min="4113" max="4113" width="1.7109375" style="180" customWidth="1"/>
    <col min="4114" max="4114" width="9.7109375" style="180" customWidth="1"/>
    <col min="4115" max="4116" width="1" style="180" customWidth="1"/>
    <col min="4117" max="4117" width="9.7109375" style="180" customWidth="1"/>
    <col min="4118" max="4119" width="1.42578125" style="180" customWidth="1"/>
    <col min="4120" max="4121" width="9.7109375" style="180" customWidth="1"/>
    <col min="4122" max="4122" width="23.7109375" style="180" customWidth="1"/>
    <col min="4123" max="4123" width="7.85546875" style="180" bestFit="1" customWidth="1"/>
    <col min="4124" max="4125" width="4.7109375" style="180" customWidth="1"/>
    <col min="4126" max="4126" width="8.7109375" style="180" customWidth="1"/>
    <col min="4127" max="4127" width="1.7109375" style="180" customWidth="1"/>
    <col min="4128" max="4128" width="8.7109375" style="180" customWidth="1"/>
    <col min="4129" max="4129" width="1.7109375" style="180" customWidth="1"/>
    <col min="4130" max="4352" width="11.42578125" style="180"/>
    <col min="4353" max="4353" width="7.7109375" style="180" customWidth="1"/>
    <col min="4354" max="4354" width="8.7109375" style="180" customWidth="1"/>
    <col min="4355" max="4355" width="3.7109375" style="180" customWidth="1"/>
    <col min="4356" max="4356" width="1.7109375" style="180" customWidth="1"/>
    <col min="4357" max="4357" width="8.7109375" style="180" customWidth="1"/>
    <col min="4358" max="4358" width="1.7109375" style="180" customWidth="1"/>
    <col min="4359" max="4359" width="8.7109375" style="180" customWidth="1"/>
    <col min="4360" max="4361" width="1.7109375" style="180" customWidth="1"/>
    <col min="4362" max="4362" width="8.7109375" style="180" customWidth="1"/>
    <col min="4363" max="4363" width="1.7109375" style="180" customWidth="1"/>
    <col min="4364" max="4364" width="6.7109375" style="180" customWidth="1"/>
    <col min="4365" max="4365" width="1.7109375" style="180" customWidth="1"/>
    <col min="4366" max="4366" width="9.7109375" style="180" customWidth="1"/>
    <col min="4367" max="4367" width="1.7109375" style="180" customWidth="1"/>
    <col min="4368" max="4368" width="9.7109375" style="180" customWidth="1"/>
    <col min="4369" max="4369" width="1.7109375" style="180" customWidth="1"/>
    <col min="4370" max="4370" width="9.7109375" style="180" customWidth="1"/>
    <col min="4371" max="4372" width="1" style="180" customWidth="1"/>
    <col min="4373" max="4373" width="9.7109375" style="180" customWidth="1"/>
    <col min="4374" max="4375" width="1.42578125" style="180" customWidth="1"/>
    <col min="4376" max="4377" width="9.7109375" style="180" customWidth="1"/>
    <col min="4378" max="4378" width="23.7109375" style="180" customWidth="1"/>
    <col min="4379" max="4379" width="7.85546875" style="180" bestFit="1" customWidth="1"/>
    <col min="4380" max="4381" width="4.7109375" style="180" customWidth="1"/>
    <col min="4382" max="4382" width="8.7109375" style="180" customWidth="1"/>
    <col min="4383" max="4383" width="1.7109375" style="180" customWidth="1"/>
    <col min="4384" max="4384" width="8.7109375" style="180" customWidth="1"/>
    <col min="4385" max="4385" width="1.7109375" style="180" customWidth="1"/>
    <col min="4386" max="4608" width="11.42578125" style="180"/>
    <col min="4609" max="4609" width="7.7109375" style="180" customWidth="1"/>
    <col min="4610" max="4610" width="8.7109375" style="180" customWidth="1"/>
    <col min="4611" max="4611" width="3.7109375" style="180" customWidth="1"/>
    <col min="4612" max="4612" width="1.7109375" style="180" customWidth="1"/>
    <col min="4613" max="4613" width="8.7109375" style="180" customWidth="1"/>
    <col min="4614" max="4614" width="1.7109375" style="180" customWidth="1"/>
    <col min="4615" max="4615" width="8.7109375" style="180" customWidth="1"/>
    <col min="4616" max="4617" width="1.7109375" style="180" customWidth="1"/>
    <col min="4618" max="4618" width="8.7109375" style="180" customWidth="1"/>
    <col min="4619" max="4619" width="1.7109375" style="180" customWidth="1"/>
    <col min="4620" max="4620" width="6.7109375" style="180" customWidth="1"/>
    <col min="4621" max="4621" width="1.7109375" style="180" customWidth="1"/>
    <col min="4622" max="4622" width="9.7109375" style="180" customWidth="1"/>
    <col min="4623" max="4623" width="1.7109375" style="180" customWidth="1"/>
    <col min="4624" max="4624" width="9.7109375" style="180" customWidth="1"/>
    <col min="4625" max="4625" width="1.7109375" style="180" customWidth="1"/>
    <col min="4626" max="4626" width="9.7109375" style="180" customWidth="1"/>
    <col min="4627" max="4628" width="1" style="180" customWidth="1"/>
    <col min="4629" max="4629" width="9.7109375" style="180" customWidth="1"/>
    <col min="4630" max="4631" width="1.42578125" style="180" customWidth="1"/>
    <col min="4632" max="4633" width="9.7109375" style="180" customWidth="1"/>
    <col min="4634" max="4634" width="23.7109375" style="180" customWidth="1"/>
    <col min="4635" max="4635" width="7.85546875" style="180" bestFit="1" customWidth="1"/>
    <col min="4636" max="4637" width="4.7109375" style="180" customWidth="1"/>
    <col min="4638" max="4638" width="8.7109375" style="180" customWidth="1"/>
    <col min="4639" max="4639" width="1.7109375" style="180" customWidth="1"/>
    <col min="4640" max="4640" width="8.7109375" style="180" customWidth="1"/>
    <col min="4641" max="4641" width="1.7109375" style="180" customWidth="1"/>
    <col min="4642" max="4864" width="11.42578125" style="180"/>
    <col min="4865" max="4865" width="7.7109375" style="180" customWidth="1"/>
    <col min="4866" max="4866" width="8.7109375" style="180" customWidth="1"/>
    <col min="4867" max="4867" width="3.7109375" style="180" customWidth="1"/>
    <col min="4868" max="4868" width="1.7109375" style="180" customWidth="1"/>
    <col min="4869" max="4869" width="8.7109375" style="180" customWidth="1"/>
    <col min="4870" max="4870" width="1.7109375" style="180" customWidth="1"/>
    <col min="4871" max="4871" width="8.7109375" style="180" customWidth="1"/>
    <col min="4872" max="4873" width="1.7109375" style="180" customWidth="1"/>
    <col min="4874" max="4874" width="8.7109375" style="180" customWidth="1"/>
    <col min="4875" max="4875" width="1.7109375" style="180" customWidth="1"/>
    <col min="4876" max="4876" width="6.7109375" style="180" customWidth="1"/>
    <col min="4877" max="4877" width="1.7109375" style="180" customWidth="1"/>
    <col min="4878" max="4878" width="9.7109375" style="180" customWidth="1"/>
    <col min="4879" max="4879" width="1.7109375" style="180" customWidth="1"/>
    <col min="4880" max="4880" width="9.7109375" style="180" customWidth="1"/>
    <col min="4881" max="4881" width="1.7109375" style="180" customWidth="1"/>
    <col min="4882" max="4882" width="9.7109375" style="180" customWidth="1"/>
    <col min="4883" max="4884" width="1" style="180" customWidth="1"/>
    <col min="4885" max="4885" width="9.7109375" style="180" customWidth="1"/>
    <col min="4886" max="4887" width="1.42578125" style="180" customWidth="1"/>
    <col min="4888" max="4889" width="9.7109375" style="180" customWidth="1"/>
    <col min="4890" max="4890" width="23.7109375" style="180" customWidth="1"/>
    <col min="4891" max="4891" width="7.85546875" style="180" bestFit="1" customWidth="1"/>
    <col min="4892" max="4893" width="4.7109375" style="180" customWidth="1"/>
    <col min="4894" max="4894" width="8.7109375" style="180" customWidth="1"/>
    <col min="4895" max="4895" width="1.7109375" style="180" customWidth="1"/>
    <col min="4896" max="4896" width="8.7109375" style="180" customWidth="1"/>
    <col min="4897" max="4897" width="1.7109375" style="180" customWidth="1"/>
    <col min="4898" max="5120" width="11.42578125" style="180"/>
    <col min="5121" max="5121" width="7.7109375" style="180" customWidth="1"/>
    <col min="5122" max="5122" width="8.7109375" style="180" customWidth="1"/>
    <col min="5123" max="5123" width="3.7109375" style="180" customWidth="1"/>
    <col min="5124" max="5124" width="1.7109375" style="180" customWidth="1"/>
    <col min="5125" max="5125" width="8.7109375" style="180" customWidth="1"/>
    <col min="5126" max="5126" width="1.7109375" style="180" customWidth="1"/>
    <col min="5127" max="5127" width="8.7109375" style="180" customWidth="1"/>
    <col min="5128" max="5129" width="1.7109375" style="180" customWidth="1"/>
    <col min="5130" max="5130" width="8.7109375" style="180" customWidth="1"/>
    <col min="5131" max="5131" width="1.7109375" style="180" customWidth="1"/>
    <col min="5132" max="5132" width="6.7109375" style="180" customWidth="1"/>
    <col min="5133" max="5133" width="1.7109375" style="180" customWidth="1"/>
    <col min="5134" max="5134" width="9.7109375" style="180" customWidth="1"/>
    <col min="5135" max="5135" width="1.7109375" style="180" customWidth="1"/>
    <col min="5136" max="5136" width="9.7109375" style="180" customWidth="1"/>
    <col min="5137" max="5137" width="1.7109375" style="180" customWidth="1"/>
    <col min="5138" max="5138" width="9.7109375" style="180" customWidth="1"/>
    <col min="5139" max="5140" width="1" style="180" customWidth="1"/>
    <col min="5141" max="5141" width="9.7109375" style="180" customWidth="1"/>
    <col min="5142" max="5143" width="1.42578125" style="180" customWidth="1"/>
    <col min="5144" max="5145" width="9.7109375" style="180" customWidth="1"/>
    <col min="5146" max="5146" width="23.7109375" style="180" customWidth="1"/>
    <col min="5147" max="5147" width="7.85546875" style="180" bestFit="1" customWidth="1"/>
    <col min="5148" max="5149" width="4.7109375" style="180" customWidth="1"/>
    <col min="5150" max="5150" width="8.7109375" style="180" customWidth="1"/>
    <col min="5151" max="5151" width="1.7109375" style="180" customWidth="1"/>
    <col min="5152" max="5152" width="8.7109375" style="180" customWidth="1"/>
    <col min="5153" max="5153" width="1.7109375" style="180" customWidth="1"/>
    <col min="5154" max="5376" width="11.42578125" style="180"/>
    <col min="5377" max="5377" width="7.7109375" style="180" customWidth="1"/>
    <col min="5378" max="5378" width="8.7109375" style="180" customWidth="1"/>
    <col min="5379" max="5379" width="3.7109375" style="180" customWidth="1"/>
    <col min="5380" max="5380" width="1.7109375" style="180" customWidth="1"/>
    <col min="5381" max="5381" width="8.7109375" style="180" customWidth="1"/>
    <col min="5382" max="5382" width="1.7109375" style="180" customWidth="1"/>
    <col min="5383" max="5383" width="8.7109375" style="180" customWidth="1"/>
    <col min="5384" max="5385" width="1.7109375" style="180" customWidth="1"/>
    <col min="5386" max="5386" width="8.7109375" style="180" customWidth="1"/>
    <col min="5387" max="5387" width="1.7109375" style="180" customWidth="1"/>
    <col min="5388" max="5388" width="6.7109375" style="180" customWidth="1"/>
    <col min="5389" max="5389" width="1.7109375" style="180" customWidth="1"/>
    <col min="5390" max="5390" width="9.7109375" style="180" customWidth="1"/>
    <col min="5391" max="5391" width="1.7109375" style="180" customWidth="1"/>
    <col min="5392" max="5392" width="9.7109375" style="180" customWidth="1"/>
    <col min="5393" max="5393" width="1.7109375" style="180" customWidth="1"/>
    <col min="5394" max="5394" width="9.7109375" style="180" customWidth="1"/>
    <col min="5395" max="5396" width="1" style="180" customWidth="1"/>
    <col min="5397" max="5397" width="9.7109375" style="180" customWidth="1"/>
    <col min="5398" max="5399" width="1.42578125" style="180" customWidth="1"/>
    <col min="5400" max="5401" width="9.7109375" style="180" customWidth="1"/>
    <col min="5402" max="5402" width="23.7109375" style="180" customWidth="1"/>
    <col min="5403" max="5403" width="7.85546875" style="180" bestFit="1" customWidth="1"/>
    <col min="5404" max="5405" width="4.7109375" style="180" customWidth="1"/>
    <col min="5406" max="5406" width="8.7109375" style="180" customWidth="1"/>
    <col min="5407" max="5407" width="1.7109375" style="180" customWidth="1"/>
    <col min="5408" max="5408" width="8.7109375" style="180" customWidth="1"/>
    <col min="5409" max="5409" width="1.7109375" style="180" customWidth="1"/>
    <col min="5410" max="5632" width="11.42578125" style="180"/>
    <col min="5633" max="5633" width="7.7109375" style="180" customWidth="1"/>
    <col min="5634" max="5634" width="8.7109375" style="180" customWidth="1"/>
    <col min="5635" max="5635" width="3.7109375" style="180" customWidth="1"/>
    <col min="5636" max="5636" width="1.7109375" style="180" customWidth="1"/>
    <col min="5637" max="5637" width="8.7109375" style="180" customWidth="1"/>
    <col min="5638" max="5638" width="1.7109375" style="180" customWidth="1"/>
    <col min="5639" max="5639" width="8.7109375" style="180" customWidth="1"/>
    <col min="5640" max="5641" width="1.7109375" style="180" customWidth="1"/>
    <col min="5642" max="5642" width="8.7109375" style="180" customWidth="1"/>
    <col min="5643" max="5643" width="1.7109375" style="180" customWidth="1"/>
    <col min="5644" max="5644" width="6.7109375" style="180" customWidth="1"/>
    <col min="5645" max="5645" width="1.7109375" style="180" customWidth="1"/>
    <col min="5646" max="5646" width="9.7109375" style="180" customWidth="1"/>
    <col min="5647" max="5647" width="1.7109375" style="180" customWidth="1"/>
    <col min="5648" max="5648" width="9.7109375" style="180" customWidth="1"/>
    <col min="5649" max="5649" width="1.7109375" style="180" customWidth="1"/>
    <col min="5650" max="5650" width="9.7109375" style="180" customWidth="1"/>
    <col min="5651" max="5652" width="1" style="180" customWidth="1"/>
    <col min="5653" max="5653" width="9.7109375" style="180" customWidth="1"/>
    <col min="5654" max="5655" width="1.42578125" style="180" customWidth="1"/>
    <col min="5656" max="5657" width="9.7109375" style="180" customWidth="1"/>
    <col min="5658" max="5658" width="23.7109375" style="180" customWidth="1"/>
    <col min="5659" max="5659" width="7.85546875" style="180" bestFit="1" customWidth="1"/>
    <col min="5660" max="5661" width="4.7109375" style="180" customWidth="1"/>
    <col min="5662" max="5662" width="8.7109375" style="180" customWidth="1"/>
    <col min="5663" max="5663" width="1.7109375" style="180" customWidth="1"/>
    <col min="5664" max="5664" width="8.7109375" style="180" customWidth="1"/>
    <col min="5665" max="5665" width="1.7109375" style="180" customWidth="1"/>
    <col min="5666" max="5888" width="11.42578125" style="180"/>
    <col min="5889" max="5889" width="7.7109375" style="180" customWidth="1"/>
    <col min="5890" max="5890" width="8.7109375" style="180" customWidth="1"/>
    <col min="5891" max="5891" width="3.7109375" style="180" customWidth="1"/>
    <col min="5892" max="5892" width="1.7109375" style="180" customWidth="1"/>
    <col min="5893" max="5893" width="8.7109375" style="180" customWidth="1"/>
    <col min="5894" max="5894" width="1.7109375" style="180" customWidth="1"/>
    <col min="5895" max="5895" width="8.7109375" style="180" customWidth="1"/>
    <col min="5896" max="5897" width="1.7109375" style="180" customWidth="1"/>
    <col min="5898" max="5898" width="8.7109375" style="180" customWidth="1"/>
    <col min="5899" max="5899" width="1.7109375" style="180" customWidth="1"/>
    <col min="5900" max="5900" width="6.7109375" style="180" customWidth="1"/>
    <col min="5901" max="5901" width="1.7109375" style="180" customWidth="1"/>
    <col min="5902" max="5902" width="9.7109375" style="180" customWidth="1"/>
    <col min="5903" max="5903" width="1.7109375" style="180" customWidth="1"/>
    <col min="5904" max="5904" width="9.7109375" style="180" customWidth="1"/>
    <col min="5905" max="5905" width="1.7109375" style="180" customWidth="1"/>
    <col min="5906" max="5906" width="9.7109375" style="180" customWidth="1"/>
    <col min="5907" max="5908" width="1" style="180" customWidth="1"/>
    <col min="5909" max="5909" width="9.7109375" style="180" customWidth="1"/>
    <col min="5910" max="5911" width="1.42578125" style="180" customWidth="1"/>
    <col min="5912" max="5913" width="9.7109375" style="180" customWidth="1"/>
    <col min="5914" max="5914" width="23.7109375" style="180" customWidth="1"/>
    <col min="5915" max="5915" width="7.85546875" style="180" bestFit="1" customWidth="1"/>
    <col min="5916" max="5917" width="4.7109375" style="180" customWidth="1"/>
    <col min="5918" max="5918" width="8.7109375" style="180" customWidth="1"/>
    <col min="5919" max="5919" width="1.7109375" style="180" customWidth="1"/>
    <col min="5920" max="5920" width="8.7109375" style="180" customWidth="1"/>
    <col min="5921" max="5921" width="1.7109375" style="180" customWidth="1"/>
    <col min="5922" max="6144" width="11.42578125" style="180"/>
    <col min="6145" max="6145" width="7.7109375" style="180" customWidth="1"/>
    <col min="6146" max="6146" width="8.7109375" style="180" customWidth="1"/>
    <col min="6147" max="6147" width="3.7109375" style="180" customWidth="1"/>
    <col min="6148" max="6148" width="1.7109375" style="180" customWidth="1"/>
    <col min="6149" max="6149" width="8.7109375" style="180" customWidth="1"/>
    <col min="6150" max="6150" width="1.7109375" style="180" customWidth="1"/>
    <col min="6151" max="6151" width="8.7109375" style="180" customWidth="1"/>
    <col min="6152" max="6153" width="1.7109375" style="180" customWidth="1"/>
    <col min="6154" max="6154" width="8.7109375" style="180" customWidth="1"/>
    <col min="6155" max="6155" width="1.7109375" style="180" customWidth="1"/>
    <col min="6156" max="6156" width="6.7109375" style="180" customWidth="1"/>
    <col min="6157" max="6157" width="1.7109375" style="180" customWidth="1"/>
    <col min="6158" max="6158" width="9.7109375" style="180" customWidth="1"/>
    <col min="6159" max="6159" width="1.7109375" style="180" customWidth="1"/>
    <col min="6160" max="6160" width="9.7109375" style="180" customWidth="1"/>
    <col min="6161" max="6161" width="1.7109375" style="180" customWidth="1"/>
    <col min="6162" max="6162" width="9.7109375" style="180" customWidth="1"/>
    <col min="6163" max="6164" width="1" style="180" customWidth="1"/>
    <col min="6165" max="6165" width="9.7109375" style="180" customWidth="1"/>
    <col min="6166" max="6167" width="1.42578125" style="180" customWidth="1"/>
    <col min="6168" max="6169" width="9.7109375" style="180" customWidth="1"/>
    <col min="6170" max="6170" width="23.7109375" style="180" customWidth="1"/>
    <col min="6171" max="6171" width="7.85546875" style="180" bestFit="1" customWidth="1"/>
    <col min="6172" max="6173" width="4.7109375" style="180" customWidth="1"/>
    <col min="6174" max="6174" width="8.7109375" style="180" customWidth="1"/>
    <col min="6175" max="6175" width="1.7109375" style="180" customWidth="1"/>
    <col min="6176" max="6176" width="8.7109375" style="180" customWidth="1"/>
    <col min="6177" max="6177" width="1.7109375" style="180" customWidth="1"/>
    <col min="6178" max="6400" width="11.42578125" style="180"/>
    <col min="6401" max="6401" width="7.7109375" style="180" customWidth="1"/>
    <col min="6402" max="6402" width="8.7109375" style="180" customWidth="1"/>
    <col min="6403" max="6403" width="3.7109375" style="180" customWidth="1"/>
    <col min="6404" max="6404" width="1.7109375" style="180" customWidth="1"/>
    <col min="6405" max="6405" width="8.7109375" style="180" customWidth="1"/>
    <col min="6406" max="6406" width="1.7109375" style="180" customWidth="1"/>
    <col min="6407" max="6407" width="8.7109375" style="180" customWidth="1"/>
    <col min="6408" max="6409" width="1.7109375" style="180" customWidth="1"/>
    <col min="6410" max="6410" width="8.7109375" style="180" customWidth="1"/>
    <col min="6411" max="6411" width="1.7109375" style="180" customWidth="1"/>
    <col min="6412" max="6412" width="6.7109375" style="180" customWidth="1"/>
    <col min="6413" max="6413" width="1.7109375" style="180" customWidth="1"/>
    <col min="6414" max="6414" width="9.7109375" style="180" customWidth="1"/>
    <col min="6415" max="6415" width="1.7109375" style="180" customWidth="1"/>
    <col min="6416" max="6416" width="9.7109375" style="180" customWidth="1"/>
    <col min="6417" max="6417" width="1.7109375" style="180" customWidth="1"/>
    <col min="6418" max="6418" width="9.7109375" style="180" customWidth="1"/>
    <col min="6419" max="6420" width="1" style="180" customWidth="1"/>
    <col min="6421" max="6421" width="9.7109375" style="180" customWidth="1"/>
    <col min="6422" max="6423" width="1.42578125" style="180" customWidth="1"/>
    <col min="6424" max="6425" width="9.7109375" style="180" customWidth="1"/>
    <col min="6426" max="6426" width="23.7109375" style="180" customWidth="1"/>
    <col min="6427" max="6427" width="7.85546875" style="180" bestFit="1" customWidth="1"/>
    <col min="6428" max="6429" width="4.7109375" style="180" customWidth="1"/>
    <col min="6430" max="6430" width="8.7109375" style="180" customWidth="1"/>
    <col min="6431" max="6431" width="1.7109375" style="180" customWidth="1"/>
    <col min="6432" max="6432" width="8.7109375" style="180" customWidth="1"/>
    <col min="6433" max="6433" width="1.7109375" style="180" customWidth="1"/>
    <col min="6434" max="6656" width="11.42578125" style="180"/>
    <col min="6657" max="6657" width="7.7109375" style="180" customWidth="1"/>
    <col min="6658" max="6658" width="8.7109375" style="180" customWidth="1"/>
    <col min="6659" max="6659" width="3.7109375" style="180" customWidth="1"/>
    <col min="6660" max="6660" width="1.7109375" style="180" customWidth="1"/>
    <col min="6661" max="6661" width="8.7109375" style="180" customWidth="1"/>
    <col min="6662" max="6662" width="1.7109375" style="180" customWidth="1"/>
    <col min="6663" max="6663" width="8.7109375" style="180" customWidth="1"/>
    <col min="6664" max="6665" width="1.7109375" style="180" customWidth="1"/>
    <col min="6666" max="6666" width="8.7109375" style="180" customWidth="1"/>
    <col min="6667" max="6667" width="1.7109375" style="180" customWidth="1"/>
    <col min="6668" max="6668" width="6.7109375" style="180" customWidth="1"/>
    <col min="6669" max="6669" width="1.7109375" style="180" customWidth="1"/>
    <col min="6670" max="6670" width="9.7109375" style="180" customWidth="1"/>
    <col min="6671" max="6671" width="1.7109375" style="180" customWidth="1"/>
    <col min="6672" max="6672" width="9.7109375" style="180" customWidth="1"/>
    <col min="6673" max="6673" width="1.7109375" style="180" customWidth="1"/>
    <col min="6674" max="6674" width="9.7109375" style="180" customWidth="1"/>
    <col min="6675" max="6676" width="1" style="180" customWidth="1"/>
    <col min="6677" max="6677" width="9.7109375" style="180" customWidth="1"/>
    <col min="6678" max="6679" width="1.42578125" style="180" customWidth="1"/>
    <col min="6680" max="6681" width="9.7109375" style="180" customWidth="1"/>
    <col min="6682" max="6682" width="23.7109375" style="180" customWidth="1"/>
    <col min="6683" max="6683" width="7.85546875" style="180" bestFit="1" customWidth="1"/>
    <col min="6684" max="6685" width="4.7109375" style="180" customWidth="1"/>
    <col min="6686" max="6686" width="8.7109375" style="180" customWidth="1"/>
    <col min="6687" max="6687" width="1.7109375" style="180" customWidth="1"/>
    <col min="6688" max="6688" width="8.7109375" style="180" customWidth="1"/>
    <col min="6689" max="6689" width="1.7109375" style="180" customWidth="1"/>
    <col min="6690" max="6912" width="11.42578125" style="180"/>
    <col min="6913" max="6913" width="7.7109375" style="180" customWidth="1"/>
    <col min="6914" max="6914" width="8.7109375" style="180" customWidth="1"/>
    <col min="6915" max="6915" width="3.7109375" style="180" customWidth="1"/>
    <col min="6916" max="6916" width="1.7109375" style="180" customWidth="1"/>
    <col min="6917" max="6917" width="8.7109375" style="180" customWidth="1"/>
    <col min="6918" max="6918" width="1.7109375" style="180" customWidth="1"/>
    <col min="6919" max="6919" width="8.7109375" style="180" customWidth="1"/>
    <col min="6920" max="6921" width="1.7109375" style="180" customWidth="1"/>
    <col min="6922" max="6922" width="8.7109375" style="180" customWidth="1"/>
    <col min="6923" max="6923" width="1.7109375" style="180" customWidth="1"/>
    <col min="6924" max="6924" width="6.7109375" style="180" customWidth="1"/>
    <col min="6925" max="6925" width="1.7109375" style="180" customWidth="1"/>
    <col min="6926" max="6926" width="9.7109375" style="180" customWidth="1"/>
    <col min="6927" max="6927" width="1.7109375" style="180" customWidth="1"/>
    <col min="6928" max="6928" width="9.7109375" style="180" customWidth="1"/>
    <col min="6929" max="6929" width="1.7109375" style="180" customWidth="1"/>
    <col min="6930" max="6930" width="9.7109375" style="180" customWidth="1"/>
    <col min="6931" max="6932" width="1" style="180" customWidth="1"/>
    <col min="6933" max="6933" width="9.7109375" style="180" customWidth="1"/>
    <col min="6934" max="6935" width="1.42578125" style="180" customWidth="1"/>
    <col min="6936" max="6937" width="9.7109375" style="180" customWidth="1"/>
    <col min="6938" max="6938" width="23.7109375" style="180" customWidth="1"/>
    <col min="6939" max="6939" width="7.85546875" style="180" bestFit="1" customWidth="1"/>
    <col min="6940" max="6941" width="4.7109375" style="180" customWidth="1"/>
    <col min="6942" max="6942" width="8.7109375" style="180" customWidth="1"/>
    <col min="6943" max="6943" width="1.7109375" style="180" customWidth="1"/>
    <col min="6944" max="6944" width="8.7109375" style="180" customWidth="1"/>
    <col min="6945" max="6945" width="1.7109375" style="180" customWidth="1"/>
    <col min="6946" max="7168" width="11.42578125" style="180"/>
    <col min="7169" max="7169" width="7.7109375" style="180" customWidth="1"/>
    <col min="7170" max="7170" width="8.7109375" style="180" customWidth="1"/>
    <col min="7171" max="7171" width="3.7109375" style="180" customWidth="1"/>
    <col min="7172" max="7172" width="1.7109375" style="180" customWidth="1"/>
    <col min="7173" max="7173" width="8.7109375" style="180" customWidth="1"/>
    <col min="7174" max="7174" width="1.7109375" style="180" customWidth="1"/>
    <col min="7175" max="7175" width="8.7109375" style="180" customWidth="1"/>
    <col min="7176" max="7177" width="1.7109375" style="180" customWidth="1"/>
    <col min="7178" max="7178" width="8.7109375" style="180" customWidth="1"/>
    <col min="7179" max="7179" width="1.7109375" style="180" customWidth="1"/>
    <col min="7180" max="7180" width="6.7109375" style="180" customWidth="1"/>
    <col min="7181" max="7181" width="1.7109375" style="180" customWidth="1"/>
    <col min="7182" max="7182" width="9.7109375" style="180" customWidth="1"/>
    <col min="7183" max="7183" width="1.7109375" style="180" customWidth="1"/>
    <col min="7184" max="7184" width="9.7109375" style="180" customWidth="1"/>
    <col min="7185" max="7185" width="1.7109375" style="180" customWidth="1"/>
    <col min="7186" max="7186" width="9.7109375" style="180" customWidth="1"/>
    <col min="7187" max="7188" width="1" style="180" customWidth="1"/>
    <col min="7189" max="7189" width="9.7109375" style="180" customWidth="1"/>
    <col min="7190" max="7191" width="1.42578125" style="180" customWidth="1"/>
    <col min="7192" max="7193" width="9.7109375" style="180" customWidth="1"/>
    <col min="7194" max="7194" width="23.7109375" style="180" customWidth="1"/>
    <col min="7195" max="7195" width="7.85546875" style="180" bestFit="1" customWidth="1"/>
    <col min="7196" max="7197" width="4.7109375" style="180" customWidth="1"/>
    <col min="7198" max="7198" width="8.7109375" style="180" customWidth="1"/>
    <col min="7199" max="7199" width="1.7109375" style="180" customWidth="1"/>
    <col min="7200" max="7200" width="8.7109375" style="180" customWidth="1"/>
    <col min="7201" max="7201" width="1.7109375" style="180" customWidth="1"/>
    <col min="7202" max="7424" width="11.42578125" style="180"/>
    <col min="7425" max="7425" width="7.7109375" style="180" customWidth="1"/>
    <col min="7426" max="7426" width="8.7109375" style="180" customWidth="1"/>
    <col min="7427" max="7427" width="3.7109375" style="180" customWidth="1"/>
    <col min="7428" max="7428" width="1.7109375" style="180" customWidth="1"/>
    <col min="7429" max="7429" width="8.7109375" style="180" customWidth="1"/>
    <col min="7430" max="7430" width="1.7109375" style="180" customWidth="1"/>
    <col min="7431" max="7431" width="8.7109375" style="180" customWidth="1"/>
    <col min="7432" max="7433" width="1.7109375" style="180" customWidth="1"/>
    <col min="7434" max="7434" width="8.7109375" style="180" customWidth="1"/>
    <col min="7435" max="7435" width="1.7109375" style="180" customWidth="1"/>
    <col min="7436" max="7436" width="6.7109375" style="180" customWidth="1"/>
    <col min="7437" max="7437" width="1.7109375" style="180" customWidth="1"/>
    <col min="7438" max="7438" width="9.7109375" style="180" customWidth="1"/>
    <col min="7439" max="7439" width="1.7109375" style="180" customWidth="1"/>
    <col min="7440" max="7440" width="9.7109375" style="180" customWidth="1"/>
    <col min="7441" max="7441" width="1.7109375" style="180" customWidth="1"/>
    <col min="7442" max="7442" width="9.7109375" style="180" customWidth="1"/>
    <col min="7443" max="7444" width="1" style="180" customWidth="1"/>
    <col min="7445" max="7445" width="9.7109375" style="180" customWidth="1"/>
    <col min="7446" max="7447" width="1.42578125" style="180" customWidth="1"/>
    <col min="7448" max="7449" width="9.7109375" style="180" customWidth="1"/>
    <col min="7450" max="7450" width="23.7109375" style="180" customWidth="1"/>
    <col min="7451" max="7451" width="7.85546875" style="180" bestFit="1" customWidth="1"/>
    <col min="7452" max="7453" width="4.7109375" style="180" customWidth="1"/>
    <col min="7454" max="7454" width="8.7109375" style="180" customWidth="1"/>
    <col min="7455" max="7455" width="1.7109375" style="180" customWidth="1"/>
    <col min="7456" max="7456" width="8.7109375" style="180" customWidth="1"/>
    <col min="7457" max="7457" width="1.7109375" style="180" customWidth="1"/>
    <col min="7458" max="7680" width="11.42578125" style="180"/>
    <col min="7681" max="7681" width="7.7109375" style="180" customWidth="1"/>
    <col min="7682" max="7682" width="8.7109375" style="180" customWidth="1"/>
    <col min="7683" max="7683" width="3.7109375" style="180" customWidth="1"/>
    <col min="7684" max="7684" width="1.7109375" style="180" customWidth="1"/>
    <col min="7685" max="7685" width="8.7109375" style="180" customWidth="1"/>
    <col min="7686" max="7686" width="1.7109375" style="180" customWidth="1"/>
    <col min="7687" max="7687" width="8.7109375" style="180" customWidth="1"/>
    <col min="7688" max="7689" width="1.7109375" style="180" customWidth="1"/>
    <col min="7690" max="7690" width="8.7109375" style="180" customWidth="1"/>
    <col min="7691" max="7691" width="1.7109375" style="180" customWidth="1"/>
    <col min="7692" max="7692" width="6.7109375" style="180" customWidth="1"/>
    <col min="7693" max="7693" width="1.7109375" style="180" customWidth="1"/>
    <col min="7694" max="7694" width="9.7109375" style="180" customWidth="1"/>
    <col min="7695" max="7695" width="1.7109375" style="180" customWidth="1"/>
    <col min="7696" max="7696" width="9.7109375" style="180" customWidth="1"/>
    <col min="7697" max="7697" width="1.7109375" style="180" customWidth="1"/>
    <col min="7698" max="7698" width="9.7109375" style="180" customWidth="1"/>
    <col min="7699" max="7700" width="1" style="180" customWidth="1"/>
    <col min="7701" max="7701" width="9.7109375" style="180" customWidth="1"/>
    <col min="7702" max="7703" width="1.42578125" style="180" customWidth="1"/>
    <col min="7704" max="7705" width="9.7109375" style="180" customWidth="1"/>
    <col min="7706" max="7706" width="23.7109375" style="180" customWidth="1"/>
    <col min="7707" max="7707" width="7.85546875" style="180" bestFit="1" customWidth="1"/>
    <col min="7708" max="7709" width="4.7109375" style="180" customWidth="1"/>
    <col min="7710" max="7710" width="8.7109375" style="180" customWidth="1"/>
    <col min="7711" max="7711" width="1.7109375" style="180" customWidth="1"/>
    <col min="7712" max="7712" width="8.7109375" style="180" customWidth="1"/>
    <col min="7713" max="7713" width="1.7109375" style="180" customWidth="1"/>
    <col min="7714" max="7936" width="11.42578125" style="180"/>
    <col min="7937" max="7937" width="7.7109375" style="180" customWidth="1"/>
    <col min="7938" max="7938" width="8.7109375" style="180" customWidth="1"/>
    <col min="7939" max="7939" width="3.7109375" style="180" customWidth="1"/>
    <col min="7940" max="7940" width="1.7109375" style="180" customWidth="1"/>
    <col min="7941" max="7941" width="8.7109375" style="180" customWidth="1"/>
    <col min="7942" max="7942" width="1.7109375" style="180" customWidth="1"/>
    <col min="7943" max="7943" width="8.7109375" style="180" customWidth="1"/>
    <col min="7944" max="7945" width="1.7109375" style="180" customWidth="1"/>
    <col min="7946" max="7946" width="8.7109375" style="180" customWidth="1"/>
    <col min="7947" max="7947" width="1.7109375" style="180" customWidth="1"/>
    <col min="7948" max="7948" width="6.7109375" style="180" customWidth="1"/>
    <col min="7949" max="7949" width="1.7109375" style="180" customWidth="1"/>
    <col min="7950" max="7950" width="9.7109375" style="180" customWidth="1"/>
    <col min="7951" max="7951" width="1.7109375" style="180" customWidth="1"/>
    <col min="7952" max="7952" width="9.7109375" style="180" customWidth="1"/>
    <col min="7953" max="7953" width="1.7109375" style="180" customWidth="1"/>
    <col min="7954" max="7954" width="9.7109375" style="180" customWidth="1"/>
    <col min="7955" max="7956" width="1" style="180" customWidth="1"/>
    <col min="7957" max="7957" width="9.7109375" style="180" customWidth="1"/>
    <col min="7958" max="7959" width="1.42578125" style="180" customWidth="1"/>
    <col min="7960" max="7961" width="9.7109375" style="180" customWidth="1"/>
    <col min="7962" max="7962" width="23.7109375" style="180" customWidth="1"/>
    <col min="7963" max="7963" width="7.85546875" style="180" bestFit="1" customWidth="1"/>
    <col min="7964" max="7965" width="4.7109375" style="180" customWidth="1"/>
    <col min="7966" max="7966" width="8.7109375" style="180" customWidth="1"/>
    <col min="7967" max="7967" width="1.7109375" style="180" customWidth="1"/>
    <col min="7968" max="7968" width="8.7109375" style="180" customWidth="1"/>
    <col min="7969" max="7969" width="1.7109375" style="180" customWidth="1"/>
    <col min="7970" max="8192" width="11.42578125" style="180"/>
    <col min="8193" max="8193" width="7.7109375" style="180" customWidth="1"/>
    <col min="8194" max="8194" width="8.7109375" style="180" customWidth="1"/>
    <col min="8195" max="8195" width="3.7109375" style="180" customWidth="1"/>
    <col min="8196" max="8196" width="1.7109375" style="180" customWidth="1"/>
    <col min="8197" max="8197" width="8.7109375" style="180" customWidth="1"/>
    <col min="8198" max="8198" width="1.7109375" style="180" customWidth="1"/>
    <col min="8199" max="8199" width="8.7109375" style="180" customWidth="1"/>
    <col min="8200" max="8201" width="1.7109375" style="180" customWidth="1"/>
    <col min="8202" max="8202" width="8.7109375" style="180" customWidth="1"/>
    <col min="8203" max="8203" width="1.7109375" style="180" customWidth="1"/>
    <col min="8204" max="8204" width="6.7109375" style="180" customWidth="1"/>
    <col min="8205" max="8205" width="1.7109375" style="180" customWidth="1"/>
    <col min="8206" max="8206" width="9.7109375" style="180" customWidth="1"/>
    <col min="8207" max="8207" width="1.7109375" style="180" customWidth="1"/>
    <col min="8208" max="8208" width="9.7109375" style="180" customWidth="1"/>
    <col min="8209" max="8209" width="1.7109375" style="180" customWidth="1"/>
    <col min="8210" max="8210" width="9.7109375" style="180" customWidth="1"/>
    <col min="8211" max="8212" width="1" style="180" customWidth="1"/>
    <col min="8213" max="8213" width="9.7109375" style="180" customWidth="1"/>
    <col min="8214" max="8215" width="1.42578125" style="180" customWidth="1"/>
    <col min="8216" max="8217" width="9.7109375" style="180" customWidth="1"/>
    <col min="8218" max="8218" width="23.7109375" style="180" customWidth="1"/>
    <col min="8219" max="8219" width="7.85546875" style="180" bestFit="1" customWidth="1"/>
    <col min="8220" max="8221" width="4.7109375" style="180" customWidth="1"/>
    <col min="8222" max="8222" width="8.7109375" style="180" customWidth="1"/>
    <col min="8223" max="8223" width="1.7109375" style="180" customWidth="1"/>
    <col min="8224" max="8224" width="8.7109375" style="180" customWidth="1"/>
    <col min="8225" max="8225" width="1.7109375" style="180" customWidth="1"/>
    <col min="8226" max="8448" width="11.42578125" style="180"/>
    <col min="8449" max="8449" width="7.7109375" style="180" customWidth="1"/>
    <col min="8450" max="8450" width="8.7109375" style="180" customWidth="1"/>
    <col min="8451" max="8451" width="3.7109375" style="180" customWidth="1"/>
    <col min="8452" max="8452" width="1.7109375" style="180" customWidth="1"/>
    <col min="8453" max="8453" width="8.7109375" style="180" customWidth="1"/>
    <col min="8454" max="8454" width="1.7109375" style="180" customWidth="1"/>
    <col min="8455" max="8455" width="8.7109375" style="180" customWidth="1"/>
    <col min="8456" max="8457" width="1.7109375" style="180" customWidth="1"/>
    <col min="8458" max="8458" width="8.7109375" style="180" customWidth="1"/>
    <col min="8459" max="8459" width="1.7109375" style="180" customWidth="1"/>
    <col min="8460" max="8460" width="6.7109375" style="180" customWidth="1"/>
    <col min="8461" max="8461" width="1.7109375" style="180" customWidth="1"/>
    <col min="8462" max="8462" width="9.7109375" style="180" customWidth="1"/>
    <col min="8463" max="8463" width="1.7109375" style="180" customWidth="1"/>
    <col min="8464" max="8464" width="9.7109375" style="180" customWidth="1"/>
    <col min="8465" max="8465" width="1.7109375" style="180" customWidth="1"/>
    <col min="8466" max="8466" width="9.7109375" style="180" customWidth="1"/>
    <col min="8467" max="8468" width="1" style="180" customWidth="1"/>
    <col min="8469" max="8469" width="9.7109375" style="180" customWidth="1"/>
    <col min="8470" max="8471" width="1.42578125" style="180" customWidth="1"/>
    <col min="8472" max="8473" width="9.7109375" style="180" customWidth="1"/>
    <col min="8474" max="8474" width="23.7109375" style="180" customWidth="1"/>
    <col min="8475" max="8475" width="7.85546875" style="180" bestFit="1" customWidth="1"/>
    <col min="8476" max="8477" width="4.7109375" style="180" customWidth="1"/>
    <col min="8478" max="8478" width="8.7109375" style="180" customWidth="1"/>
    <col min="8479" max="8479" width="1.7109375" style="180" customWidth="1"/>
    <col min="8480" max="8480" width="8.7109375" style="180" customWidth="1"/>
    <col min="8481" max="8481" width="1.7109375" style="180" customWidth="1"/>
    <col min="8482" max="8704" width="11.42578125" style="180"/>
    <col min="8705" max="8705" width="7.7109375" style="180" customWidth="1"/>
    <col min="8706" max="8706" width="8.7109375" style="180" customWidth="1"/>
    <col min="8707" max="8707" width="3.7109375" style="180" customWidth="1"/>
    <col min="8708" max="8708" width="1.7109375" style="180" customWidth="1"/>
    <col min="8709" max="8709" width="8.7109375" style="180" customWidth="1"/>
    <col min="8710" max="8710" width="1.7109375" style="180" customWidth="1"/>
    <col min="8711" max="8711" width="8.7109375" style="180" customWidth="1"/>
    <col min="8712" max="8713" width="1.7109375" style="180" customWidth="1"/>
    <col min="8714" max="8714" width="8.7109375" style="180" customWidth="1"/>
    <col min="8715" max="8715" width="1.7109375" style="180" customWidth="1"/>
    <col min="8716" max="8716" width="6.7109375" style="180" customWidth="1"/>
    <col min="8717" max="8717" width="1.7109375" style="180" customWidth="1"/>
    <col min="8718" max="8718" width="9.7109375" style="180" customWidth="1"/>
    <col min="8719" max="8719" width="1.7109375" style="180" customWidth="1"/>
    <col min="8720" max="8720" width="9.7109375" style="180" customWidth="1"/>
    <col min="8721" max="8721" width="1.7109375" style="180" customWidth="1"/>
    <col min="8722" max="8722" width="9.7109375" style="180" customWidth="1"/>
    <col min="8723" max="8724" width="1" style="180" customWidth="1"/>
    <col min="8725" max="8725" width="9.7109375" style="180" customWidth="1"/>
    <col min="8726" max="8727" width="1.42578125" style="180" customWidth="1"/>
    <col min="8728" max="8729" width="9.7109375" style="180" customWidth="1"/>
    <col min="8730" max="8730" width="23.7109375" style="180" customWidth="1"/>
    <col min="8731" max="8731" width="7.85546875" style="180" bestFit="1" customWidth="1"/>
    <col min="8732" max="8733" width="4.7109375" style="180" customWidth="1"/>
    <col min="8734" max="8734" width="8.7109375" style="180" customWidth="1"/>
    <col min="8735" max="8735" width="1.7109375" style="180" customWidth="1"/>
    <col min="8736" max="8736" width="8.7109375" style="180" customWidth="1"/>
    <col min="8737" max="8737" width="1.7109375" style="180" customWidth="1"/>
    <col min="8738" max="8960" width="11.42578125" style="180"/>
    <col min="8961" max="8961" width="7.7109375" style="180" customWidth="1"/>
    <col min="8962" max="8962" width="8.7109375" style="180" customWidth="1"/>
    <col min="8963" max="8963" width="3.7109375" style="180" customWidth="1"/>
    <col min="8964" max="8964" width="1.7109375" style="180" customWidth="1"/>
    <col min="8965" max="8965" width="8.7109375" style="180" customWidth="1"/>
    <col min="8966" max="8966" width="1.7109375" style="180" customWidth="1"/>
    <col min="8967" max="8967" width="8.7109375" style="180" customWidth="1"/>
    <col min="8968" max="8969" width="1.7109375" style="180" customWidth="1"/>
    <col min="8970" max="8970" width="8.7109375" style="180" customWidth="1"/>
    <col min="8971" max="8971" width="1.7109375" style="180" customWidth="1"/>
    <col min="8972" max="8972" width="6.7109375" style="180" customWidth="1"/>
    <col min="8973" max="8973" width="1.7109375" style="180" customWidth="1"/>
    <col min="8974" max="8974" width="9.7109375" style="180" customWidth="1"/>
    <col min="8975" max="8975" width="1.7109375" style="180" customWidth="1"/>
    <col min="8976" max="8976" width="9.7109375" style="180" customWidth="1"/>
    <col min="8977" max="8977" width="1.7109375" style="180" customWidth="1"/>
    <col min="8978" max="8978" width="9.7109375" style="180" customWidth="1"/>
    <col min="8979" max="8980" width="1" style="180" customWidth="1"/>
    <col min="8981" max="8981" width="9.7109375" style="180" customWidth="1"/>
    <col min="8982" max="8983" width="1.42578125" style="180" customWidth="1"/>
    <col min="8984" max="8985" width="9.7109375" style="180" customWidth="1"/>
    <col min="8986" max="8986" width="23.7109375" style="180" customWidth="1"/>
    <col min="8987" max="8987" width="7.85546875" style="180" bestFit="1" customWidth="1"/>
    <col min="8988" max="8989" width="4.7109375" style="180" customWidth="1"/>
    <col min="8990" max="8990" width="8.7109375" style="180" customWidth="1"/>
    <col min="8991" max="8991" width="1.7109375" style="180" customWidth="1"/>
    <col min="8992" max="8992" width="8.7109375" style="180" customWidth="1"/>
    <col min="8993" max="8993" width="1.7109375" style="180" customWidth="1"/>
    <col min="8994" max="9216" width="11.42578125" style="180"/>
    <col min="9217" max="9217" width="7.7109375" style="180" customWidth="1"/>
    <col min="9218" max="9218" width="8.7109375" style="180" customWidth="1"/>
    <col min="9219" max="9219" width="3.7109375" style="180" customWidth="1"/>
    <col min="9220" max="9220" width="1.7109375" style="180" customWidth="1"/>
    <col min="9221" max="9221" width="8.7109375" style="180" customWidth="1"/>
    <col min="9222" max="9222" width="1.7109375" style="180" customWidth="1"/>
    <col min="9223" max="9223" width="8.7109375" style="180" customWidth="1"/>
    <col min="9224" max="9225" width="1.7109375" style="180" customWidth="1"/>
    <col min="9226" max="9226" width="8.7109375" style="180" customWidth="1"/>
    <col min="9227" max="9227" width="1.7109375" style="180" customWidth="1"/>
    <col min="9228" max="9228" width="6.7109375" style="180" customWidth="1"/>
    <col min="9229" max="9229" width="1.7109375" style="180" customWidth="1"/>
    <col min="9230" max="9230" width="9.7109375" style="180" customWidth="1"/>
    <col min="9231" max="9231" width="1.7109375" style="180" customWidth="1"/>
    <col min="9232" max="9232" width="9.7109375" style="180" customWidth="1"/>
    <col min="9233" max="9233" width="1.7109375" style="180" customWidth="1"/>
    <col min="9234" max="9234" width="9.7109375" style="180" customWidth="1"/>
    <col min="9235" max="9236" width="1" style="180" customWidth="1"/>
    <col min="9237" max="9237" width="9.7109375" style="180" customWidth="1"/>
    <col min="9238" max="9239" width="1.42578125" style="180" customWidth="1"/>
    <col min="9240" max="9241" width="9.7109375" style="180" customWidth="1"/>
    <col min="9242" max="9242" width="23.7109375" style="180" customWidth="1"/>
    <col min="9243" max="9243" width="7.85546875" style="180" bestFit="1" customWidth="1"/>
    <col min="9244" max="9245" width="4.7109375" style="180" customWidth="1"/>
    <col min="9246" max="9246" width="8.7109375" style="180" customWidth="1"/>
    <col min="9247" max="9247" width="1.7109375" style="180" customWidth="1"/>
    <col min="9248" max="9248" width="8.7109375" style="180" customWidth="1"/>
    <col min="9249" max="9249" width="1.7109375" style="180" customWidth="1"/>
    <col min="9250" max="9472" width="11.42578125" style="180"/>
    <col min="9473" max="9473" width="7.7109375" style="180" customWidth="1"/>
    <col min="9474" max="9474" width="8.7109375" style="180" customWidth="1"/>
    <col min="9475" max="9475" width="3.7109375" style="180" customWidth="1"/>
    <col min="9476" max="9476" width="1.7109375" style="180" customWidth="1"/>
    <col min="9477" max="9477" width="8.7109375" style="180" customWidth="1"/>
    <col min="9478" max="9478" width="1.7109375" style="180" customWidth="1"/>
    <col min="9479" max="9479" width="8.7109375" style="180" customWidth="1"/>
    <col min="9480" max="9481" width="1.7109375" style="180" customWidth="1"/>
    <col min="9482" max="9482" width="8.7109375" style="180" customWidth="1"/>
    <col min="9483" max="9483" width="1.7109375" style="180" customWidth="1"/>
    <col min="9484" max="9484" width="6.7109375" style="180" customWidth="1"/>
    <col min="9485" max="9485" width="1.7109375" style="180" customWidth="1"/>
    <col min="9486" max="9486" width="9.7109375" style="180" customWidth="1"/>
    <col min="9487" max="9487" width="1.7109375" style="180" customWidth="1"/>
    <col min="9488" max="9488" width="9.7109375" style="180" customWidth="1"/>
    <col min="9489" max="9489" width="1.7109375" style="180" customWidth="1"/>
    <col min="9490" max="9490" width="9.7109375" style="180" customWidth="1"/>
    <col min="9491" max="9492" width="1" style="180" customWidth="1"/>
    <col min="9493" max="9493" width="9.7109375" style="180" customWidth="1"/>
    <col min="9494" max="9495" width="1.42578125" style="180" customWidth="1"/>
    <col min="9496" max="9497" width="9.7109375" style="180" customWidth="1"/>
    <col min="9498" max="9498" width="23.7109375" style="180" customWidth="1"/>
    <col min="9499" max="9499" width="7.85546875" style="180" bestFit="1" customWidth="1"/>
    <col min="9500" max="9501" width="4.7109375" style="180" customWidth="1"/>
    <col min="9502" max="9502" width="8.7109375" style="180" customWidth="1"/>
    <col min="9503" max="9503" width="1.7109375" style="180" customWidth="1"/>
    <col min="9504" max="9504" width="8.7109375" style="180" customWidth="1"/>
    <col min="9505" max="9505" width="1.7109375" style="180" customWidth="1"/>
    <col min="9506" max="9728" width="11.42578125" style="180"/>
    <col min="9729" max="9729" width="7.7109375" style="180" customWidth="1"/>
    <col min="9730" max="9730" width="8.7109375" style="180" customWidth="1"/>
    <col min="9731" max="9731" width="3.7109375" style="180" customWidth="1"/>
    <col min="9732" max="9732" width="1.7109375" style="180" customWidth="1"/>
    <col min="9733" max="9733" width="8.7109375" style="180" customWidth="1"/>
    <col min="9734" max="9734" width="1.7109375" style="180" customWidth="1"/>
    <col min="9735" max="9735" width="8.7109375" style="180" customWidth="1"/>
    <col min="9736" max="9737" width="1.7109375" style="180" customWidth="1"/>
    <col min="9738" max="9738" width="8.7109375" style="180" customWidth="1"/>
    <col min="9739" max="9739" width="1.7109375" style="180" customWidth="1"/>
    <col min="9740" max="9740" width="6.7109375" style="180" customWidth="1"/>
    <col min="9741" max="9741" width="1.7109375" style="180" customWidth="1"/>
    <col min="9742" max="9742" width="9.7109375" style="180" customWidth="1"/>
    <col min="9743" max="9743" width="1.7109375" style="180" customWidth="1"/>
    <col min="9744" max="9744" width="9.7109375" style="180" customWidth="1"/>
    <col min="9745" max="9745" width="1.7109375" style="180" customWidth="1"/>
    <col min="9746" max="9746" width="9.7109375" style="180" customWidth="1"/>
    <col min="9747" max="9748" width="1" style="180" customWidth="1"/>
    <col min="9749" max="9749" width="9.7109375" style="180" customWidth="1"/>
    <col min="9750" max="9751" width="1.42578125" style="180" customWidth="1"/>
    <col min="9752" max="9753" width="9.7109375" style="180" customWidth="1"/>
    <col min="9754" max="9754" width="23.7109375" style="180" customWidth="1"/>
    <col min="9755" max="9755" width="7.85546875" style="180" bestFit="1" customWidth="1"/>
    <col min="9756" max="9757" width="4.7109375" style="180" customWidth="1"/>
    <col min="9758" max="9758" width="8.7109375" style="180" customWidth="1"/>
    <col min="9759" max="9759" width="1.7109375" style="180" customWidth="1"/>
    <col min="9760" max="9760" width="8.7109375" style="180" customWidth="1"/>
    <col min="9761" max="9761" width="1.7109375" style="180" customWidth="1"/>
    <col min="9762" max="9984" width="11.42578125" style="180"/>
    <col min="9985" max="9985" width="7.7109375" style="180" customWidth="1"/>
    <col min="9986" max="9986" width="8.7109375" style="180" customWidth="1"/>
    <col min="9987" max="9987" width="3.7109375" style="180" customWidth="1"/>
    <col min="9988" max="9988" width="1.7109375" style="180" customWidth="1"/>
    <col min="9989" max="9989" width="8.7109375" style="180" customWidth="1"/>
    <col min="9990" max="9990" width="1.7109375" style="180" customWidth="1"/>
    <col min="9991" max="9991" width="8.7109375" style="180" customWidth="1"/>
    <col min="9992" max="9993" width="1.7109375" style="180" customWidth="1"/>
    <col min="9994" max="9994" width="8.7109375" style="180" customWidth="1"/>
    <col min="9995" max="9995" width="1.7109375" style="180" customWidth="1"/>
    <col min="9996" max="9996" width="6.7109375" style="180" customWidth="1"/>
    <col min="9997" max="9997" width="1.7109375" style="180" customWidth="1"/>
    <col min="9998" max="9998" width="9.7109375" style="180" customWidth="1"/>
    <col min="9999" max="9999" width="1.7109375" style="180" customWidth="1"/>
    <col min="10000" max="10000" width="9.7109375" style="180" customWidth="1"/>
    <col min="10001" max="10001" width="1.7109375" style="180" customWidth="1"/>
    <col min="10002" max="10002" width="9.7109375" style="180" customWidth="1"/>
    <col min="10003" max="10004" width="1" style="180" customWidth="1"/>
    <col min="10005" max="10005" width="9.7109375" style="180" customWidth="1"/>
    <col min="10006" max="10007" width="1.42578125" style="180" customWidth="1"/>
    <col min="10008" max="10009" width="9.7109375" style="180" customWidth="1"/>
    <col min="10010" max="10010" width="23.7109375" style="180" customWidth="1"/>
    <col min="10011" max="10011" width="7.85546875" style="180" bestFit="1" customWidth="1"/>
    <col min="10012" max="10013" width="4.7109375" style="180" customWidth="1"/>
    <col min="10014" max="10014" width="8.7109375" style="180" customWidth="1"/>
    <col min="10015" max="10015" width="1.7109375" style="180" customWidth="1"/>
    <col min="10016" max="10016" width="8.7109375" style="180" customWidth="1"/>
    <col min="10017" max="10017" width="1.7109375" style="180" customWidth="1"/>
    <col min="10018" max="10240" width="11.42578125" style="180"/>
    <col min="10241" max="10241" width="7.7109375" style="180" customWidth="1"/>
    <col min="10242" max="10242" width="8.7109375" style="180" customWidth="1"/>
    <col min="10243" max="10243" width="3.7109375" style="180" customWidth="1"/>
    <col min="10244" max="10244" width="1.7109375" style="180" customWidth="1"/>
    <col min="10245" max="10245" width="8.7109375" style="180" customWidth="1"/>
    <col min="10246" max="10246" width="1.7109375" style="180" customWidth="1"/>
    <col min="10247" max="10247" width="8.7109375" style="180" customWidth="1"/>
    <col min="10248" max="10249" width="1.7109375" style="180" customWidth="1"/>
    <col min="10250" max="10250" width="8.7109375" style="180" customWidth="1"/>
    <col min="10251" max="10251" width="1.7109375" style="180" customWidth="1"/>
    <col min="10252" max="10252" width="6.7109375" style="180" customWidth="1"/>
    <col min="10253" max="10253" width="1.7109375" style="180" customWidth="1"/>
    <col min="10254" max="10254" width="9.7109375" style="180" customWidth="1"/>
    <col min="10255" max="10255" width="1.7109375" style="180" customWidth="1"/>
    <col min="10256" max="10256" width="9.7109375" style="180" customWidth="1"/>
    <col min="10257" max="10257" width="1.7109375" style="180" customWidth="1"/>
    <col min="10258" max="10258" width="9.7109375" style="180" customWidth="1"/>
    <col min="10259" max="10260" width="1" style="180" customWidth="1"/>
    <col min="10261" max="10261" width="9.7109375" style="180" customWidth="1"/>
    <col min="10262" max="10263" width="1.42578125" style="180" customWidth="1"/>
    <col min="10264" max="10265" width="9.7109375" style="180" customWidth="1"/>
    <col min="10266" max="10266" width="23.7109375" style="180" customWidth="1"/>
    <col min="10267" max="10267" width="7.85546875" style="180" bestFit="1" customWidth="1"/>
    <col min="10268" max="10269" width="4.7109375" style="180" customWidth="1"/>
    <col min="10270" max="10270" width="8.7109375" style="180" customWidth="1"/>
    <col min="10271" max="10271" width="1.7109375" style="180" customWidth="1"/>
    <col min="10272" max="10272" width="8.7109375" style="180" customWidth="1"/>
    <col min="10273" max="10273" width="1.7109375" style="180" customWidth="1"/>
    <col min="10274" max="10496" width="11.42578125" style="180"/>
    <col min="10497" max="10497" width="7.7109375" style="180" customWidth="1"/>
    <col min="10498" max="10498" width="8.7109375" style="180" customWidth="1"/>
    <col min="10499" max="10499" width="3.7109375" style="180" customWidth="1"/>
    <col min="10500" max="10500" width="1.7109375" style="180" customWidth="1"/>
    <col min="10501" max="10501" width="8.7109375" style="180" customWidth="1"/>
    <col min="10502" max="10502" width="1.7109375" style="180" customWidth="1"/>
    <col min="10503" max="10503" width="8.7109375" style="180" customWidth="1"/>
    <col min="10504" max="10505" width="1.7109375" style="180" customWidth="1"/>
    <col min="10506" max="10506" width="8.7109375" style="180" customWidth="1"/>
    <col min="10507" max="10507" width="1.7109375" style="180" customWidth="1"/>
    <col min="10508" max="10508" width="6.7109375" style="180" customWidth="1"/>
    <col min="10509" max="10509" width="1.7109375" style="180" customWidth="1"/>
    <col min="10510" max="10510" width="9.7109375" style="180" customWidth="1"/>
    <col min="10511" max="10511" width="1.7109375" style="180" customWidth="1"/>
    <col min="10512" max="10512" width="9.7109375" style="180" customWidth="1"/>
    <col min="10513" max="10513" width="1.7109375" style="180" customWidth="1"/>
    <col min="10514" max="10514" width="9.7109375" style="180" customWidth="1"/>
    <col min="10515" max="10516" width="1" style="180" customWidth="1"/>
    <col min="10517" max="10517" width="9.7109375" style="180" customWidth="1"/>
    <col min="10518" max="10519" width="1.42578125" style="180" customWidth="1"/>
    <col min="10520" max="10521" width="9.7109375" style="180" customWidth="1"/>
    <col min="10522" max="10522" width="23.7109375" style="180" customWidth="1"/>
    <col min="10523" max="10523" width="7.85546875" style="180" bestFit="1" customWidth="1"/>
    <col min="10524" max="10525" width="4.7109375" style="180" customWidth="1"/>
    <col min="10526" max="10526" width="8.7109375" style="180" customWidth="1"/>
    <col min="10527" max="10527" width="1.7109375" style="180" customWidth="1"/>
    <col min="10528" max="10528" width="8.7109375" style="180" customWidth="1"/>
    <col min="10529" max="10529" width="1.7109375" style="180" customWidth="1"/>
    <col min="10530" max="10752" width="11.42578125" style="180"/>
    <col min="10753" max="10753" width="7.7109375" style="180" customWidth="1"/>
    <col min="10754" max="10754" width="8.7109375" style="180" customWidth="1"/>
    <col min="10755" max="10755" width="3.7109375" style="180" customWidth="1"/>
    <col min="10756" max="10756" width="1.7109375" style="180" customWidth="1"/>
    <col min="10757" max="10757" width="8.7109375" style="180" customWidth="1"/>
    <col min="10758" max="10758" width="1.7109375" style="180" customWidth="1"/>
    <col min="10759" max="10759" width="8.7109375" style="180" customWidth="1"/>
    <col min="10760" max="10761" width="1.7109375" style="180" customWidth="1"/>
    <col min="10762" max="10762" width="8.7109375" style="180" customWidth="1"/>
    <col min="10763" max="10763" width="1.7109375" style="180" customWidth="1"/>
    <col min="10764" max="10764" width="6.7109375" style="180" customWidth="1"/>
    <col min="10765" max="10765" width="1.7109375" style="180" customWidth="1"/>
    <col min="10766" max="10766" width="9.7109375" style="180" customWidth="1"/>
    <col min="10767" max="10767" width="1.7109375" style="180" customWidth="1"/>
    <col min="10768" max="10768" width="9.7109375" style="180" customWidth="1"/>
    <col min="10769" max="10769" width="1.7109375" style="180" customWidth="1"/>
    <col min="10770" max="10770" width="9.7109375" style="180" customWidth="1"/>
    <col min="10771" max="10772" width="1" style="180" customWidth="1"/>
    <col min="10773" max="10773" width="9.7109375" style="180" customWidth="1"/>
    <col min="10774" max="10775" width="1.42578125" style="180" customWidth="1"/>
    <col min="10776" max="10777" width="9.7109375" style="180" customWidth="1"/>
    <col min="10778" max="10778" width="23.7109375" style="180" customWidth="1"/>
    <col min="10779" max="10779" width="7.85546875" style="180" bestFit="1" customWidth="1"/>
    <col min="10780" max="10781" width="4.7109375" style="180" customWidth="1"/>
    <col min="10782" max="10782" width="8.7109375" style="180" customWidth="1"/>
    <col min="10783" max="10783" width="1.7109375" style="180" customWidth="1"/>
    <col min="10784" max="10784" width="8.7109375" style="180" customWidth="1"/>
    <col min="10785" max="10785" width="1.7109375" style="180" customWidth="1"/>
    <col min="10786" max="11008" width="11.42578125" style="180"/>
    <col min="11009" max="11009" width="7.7109375" style="180" customWidth="1"/>
    <col min="11010" max="11010" width="8.7109375" style="180" customWidth="1"/>
    <col min="11011" max="11011" width="3.7109375" style="180" customWidth="1"/>
    <col min="11012" max="11012" width="1.7109375" style="180" customWidth="1"/>
    <col min="11013" max="11013" width="8.7109375" style="180" customWidth="1"/>
    <col min="11014" max="11014" width="1.7109375" style="180" customWidth="1"/>
    <col min="11015" max="11015" width="8.7109375" style="180" customWidth="1"/>
    <col min="11016" max="11017" width="1.7109375" style="180" customWidth="1"/>
    <col min="11018" max="11018" width="8.7109375" style="180" customWidth="1"/>
    <col min="11019" max="11019" width="1.7109375" style="180" customWidth="1"/>
    <col min="11020" max="11020" width="6.7109375" style="180" customWidth="1"/>
    <col min="11021" max="11021" width="1.7109375" style="180" customWidth="1"/>
    <col min="11022" max="11022" width="9.7109375" style="180" customWidth="1"/>
    <col min="11023" max="11023" width="1.7109375" style="180" customWidth="1"/>
    <col min="11024" max="11024" width="9.7109375" style="180" customWidth="1"/>
    <col min="11025" max="11025" width="1.7109375" style="180" customWidth="1"/>
    <col min="11026" max="11026" width="9.7109375" style="180" customWidth="1"/>
    <col min="11027" max="11028" width="1" style="180" customWidth="1"/>
    <col min="11029" max="11029" width="9.7109375" style="180" customWidth="1"/>
    <col min="11030" max="11031" width="1.42578125" style="180" customWidth="1"/>
    <col min="11032" max="11033" width="9.7109375" style="180" customWidth="1"/>
    <col min="11034" max="11034" width="23.7109375" style="180" customWidth="1"/>
    <col min="11035" max="11035" width="7.85546875" style="180" bestFit="1" customWidth="1"/>
    <col min="11036" max="11037" width="4.7109375" style="180" customWidth="1"/>
    <col min="11038" max="11038" width="8.7109375" style="180" customWidth="1"/>
    <col min="11039" max="11039" width="1.7109375" style="180" customWidth="1"/>
    <col min="11040" max="11040" width="8.7109375" style="180" customWidth="1"/>
    <col min="11041" max="11041" width="1.7109375" style="180" customWidth="1"/>
    <col min="11042" max="11264" width="11.42578125" style="180"/>
    <col min="11265" max="11265" width="7.7109375" style="180" customWidth="1"/>
    <col min="11266" max="11266" width="8.7109375" style="180" customWidth="1"/>
    <col min="11267" max="11267" width="3.7109375" style="180" customWidth="1"/>
    <col min="11268" max="11268" width="1.7109375" style="180" customWidth="1"/>
    <col min="11269" max="11269" width="8.7109375" style="180" customWidth="1"/>
    <col min="11270" max="11270" width="1.7109375" style="180" customWidth="1"/>
    <col min="11271" max="11271" width="8.7109375" style="180" customWidth="1"/>
    <col min="11272" max="11273" width="1.7109375" style="180" customWidth="1"/>
    <col min="11274" max="11274" width="8.7109375" style="180" customWidth="1"/>
    <col min="11275" max="11275" width="1.7109375" style="180" customWidth="1"/>
    <col min="11276" max="11276" width="6.7109375" style="180" customWidth="1"/>
    <col min="11277" max="11277" width="1.7109375" style="180" customWidth="1"/>
    <col min="11278" max="11278" width="9.7109375" style="180" customWidth="1"/>
    <col min="11279" max="11279" width="1.7109375" style="180" customWidth="1"/>
    <col min="11280" max="11280" width="9.7109375" style="180" customWidth="1"/>
    <col min="11281" max="11281" width="1.7109375" style="180" customWidth="1"/>
    <col min="11282" max="11282" width="9.7109375" style="180" customWidth="1"/>
    <col min="11283" max="11284" width="1" style="180" customWidth="1"/>
    <col min="11285" max="11285" width="9.7109375" style="180" customWidth="1"/>
    <col min="11286" max="11287" width="1.42578125" style="180" customWidth="1"/>
    <col min="11288" max="11289" width="9.7109375" style="180" customWidth="1"/>
    <col min="11290" max="11290" width="23.7109375" style="180" customWidth="1"/>
    <col min="11291" max="11291" width="7.85546875" style="180" bestFit="1" customWidth="1"/>
    <col min="11292" max="11293" width="4.7109375" style="180" customWidth="1"/>
    <col min="11294" max="11294" width="8.7109375" style="180" customWidth="1"/>
    <col min="11295" max="11295" width="1.7109375" style="180" customWidth="1"/>
    <col min="11296" max="11296" width="8.7109375" style="180" customWidth="1"/>
    <col min="11297" max="11297" width="1.7109375" style="180" customWidth="1"/>
    <col min="11298" max="11520" width="11.42578125" style="180"/>
    <col min="11521" max="11521" width="7.7109375" style="180" customWidth="1"/>
    <col min="11522" max="11522" width="8.7109375" style="180" customWidth="1"/>
    <col min="11523" max="11523" width="3.7109375" style="180" customWidth="1"/>
    <col min="11524" max="11524" width="1.7109375" style="180" customWidth="1"/>
    <col min="11525" max="11525" width="8.7109375" style="180" customWidth="1"/>
    <col min="11526" max="11526" width="1.7109375" style="180" customWidth="1"/>
    <col min="11527" max="11527" width="8.7109375" style="180" customWidth="1"/>
    <col min="11528" max="11529" width="1.7109375" style="180" customWidth="1"/>
    <col min="11530" max="11530" width="8.7109375" style="180" customWidth="1"/>
    <col min="11531" max="11531" width="1.7109375" style="180" customWidth="1"/>
    <col min="11532" max="11532" width="6.7109375" style="180" customWidth="1"/>
    <col min="11533" max="11533" width="1.7109375" style="180" customWidth="1"/>
    <col min="11534" max="11534" width="9.7109375" style="180" customWidth="1"/>
    <col min="11535" max="11535" width="1.7109375" style="180" customWidth="1"/>
    <col min="11536" max="11536" width="9.7109375" style="180" customWidth="1"/>
    <col min="11537" max="11537" width="1.7109375" style="180" customWidth="1"/>
    <col min="11538" max="11538" width="9.7109375" style="180" customWidth="1"/>
    <col min="11539" max="11540" width="1" style="180" customWidth="1"/>
    <col min="11541" max="11541" width="9.7109375" style="180" customWidth="1"/>
    <col min="11542" max="11543" width="1.42578125" style="180" customWidth="1"/>
    <col min="11544" max="11545" width="9.7109375" style="180" customWidth="1"/>
    <col min="11546" max="11546" width="23.7109375" style="180" customWidth="1"/>
    <col min="11547" max="11547" width="7.85546875" style="180" bestFit="1" customWidth="1"/>
    <col min="11548" max="11549" width="4.7109375" style="180" customWidth="1"/>
    <col min="11550" max="11550" width="8.7109375" style="180" customWidth="1"/>
    <col min="11551" max="11551" width="1.7109375" style="180" customWidth="1"/>
    <col min="11552" max="11552" width="8.7109375" style="180" customWidth="1"/>
    <col min="11553" max="11553" width="1.7109375" style="180" customWidth="1"/>
    <col min="11554" max="11776" width="11.42578125" style="180"/>
    <col min="11777" max="11777" width="7.7109375" style="180" customWidth="1"/>
    <col min="11778" max="11778" width="8.7109375" style="180" customWidth="1"/>
    <col min="11779" max="11779" width="3.7109375" style="180" customWidth="1"/>
    <col min="11780" max="11780" width="1.7109375" style="180" customWidth="1"/>
    <col min="11781" max="11781" width="8.7109375" style="180" customWidth="1"/>
    <col min="11782" max="11782" width="1.7109375" style="180" customWidth="1"/>
    <col min="11783" max="11783" width="8.7109375" style="180" customWidth="1"/>
    <col min="11784" max="11785" width="1.7109375" style="180" customWidth="1"/>
    <col min="11786" max="11786" width="8.7109375" style="180" customWidth="1"/>
    <col min="11787" max="11787" width="1.7109375" style="180" customWidth="1"/>
    <col min="11788" max="11788" width="6.7109375" style="180" customWidth="1"/>
    <col min="11789" max="11789" width="1.7109375" style="180" customWidth="1"/>
    <col min="11790" max="11790" width="9.7109375" style="180" customWidth="1"/>
    <col min="11791" max="11791" width="1.7109375" style="180" customWidth="1"/>
    <col min="11792" max="11792" width="9.7109375" style="180" customWidth="1"/>
    <col min="11793" max="11793" width="1.7109375" style="180" customWidth="1"/>
    <col min="11794" max="11794" width="9.7109375" style="180" customWidth="1"/>
    <col min="11795" max="11796" width="1" style="180" customWidth="1"/>
    <col min="11797" max="11797" width="9.7109375" style="180" customWidth="1"/>
    <col min="11798" max="11799" width="1.42578125" style="180" customWidth="1"/>
    <col min="11800" max="11801" width="9.7109375" style="180" customWidth="1"/>
    <col min="11802" max="11802" width="23.7109375" style="180" customWidth="1"/>
    <col min="11803" max="11803" width="7.85546875" style="180" bestFit="1" customWidth="1"/>
    <col min="11804" max="11805" width="4.7109375" style="180" customWidth="1"/>
    <col min="11806" max="11806" width="8.7109375" style="180" customWidth="1"/>
    <col min="11807" max="11807" width="1.7109375" style="180" customWidth="1"/>
    <col min="11808" max="11808" width="8.7109375" style="180" customWidth="1"/>
    <col min="11809" max="11809" width="1.7109375" style="180" customWidth="1"/>
    <col min="11810" max="12032" width="11.42578125" style="180"/>
    <col min="12033" max="12033" width="7.7109375" style="180" customWidth="1"/>
    <col min="12034" max="12034" width="8.7109375" style="180" customWidth="1"/>
    <col min="12035" max="12035" width="3.7109375" style="180" customWidth="1"/>
    <col min="12036" max="12036" width="1.7109375" style="180" customWidth="1"/>
    <col min="12037" max="12037" width="8.7109375" style="180" customWidth="1"/>
    <col min="12038" max="12038" width="1.7109375" style="180" customWidth="1"/>
    <col min="12039" max="12039" width="8.7109375" style="180" customWidth="1"/>
    <col min="12040" max="12041" width="1.7109375" style="180" customWidth="1"/>
    <col min="12042" max="12042" width="8.7109375" style="180" customWidth="1"/>
    <col min="12043" max="12043" width="1.7109375" style="180" customWidth="1"/>
    <col min="12044" max="12044" width="6.7109375" style="180" customWidth="1"/>
    <col min="12045" max="12045" width="1.7109375" style="180" customWidth="1"/>
    <col min="12046" max="12046" width="9.7109375" style="180" customWidth="1"/>
    <col min="12047" max="12047" width="1.7109375" style="180" customWidth="1"/>
    <col min="12048" max="12048" width="9.7109375" style="180" customWidth="1"/>
    <col min="12049" max="12049" width="1.7109375" style="180" customWidth="1"/>
    <col min="12050" max="12050" width="9.7109375" style="180" customWidth="1"/>
    <col min="12051" max="12052" width="1" style="180" customWidth="1"/>
    <col min="12053" max="12053" width="9.7109375" style="180" customWidth="1"/>
    <col min="12054" max="12055" width="1.42578125" style="180" customWidth="1"/>
    <col min="12056" max="12057" width="9.7109375" style="180" customWidth="1"/>
    <col min="12058" max="12058" width="23.7109375" style="180" customWidth="1"/>
    <col min="12059" max="12059" width="7.85546875" style="180" bestFit="1" customWidth="1"/>
    <col min="12060" max="12061" width="4.7109375" style="180" customWidth="1"/>
    <col min="12062" max="12062" width="8.7109375" style="180" customWidth="1"/>
    <col min="12063" max="12063" width="1.7109375" style="180" customWidth="1"/>
    <col min="12064" max="12064" width="8.7109375" style="180" customWidth="1"/>
    <col min="12065" max="12065" width="1.7109375" style="180" customWidth="1"/>
    <col min="12066" max="12288" width="11.42578125" style="180"/>
    <col min="12289" max="12289" width="7.7109375" style="180" customWidth="1"/>
    <col min="12290" max="12290" width="8.7109375" style="180" customWidth="1"/>
    <col min="12291" max="12291" width="3.7109375" style="180" customWidth="1"/>
    <col min="12292" max="12292" width="1.7109375" style="180" customWidth="1"/>
    <col min="12293" max="12293" width="8.7109375" style="180" customWidth="1"/>
    <col min="12294" max="12294" width="1.7109375" style="180" customWidth="1"/>
    <col min="12295" max="12295" width="8.7109375" style="180" customWidth="1"/>
    <col min="12296" max="12297" width="1.7109375" style="180" customWidth="1"/>
    <col min="12298" max="12298" width="8.7109375" style="180" customWidth="1"/>
    <col min="12299" max="12299" width="1.7109375" style="180" customWidth="1"/>
    <col min="12300" max="12300" width="6.7109375" style="180" customWidth="1"/>
    <col min="12301" max="12301" width="1.7109375" style="180" customWidth="1"/>
    <col min="12302" max="12302" width="9.7109375" style="180" customWidth="1"/>
    <col min="12303" max="12303" width="1.7109375" style="180" customWidth="1"/>
    <col min="12304" max="12304" width="9.7109375" style="180" customWidth="1"/>
    <col min="12305" max="12305" width="1.7109375" style="180" customWidth="1"/>
    <col min="12306" max="12306" width="9.7109375" style="180" customWidth="1"/>
    <col min="12307" max="12308" width="1" style="180" customWidth="1"/>
    <col min="12309" max="12309" width="9.7109375" style="180" customWidth="1"/>
    <col min="12310" max="12311" width="1.42578125" style="180" customWidth="1"/>
    <col min="12312" max="12313" width="9.7109375" style="180" customWidth="1"/>
    <col min="12314" max="12314" width="23.7109375" style="180" customWidth="1"/>
    <col min="12315" max="12315" width="7.85546875" style="180" bestFit="1" customWidth="1"/>
    <col min="12316" max="12317" width="4.7109375" style="180" customWidth="1"/>
    <col min="12318" max="12318" width="8.7109375" style="180" customWidth="1"/>
    <col min="12319" max="12319" width="1.7109375" style="180" customWidth="1"/>
    <col min="12320" max="12320" width="8.7109375" style="180" customWidth="1"/>
    <col min="12321" max="12321" width="1.7109375" style="180" customWidth="1"/>
    <col min="12322" max="12544" width="11.42578125" style="180"/>
    <col min="12545" max="12545" width="7.7109375" style="180" customWidth="1"/>
    <col min="12546" max="12546" width="8.7109375" style="180" customWidth="1"/>
    <col min="12547" max="12547" width="3.7109375" style="180" customWidth="1"/>
    <col min="12548" max="12548" width="1.7109375" style="180" customWidth="1"/>
    <col min="12549" max="12549" width="8.7109375" style="180" customWidth="1"/>
    <col min="12550" max="12550" width="1.7109375" style="180" customWidth="1"/>
    <col min="12551" max="12551" width="8.7109375" style="180" customWidth="1"/>
    <col min="12552" max="12553" width="1.7109375" style="180" customWidth="1"/>
    <col min="12554" max="12554" width="8.7109375" style="180" customWidth="1"/>
    <col min="12555" max="12555" width="1.7109375" style="180" customWidth="1"/>
    <col min="12556" max="12556" width="6.7109375" style="180" customWidth="1"/>
    <col min="12557" max="12557" width="1.7109375" style="180" customWidth="1"/>
    <col min="12558" max="12558" width="9.7109375" style="180" customWidth="1"/>
    <col min="12559" max="12559" width="1.7109375" style="180" customWidth="1"/>
    <col min="12560" max="12560" width="9.7109375" style="180" customWidth="1"/>
    <col min="12561" max="12561" width="1.7109375" style="180" customWidth="1"/>
    <col min="12562" max="12562" width="9.7109375" style="180" customWidth="1"/>
    <col min="12563" max="12564" width="1" style="180" customWidth="1"/>
    <col min="12565" max="12565" width="9.7109375" style="180" customWidth="1"/>
    <col min="12566" max="12567" width="1.42578125" style="180" customWidth="1"/>
    <col min="12568" max="12569" width="9.7109375" style="180" customWidth="1"/>
    <col min="12570" max="12570" width="23.7109375" style="180" customWidth="1"/>
    <col min="12571" max="12571" width="7.85546875" style="180" bestFit="1" customWidth="1"/>
    <col min="12572" max="12573" width="4.7109375" style="180" customWidth="1"/>
    <col min="12574" max="12574" width="8.7109375" style="180" customWidth="1"/>
    <col min="12575" max="12575" width="1.7109375" style="180" customWidth="1"/>
    <col min="12576" max="12576" width="8.7109375" style="180" customWidth="1"/>
    <col min="12577" max="12577" width="1.7109375" style="180" customWidth="1"/>
    <col min="12578" max="12800" width="11.42578125" style="180"/>
    <col min="12801" max="12801" width="7.7109375" style="180" customWidth="1"/>
    <col min="12802" max="12802" width="8.7109375" style="180" customWidth="1"/>
    <col min="12803" max="12803" width="3.7109375" style="180" customWidth="1"/>
    <col min="12804" max="12804" width="1.7109375" style="180" customWidth="1"/>
    <col min="12805" max="12805" width="8.7109375" style="180" customWidth="1"/>
    <col min="12806" max="12806" width="1.7109375" style="180" customWidth="1"/>
    <col min="12807" max="12807" width="8.7109375" style="180" customWidth="1"/>
    <col min="12808" max="12809" width="1.7109375" style="180" customWidth="1"/>
    <col min="12810" max="12810" width="8.7109375" style="180" customWidth="1"/>
    <col min="12811" max="12811" width="1.7109375" style="180" customWidth="1"/>
    <col min="12812" max="12812" width="6.7109375" style="180" customWidth="1"/>
    <col min="12813" max="12813" width="1.7109375" style="180" customWidth="1"/>
    <col min="12814" max="12814" width="9.7109375" style="180" customWidth="1"/>
    <col min="12815" max="12815" width="1.7109375" style="180" customWidth="1"/>
    <col min="12816" max="12816" width="9.7109375" style="180" customWidth="1"/>
    <col min="12817" max="12817" width="1.7109375" style="180" customWidth="1"/>
    <col min="12818" max="12818" width="9.7109375" style="180" customWidth="1"/>
    <col min="12819" max="12820" width="1" style="180" customWidth="1"/>
    <col min="12821" max="12821" width="9.7109375" style="180" customWidth="1"/>
    <col min="12822" max="12823" width="1.42578125" style="180" customWidth="1"/>
    <col min="12824" max="12825" width="9.7109375" style="180" customWidth="1"/>
    <col min="12826" max="12826" width="23.7109375" style="180" customWidth="1"/>
    <col min="12827" max="12827" width="7.85546875" style="180" bestFit="1" customWidth="1"/>
    <col min="12828" max="12829" width="4.7109375" style="180" customWidth="1"/>
    <col min="12830" max="12830" width="8.7109375" style="180" customWidth="1"/>
    <col min="12831" max="12831" width="1.7109375" style="180" customWidth="1"/>
    <col min="12832" max="12832" width="8.7109375" style="180" customWidth="1"/>
    <col min="12833" max="12833" width="1.7109375" style="180" customWidth="1"/>
    <col min="12834" max="13056" width="11.42578125" style="180"/>
    <col min="13057" max="13057" width="7.7109375" style="180" customWidth="1"/>
    <col min="13058" max="13058" width="8.7109375" style="180" customWidth="1"/>
    <col min="13059" max="13059" width="3.7109375" style="180" customWidth="1"/>
    <col min="13060" max="13060" width="1.7109375" style="180" customWidth="1"/>
    <col min="13061" max="13061" width="8.7109375" style="180" customWidth="1"/>
    <col min="13062" max="13062" width="1.7109375" style="180" customWidth="1"/>
    <col min="13063" max="13063" width="8.7109375" style="180" customWidth="1"/>
    <col min="13064" max="13065" width="1.7109375" style="180" customWidth="1"/>
    <col min="13066" max="13066" width="8.7109375" style="180" customWidth="1"/>
    <col min="13067" max="13067" width="1.7109375" style="180" customWidth="1"/>
    <col min="13068" max="13068" width="6.7109375" style="180" customWidth="1"/>
    <col min="13069" max="13069" width="1.7109375" style="180" customWidth="1"/>
    <col min="13070" max="13070" width="9.7109375" style="180" customWidth="1"/>
    <col min="13071" max="13071" width="1.7109375" style="180" customWidth="1"/>
    <col min="13072" max="13072" width="9.7109375" style="180" customWidth="1"/>
    <col min="13073" max="13073" width="1.7109375" style="180" customWidth="1"/>
    <col min="13074" max="13074" width="9.7109375" style="180" customWidth="1"/>
    <col min="13075" max="13076" width="1" style="180" customWidth="1"/>
    <col min="13077" max="13077" width="9.7109375" style="180" customWidth="1"/>
    <col min="13078" max="13079" width="1.42578125" style="180" customWidth="1"/>
    <col min="13080" max="13081" width="9.7109375" style="180" customWidth="1"/>
    <col min="13082" max="13082" width="23.7109375" style="180" customWidth="1"/>
    <col min="13083" max="13083" width="7.85546875" style="180" bestFit="1" customWidth="1"/>
    <col min="13084" max="13085" width="4.7109375" style="180" customWidth="1"/>
    <col min="13086" max="13086" width="8.7109375" style="180" customWidth="1"/>
    <col min="13087" max="13087" width="1.7109375" style="180" customWidth="1"/>
    <col min="13088" max="13088" width="8.7109375" style="180" customWidth="1"/>
    <col min="13089" max="13089" width="1.7109375" style="180" customWidth="1"/>
    <col min="13090" max="13312" width="11.42578125" style="180"/>
    <col min="13313" max="13313" width="7.7109375" style="180" customWidth="1"/>
    <col min="13314" max="13314" width="8.7109375" style="180" customWidth="1"/>
    <col min="13315" max="13315" width="3.7109375" style="180" customWidth="1"/>
    <col min="13316" max="13316" width="1.7109375" style="180" customWidth="1"/>
    <col min="13317" max="13317" width="8.7109375" style="180" customWidth="1"/>
    <col min="13318" max="13318" width="1.7109375" style="180" customWidth="1"/>
    <col min="13319" max="13319" width="8.7109375" style="180" customWidth="1"/>
    <col min="13320" max="13321" width="1.7109375" style="180" customWidth="1"/>
    <col min="13322" max="13322" width="8.7109375" style="180" customWidth="1"/>
    <col min="13323" max="13323" width="1.7109375" style="180" customWidth="1"/>
    <col min="13324" max="13324" width="6.7109375" style="180" customWidth="1"/>
    <col min="13325" max="13325" width="1.7109375" style="180" customWidth="1"/>
    <col min="13326" max="13326" width="9.7109375" style="180" customWidth="1"/>
    <col min="13327" max="13327" width="1.7109375" style="180" customWidth="1"/>
    <col min="13328" max="13328" width="9.7109375" style="180" customWidth="1"/>
    <col min="13329" max="13329" width="1.7109375" style="180" customWidth="1"/>
    <col min="13330" max="13330" width="9.7109375" style="180" customWidth="1"/>
    <col min="13331" max="13332" width="1" style="180" customWidth="1"/>
    <col min="13333" max="13333" width="9.7109375" style="180" customWidth="1"/>
    <col min="13334" max="13335" width="1.42578125" style="180" customWidth="1"/>
    <col min="13336" max="13337" width="9.7109375" style="180" customWidth="1"/>
    <col min="13338" max="13338" width="23.7109375" style="180" customWidth="1"/>
    <col min="13339" max="13339" width="7.85546875" style="180" bestFit="1" customWidth="1"/>
    <col min="13340" max="13341" width="4.7109375" style="180" customWidth="1"/>
    <col min="13342" max="13342" width="8.7109375" style="180" customWidth="1"/>
    <col min="13343" max="13343" width="1.7109375" style="180" customWidth="1"/>
    <col min="13344" max="13344" width="8.7109375" style="180" customWidth="1"/>
    <col min="13345" max="13345" width="1.7109375" style="180" customWidth="1"/>
    <col min="13346" max="13568" width="11.42578125" style="180"/>
    <col min="13569" max="13569" width="7.7109375" style="180" customWidth="1"/>
    <col min="13570" max="13570" width="8.7109375" style="180" customWidth="1"/>
    <col min="13571" max="13571" width="3.7109375" style="180" customWidth="1"/>
    <col min="13572" max="13572" width="1.7109375" style="180" customWidth="1"/>
    <col min="13573" max="13573" width="8.7109375" style="180" customWidth="1"/>
    <col min="13574" max="13574" width="1.7109375" style="180" customWidth="1"/>
    <col min="13575" max="13575" width="8.7109375" style="180" customWidth="1"/>
    <col min="13576" max="13577" width="1.7109375" style="180" customWidth="1"/>
    <col min="13578" max="13578" width="8.7109375" style="180" customWidth="1"/>
    <col min="13579" max="13579" width="1.7109375" style="180" customWidth="1"/>
    <col min="13580" max="13580" width="6.7109375" style="180" customWidth="1"/>
    <col min="13581" max="13581" width="1.7109375" style="180" customWidth="1"/>
    <col min="13582" max="13582" width="9.7109375" style="180" customWidth="1"/>
    <col min="13583" max="13583" width="1.7109375" style="180" customWidth="1"/>
    <col min="13584" max="13584" width="9.7109375" style="180" customWidth="1"/>
    <col min="13585" max="13585" width="1.7109375" style="180" customWidth="1"/>
    <col min="13586" max="13586" width="9.7109375" style="180" customWidth="1"/>
    <col min="13587" max="13588" width="1" style="180" customWidth="1"/>
    <col min="13589" max="13589" width="9.7109375" style="180" customWidth="1"/>
    <col min="13590" max="13591" width="1.42578125" style="180" customWidth="1"/>
    <col min="13592" max="13593" width="9.7109375" style="180" customWidth="1"/>
    <col min="13594" max="13594" width="23.7109375" style="180" customWidth="1"/>
    <col min="13595" max="13595" width="7.85546875" style="180" bestFit="1" customWidth="1"/>
    <col min="13596" max="13597" width="4.7109375" style="180" customWidth="1"/>
    <col min="13598" max="13598" width="8.7109375" style="180" customWidth="1"/>
    <col min="13599" max="13599" width="1.7109375" style="180" customWidth="1"/>
    <col min="13600" max="13600" width="8.7109375" style="180" customWidth="1"/>
    <col min="13601" max="13601" width="1.7109375" style="180" customWidth="1"/>
    <col min="13602" max="13824" width="11.42578125" style="180"/>
    <col min="13825" max="13825" width="7.7109375" style="180" customWidth="1"/>
    <col min="13826" max="13826" width="8.7109375" style="180" customWidth="1"/>
    <col min="13827" max="13827" width="3.7109375" style="180" customWidth="1"/>
    <col min="13828" max="13828" width="1.7109375" style="180" customWidth="1"/>
    <col min="13829" max="13829" width="8.7109375" style="180" customWidth="1"/>
    <col min="13830" max="13830" width="1.7109375" style="180" customWidth="1"/>
    <col min="13831" max="13831" width="8.7109375" style="180" customWidth="1"/>
    <col min="13832" max="13833" width="1.7109375" style="180" customWidth="1"/>
    <col min="13834" max="13834" width="8.7109375" style="180" customWidth="1"/>
    <col min="13835" max="13835" width="1.7109375" style="180" customWidth="1"/>
    <col min="13836" max="13836" width="6.7109375" style="180" customWidth="1"/>
    <col min="13837" max="13837" width="1.7109375" style="180" customWidth="1"/>
    <col min="13838" max="13838" width="9.7109375" style="180" customWidth="1"/>
    <col min="13839" max="13839" width="1.7109375" style="180" customWidth="1"/>
    <col min="13840" max="13840" width="9.7109375" style="180" customWidth="1"/>
    <col min="13841" max="13841" width="1.7109375" style="180" customWidth="1"/>
    <col min="13842" max="13842" width="9.7109375" style="180" customWidth="1"/>
    <col min="13843" max="13844" width="1" style="180" customWidth="1"/>
    <col min="13845" max="13845" width="9.7109375" style="180" customWidth="1"/>
    <col min="13846" max="13847" width="1.42578125" style="180" customWidth="1"/>
    <col min="13848" max="13849" width="9.7109375" style="180" customWidth="1"/>
    <col min="13850" max="13850" width="23.7109375" style="180" customWidth="1"/>
    <col min="13851" max="13851" width="7.85546875" style="180" bestFit="1" customWidth="1"/>
    <col min="13852" max="13853" width="4.7109375" style="180" customWidth="1"/>
    <col min="13854" max="13854" width="8.7109375" style="180" customWidth="1"/>
    <col min="13855" max="13855" width="1.7109375" style="180" customWidth="1"/>
    <col min="13856" max="13856" width="8.7109375" style="180" customWidth="1"/>
    <col min="13857" max="13857" width="1.7109375" style="180" customWidth="1"/>
    <col min="13858" max="14080" width="11.42578125" style="180"/>
    <col min="14081" max="14081" width="7.7109375" style="180" customWidth="1"/>
    <col min="14082" max="14082" width="8.7109375" style="180" customWidth="1"/>
    <col min="14083" max="14083" width="3.7109375" style="180" customWidth="1"/>
    <col min="14084" max="14084" width="1.7109375" style="180" customWidth="1"/>
    <col min="14085" max="14085" width="8.7109375" style="180" customWidth="1"/>
    <col min="14086" max="14086" width="1.7109375" style="180" customWidth="1"/>
    <col min="14087" max="14087" width="8.7109375" style="180" customWidth="1"/>
    <col min="14088" max="14089" width="1.7109375" style="180" customWidth="1"/>
    <col min="14090" max="14090" width="8.7109375" style="180" customWidth="1"/>
    <col min="14091" max="14091" width="1.7109375" style="180" customWidth="1"/>
    <col min="14092" max="14092" width="6.7109375" style="180" customWidth="1"/>
    <col min="14093" max="14093" width="1.7109375" style="180" customWidth="1"/>
    <col min="14094" max="14094" width="9.7109375" style="180" customWidth="1"/>
    <col min="14095" max="14095" width="1.7109375" style="180" customWidth="1"/>
    <col min="14096" max="14096" width="9.7109375" style="180" customWidth="1"/>
    <col min="14097" max="14097" width="1.7109375" style="180" customWidth="1"/>
    <col min="14098" max="14098" width="9.7109375" style="180" customWidth="1"/>
    <col min="14099" max="14100" width="1" style="180" customWidth="1"/>
    <col min="14101" max="14101" width="9.7109375" style="180" customWidth="1"/>
    <col min="14102" max="14103" width="1.42578125" style="180" customWidth="1"/>
    <col min="14104" max="14105" width="9.7109375" style="180" customWidth="1"/>
    <col min="14106" max="14106" width="23.7109375" style="180" customWidth="1"/>
    <col min="14107" max="14107" width="7.85546875" style="180" bestFit="1" customWidth="1"/>
    <col min="14108" max="14109" width="4.7109375" style="180" customWidth="1"/>
    <col min="14110" max="14110" width="8.7109375" style="180" customWidth="1"/>
    <col min="14111" max="14111" width="1.7109375" style="180" customWidth="1"/>
    <col min="14112" max="14112" width="8.7109375" style="180" customWidth="1"/>
    <col min="14113" max="14113" width="1.7109375" style="180" customWidth="1"/>
    <col min="14114" max="14336" width="11.42578125" style="180"/>
    <col min="14337" max="14337" width="7.7109375" style="180" customWidth="1"/>
    <col min="14338" max="14338" width="8.7109375" style="180" customWidth="1"/>
    <col min="14339" max="14339" width="3.7109375" style="180" customWidth="1"/>
    <col min="14340" max="14340" width="1.7109375" style="180" customWidth="1"/>
    <col min="14341" max="14341" width="8.7109375" style="180" customWidth="1"/>
    <col min="14342" max="14342" width="1.7109375" style="180" customWidth="1"/>
    <col min="14343" max="14343" width="8.7109375" style="180" customWidth="1"/>
    <col min="14344" max="14345" width="1.7109375" style="180" customWidth="1"/>
    <col min="14346" max="14346" width="8.7109375" style="180" customWidth="1"/>
    <col min="14347" max="14347" width="1.7109375" style="180" customWidth="1"/>
    <col min="14348" max="14348" width="6.7109375" style="180" customWidth="1"/>
    <col min="14349" max="14349" width="1.7109375" style="180" customWidth="1"/>
    <col min="14350" max="14350" width="9.7109375" style="180" customWidth="1"/>
    <col min="14351" max="14351" width="1.7109375" style="180" customWidth="1"/>
    <col min="14352" max="14352" width="9.7109375" style="180" customWidth="1"/>
    <col min="14353" max="14353" width="1.7109375" style="180" customWidth="1"/>
    <col min="14354" max="14354" width="9.7109375" style="180" customWidth="1"/>
    <col min="14355" max="14356" width="1" style="180" customWidth="1"/>
    <col min="14357" max="14357" width="9.7109375" style="180" customWidth="1"/>
    <col min="14358" max="14359" width="1.42578125" style="180" customWidth="1"/>
    <col min="14360" max="14361" width="9.7109375" style="180" customWidth="1"/>
    <col min="14362" max="14362" width="23.7109375" style="180" customWidth="1"/>
    <col min="14363" max="14363" width="7.85546875" style="180" bestFit="1" customWidth="1"/>
    <col min="14364" max="14365" width="4.7109375" style="180" customWidth="1"/>
    <col min="14366" max="14366" width="8.7109375" style="180" customWidth="1"/>
    <col min="14367" max="14367" width="1.7109375" style="180" customWidth="1"/>
    <col min="14368" max="14368" width="8.7109375" style="180" customWidth="1"/>
    <col min="14369" max="14369" width="1.7109375" style="180" customWidth="1"/>
    <col min="14370" max="14592" width="11.42578125" style="180"/>
    <col min="14593" max="14593" width="7.7109375" style="180" customWidth="1"/>
    <col min="14594" max="14594" width="8.7109375" style="180" customWidth="1"/>
    <col min="14595" max="14595" width="3.7109375" style="180" customWidth="1"/>
    <col min="14596" max="14596" width="1.7109375" style="180" customWidth="1"/>
    <col min="14597" max="14597" width="8.7109375" style="180" customWidth="1"/>
    <col min="14598" max="14598" width="1.7109375" style="180" customWidth="1"/>
    <col min="14599" max="14599" width="8.7109375" style="180" customWidth="1"/>
    <col min="14600" max="14601" width="1.7109375" style="180" customWidth="1"/>
    <col min="14602" max="14602" width="8.7109375" style="180" customWidth="1"/>
    <col min="14603" max="14603" width="1.7109375" style="180" customWidth="1"/>
    <col min="14604" max="14604" width="6.7109375" style="180" customWidth="1"/>
    <col min="14605" max="14605" width="1.7109375" style="180" customWidth="1"/>
    <col min="14606" max="14606" width="9.7109375" style="180" customWidth="1"/>
    <col min="14607" max="14607" width="1.7109375" style="180" customWidth="1"/>
    <col min="14608" max="14608" width="9.7109375" style="180" customWidth="1"/>
    <col min="14609" max="14609" width="1.7109375" style="180" customWidth="1"/>
    <col min="14610" max="14610" width="9.7109375" style="180" customWidth="1"/>
    <col min="14611" max="14612" width="1" style="180" customWidth="1"/>
    <col min="14613" max="14613" width="9.7109375" style="180" customWidth="1"/>
    <col min="14614" max="14615" width="1.42578125" style="180" customWidth="1"/>
    <col min="14616" max="14617" width="9.7109375" style="180" customWidth="1"/>
    <col min="14618" max="14618" width="23.7109375" style="180" customWidth="1"/>
    <col min="14619" max="14619" width="7.85546875" style="180" bestFit="1" customWidth="1"/>
    <col min="14620" max="14621" width="4.7109375" style="180" customWidth="1"/>
    <col min="14622" max="14622" width="8.7109375" style="180" customWidth="1"/>
    <col min="14623" max="14623" width="1.7109375" style="180" customWidth="1"/>
    <col min="14624" max="14624" width="8.7109375" style="180" customWidth="1"/>
    <col min="14625" max="14625" width="1.7109375" style="180" customWidth="1"/>
    <col min="14626" max="14848" width="11.42578125" style="180"/>
    <col min="14849" max="14849" width="7.7109375" style="180" customWidth="1"/>
    <col min="14850" max="14850" width="8.7109375" style="180" customWidth="1"/>
    <col min="14851" max="14851" width="3.7109375" style="180" customWidth="1"/>
    <col min="14852" max="14852" width="1.7109375" style="180" customWidth="1"/>
    <col min="14853" max="14853" width="8.7109375" style="180" customWidth="1"/>
    <col min="14854" max="14854" width="1.7109375" style="180" customWidth="1"/>
    <col min="14855" max="14855" width="8.7109375" style="180" customWidth="1"/>
    <col min="14856" max="14857" width="1.7109375" style="180" customWidth="1"/>
    <col min="14858" max="14858" width="8.7109375" style="180" customWidth="1"/>
    <col min="14859" max="14859" width="1.7109375" style="180" customWidth="1"/>
    <col min="14860" max="14860" width="6.7109375" style="180" customWidth="1"/>
    <col min="14861" max="14861" width="1.7109375" style="180" customWidth="1"/>
    <col min="14862" max="14862" width="9.7109375" style="180" customWidth="1"/>
    <col min="14863" max="14863" width="1.7109375" style="180" customWidth="1"/>
    <col min="14864" max="14864" width="9.7109375" style="180" customWidth="1"/>
    <col min="14865" max="14865" width="1.7109375" style="180" customWidth="1"/>
    <col min="14866" max="14866" width="9.7109375" style="180" customWidth="1"/>
    <col min="14867" max="14868" width="1" style="180" customWidth="1"/>
    <col min="14869" max="14869" width="9.7109375" style="180" customWidth="1"/>
    <col min="14870" max="14871" width="1.42578125" style="180" customWidth="1"/>
    <col min="14872" max="14873" width="9.7109375" style="180" customWidth="1"/>
    <col min="14874" max="14874" width="23.7109375" style="180" customWidth="1"/>
    <col min="14875" max="14875" width="7.85546875" style="180" bestFit="1" customWidth="1"/>
    <col min="14876" max="14877" width="4.7109375" style="180" customWidth="1"/>
    <col min="14878" max="14878" width="8.7109375" style="180" customWidth="1"/>
    <col min="14879" max="14879" width="1.7109375" style="180" customWidth="1"/>
    <col min="14880" max="14880" width="8.7109375" style="180" customWidth="1"/>
    <col min="14881" max="14881" width="1.7109375" style="180" customWidth="1"/>
    <col min="14882" max="15104" width="11.42578125" style="180"/>
    <col min="15105" max="15105" width="7.7109375" style="180" customWidth="1"/>
    <col min="15106" max="15106" width="8.7109375" style="180" customWidth="1"/>
    <col min="15107" max="15107" width="3.7109375" style="180" customWidth="1"/>
    <col min="15108" max="15108" width="1.7109375" style="180" customWidth="1"/>
    <col min="15109" max="15109" width="8.7109375" style="180" customWidth="1"/>
    <col min="15110" max="15110" width="1.7109375" style="180" customWidth="1"/>
    <col min="15111" max="15111" width="8.7109375" style="180" customWidth="1"/>
    <col min="15112" max="15113" width="1.7109375" style="180" customWidth="1"/>
    <col min="15114" max="15114" width="8.7109375" style="180" customWidth="1"/>
    <col min="15115" max="15115" width="1.7109375" style="180" customWidth="1"/>
    <col min="15116" max="15116" width="6.7109375" style="180" customWidth="1"/>
    <col min="15117" max="15117" width="1.7109375" style="180" customWidth="1"/>
    <col min="15118" max="15118" width="9.7109375" style="180" customWidth="1"/>
    <col min="15119" max="15119" width="1.7109375" style="180" customWidth="1"/>
    <col min="15120" max="15120" width="9.7109375" style="180" customWidth="1"/>
    <col min="15121" max="15121" width="1.7109375" style="180" customWidth="1"/>
    <col min="15122" max="15122" width="9.7109375" style="180" customWidth="1"/>
    <col min="15123" max="15124" width="1" style="180" customWidth="1"/>
    <col min="15125" max="15125" width="9.7109375" style="180" customWidth="1"/>
    <col min="15126" max="15127" width="1.42578125" style="180" customWidth="1"/>
    <col min="15128" max="15129" width="9.7109375" style="180" customWidth="1"/>
    <col min="15130" max="15130" width="23.7109375" style="180" customWidth="1"/>
    <col min="15131" max="15131" width="7.85546875" style="180" bestFit="1" customWidth="1"/>
    <col min="15132" max="15133" width="4.7109375" style="180" customWidth="1"/>
    <col min="15134" max="15134" width="8.7109375" style="180" customWidth="1"/>
    <col min="15135" max="15135" width="1.7109375" style="180" customWidth="1"/>
    <col min="15136" max="15136" width="8.7109375" style="180" customWidth="1"/>
    <col min="15137" max="15137" width="1.7109375" style="180" customWidth="1"/>
    <col min="15138" max="15360" width="11.42578125" style="180"/>
    <col min="15361" max="15361" width="7.7109375" style="180" customWidth="1"/>
    <col min="15362" max="15362" width="8.7109375" style="180" customWidth="1"/>
    <col min="15363" max="15363" width="3.7109375" style="180" customWidth="1"/>
    <col min="15364" max="15364" width="1.7109375" style="180" customWidth="1"/>
    <col min="15365" max="15365" width="8.7109375" style="180" customWidth="1"/>
    <col min="15366" max="15366" width="1.7109375" style="180" customWidth="1"/>
    <col min="15367" max="15367" width="8.7109375" style="180" customWidth="1"/>
    <col min="15368" max="15369" width="1.7109375" style="180" customWidth="1"/>
    <col min="15370" max="15370" width="8.7109375" style="180" customWidth="1"/>
    <col min="15371" max="15371" width="1.7109375" style="180" customWidth="1"/>
    <col min="15372" max="15372" width="6.7109375" style="180" customWidth="1"/>
    <col min="15373" max="15373" width="1.7109375" style="180" customWidth="1"/>
    <col min="15374" max="15374" width="9.7109375" style="180" customWidth="1"/>
    <col min="15375" max="15375" width="1.7109375" style="180" customWidth="1"/>
    <col min="15376" max="15376" width="9.7109375" style="180" customWidth="1"/>
    <col min="15377" max="15377" width="1.7109375" style="180" customWidth="1"/>
    <col min="15378" max="15378" width="9.7109375" style="180" customWidth="1"/>
    <col min="15379" max="15380" width="1" style="180" customWidth="1"/>
    <col min="15381" max="15381" width="9.7109375" style="180" customWidth="1"/>
    <col min="15382" max="15383" width="1.42578125" style="180" customWidth="1"/>
    <col min="15384" max="15385" width="9.7109375" style="180" customWidth="1"/>
    <col min="15386" max="15386" width="23.7109375" style="180" customWidth="1"/>
    <col min="15387" max="15387" width="7.85546875" style="180" bestFit="1" customWidth="1"/>
    <col min="15388" max="15389" width="4.7109375" style="180" customWidth="1"/>
    <col min="15390" max="15390" width="8.7109375" style="180" customWidth="1"/>
    <col min="15391" max="15391" width="1.7109375" style="180" customWidth="1"/>
    <col min="15392" max="15392" width="8.7109375" style="180" customWidth="1"/>
    <col min="15393" max="15393" width="1.7109375" style="180" customWidth="1"/>
    <col min="15394" max="15616" width="11.42578125" style="180"/>
    <col min="15617" max="15617" width="7.7109375" style="180" customWidth="1"/>
    <col min="15618" max="15618" width="8.7109375" style="180" customWidth="1"/>
    <col min="15619" max="15619" width="3.7109375" style="180" customWidth="1"/>
    <col min="15620" max="15620" width="1.7109375" style="180" customWidth="1"/>
    <col min="15621" max="15621" width="8.7109375" style="180" customWidth="1"/>
    <col min="15622" max="15622" width="1.7109375" style="180" customWidth="1"/>
    <col min="15623" max="15623" width="8.7109375" style="180" customWidth="1"/>
    <col min="15624" max="15625" width="1.7109375" style="180" customWidth="1"/>
    <col min="15626" max="15626" width="8.7109375" style="180" customWidth="1"/>
    <col min="15627" max="15627" width="1.7109375" style="180" customWidth="1"/>
    <col min="15628" max="15628" width="6.7109375" style="180" customWidth="1"/>
    <col min="15629" max="15629" width="1.7109375" style="180" customWidth="1"/>
    <col min="15630" max="15630" width="9.7109375" style="180" customWidth="1"/>
    <col min="15631" max="15631" width="1.7109375" style="180" customWidth="1"/>
    <col min="15632" max="15632" width="9.7109375" style="180" customWidth="1"/>
    <col min="15633" max="15633" width="1.7109375" style="180" customWidth="1"/>
    <col min="15634" max="15634" width="9.7109375" style="180" customWidth="1"/>
    <col min="15635" max="15636" width="1" style="180" customWidth="1"/>
    <col min="15637" max="15637" width="9.7109375" style="180" customWidth="1"/>
    <col min="15638" max="15639" width="1.42578125" style="180" customWidth="1"/>
    <col min="15640" max="15641" width="9.7109375" style="180" customWidth="1"/>
    <col min="15642" max="15642" width="23.7109375" style="180" customWidth="1"/>
    <col min="15643" max="15643" width="7.85546875" style="180" bestFit="1" customWidth="1"/>
    <col min="15644" max="15645" width="4.7109375" style="180" customWidth="1"/>
    <col min="15646" max="15646" width="8.7109375" style="180" customWidth="1"/>
    <col min="15647" max="15647" width="1.7109375" style="180" customWidth="1"/>
    <col min="15648" max="15648" width="8.7109375" style="180" customWidth="1"/>
    <col min="15649" max="15649" width="1.7109375" style="180" customWidth="1"/>
    <col min="15650" max="15872" width="11.42578125" style="180"/>
    <col min="15873" max="15873" width="7.7109375" style="180" customWidth="1"/>
    <col min="15874" max="15874" width="8.7109375" style="180" customWidth="1"/>
    <col min="15875" max="15875" width="3.7109375" style="180" customWidth="1"/>
    <col min="15876" max="15876" width="1.7109375" style="180" customWidth="1"/>
    <col min="15877" max="15877" width="8.7109375" style="180" customWidth="1"/>
    <col min="15878" max="15878" width="1.7109375" style="180" customWidth="1"/>
    <col min="15879" max="15879" width="8.7109375" style="180" customWidth="1"/>
    <col min="15880" max="15881" width="1.7109375" style="180" customWidth="1"/>
    <col min="15882" max="15882" width="8.7109375" style="180" customWidth="1"/>
    <col min="15883" max="15883" width="1.7109375" style="180" customWidth="1"/>
    <col min="15884" max="15884" width="6.7109375" style="180" customWidth="1"/>
    <col min="15885" max="15885" width="1.7109375" style="180" customWidth="1"/>
    <col min="15886" max="15886" width="9.7109375" style="180" customWidth="1"/>
    <col min="15887" max="15887" width="1.7109375" style="180" customWidth="1"/>
    <col min="15888" max="15888" width="9.7109375" style="180" customWidth="1"/>
    <col min="15889" max="15889" width="1.7109375" style="180" customWidth="1"/>
    <col min="15890" max="15890" width="9.7109375" style="180" customWidth="1"/>
    <col min="15891" max="15892" width="1" style="180" customWidth="1"/>
    <col min="15893" max="15893" width="9.7109375" style="180" customWidth="1"/>
    <col min="15894" max="15895" width="1.42578125" style="180" customWidth="1"/>
    <col min="15896" max="15897" width="9.7109375" style="180" customWidth="1"/>
    <col min="15898" max="15898" width="23.7109375" style="180" customWidth="1"/>
    <col min="15899" max="15899" width="7.85546875" style="180" bestFit="1" customWidth="1"/>
    <col min="15900" max="15901" width="4.7109375" style="180" customWidth="1"/>
    <col min="15902" max="15902" width="8.7109375" style="180" customWidth="1"/>
    <col min="15903" max="15903" width="1.7109375" style="180" customWidth="1"/>
    <col min="15904" max="15904" width="8.7109375" style="180" customWidth="1"/>
    <col min="15905" max="15905" width="1.7109375" style="180" customWidth="1"/>
    <col min="15906" max="16128" width="11.42578125" style="180"/>
    <col min="16129" max="16129" width="7.7109375" style="180" customWidth="1"/>
    <col min="16130" max="16130" width="8.7109375" style="180" customWidth="1"/>
    <col min="16131" max="16131" width="3.7109375" style="180" customWidth="1"/>
    <col min="16132" max="16132" width="1.7109375" style="180" customWidth="1"/>
    <col min="16133" max="16133" width="8.7109375" style="180" customWidth="1"/>
    <col min="16134" max="16134" width="1.7109375" style="180" customWidth="1"/>
    <col min="16135" max="16135" width="8.7109375" style="180" customWidth="1"/>
    <col min="16136" max="16137" width="1.7109375" style="180" customWidth="1"/>
    <col min="16138" max="16138" width="8.7109375" style="180" customWidth="1"/>
    <col min="16139" max="16139" width="1.7109375" style="180" customWidth="1"/>
    <col min="16140" max="16140" width="6.7109375" style="180" customWidth="1"/>
    <col min="16141" max="16141" width="1.7109375" style="180" customWidth="1"/>
    <col min="16142" max="16142" width="9.7109375" style="180" customWidth="1"/>
    <col min="16143" max="16143" width="1.7109375" style="180" customWidth="1"/>
    <col min="16144" max="16144" width="9.7109375" style="180" customWidth="1"/>
    <col min="16145" max="16145" width="1.7109375" style="180" customWidth="1"/>
    <col min="16146" max="16146" width="9.7109375" style="180" customWidth="1"/>
    <col min="16147" max="16148" width="1" style="180" customWidth="1"/>
    <col min="16149" max="16149" width="9.7109375" style="180" customWidth="1"/>
    <col min="16150" max="16151" width="1.42578125" style="180" customWidth="1"/>
    <col min="16152" max="16153" width="9.7109375" style="180" customWidth="1"/>
    <col min="16154" max="16154" width="23.7109375" style="180" customWidth="1"/>
    <col min="16155" max="16155" width="7.85546875" style="180" bestFit="1" customWidth="1"/>
    <col min="16156" max="16157" width="4.7109375" style="180" customWidth="1"/>
    <col min="16158" max="16158" width="8.7109375" style="180" customWidth="1"/>
    <col min="16159" max="16159" width="1.7109375" style="180" customWidth="1"/>
    <col min="16160" max="16160" width="8.7109375" style="180" customWidth="1"/>
    <col min="16161" max="16161" width="1.7109375" style="180" customWidth="1"/>
    <col min="16162" max="16384" width="11.42578125" style="180"/>
  </cols>
  <sheetData>
    <row r="1" spans="1:26" s="262" customFormat="1" ht="20.25">
      <c r="B1" s="263" t="s">
        <v>22</v>
      </c>
      <c r="C1" s="263"/>
      <c r="D1" s="264"/>
      <c r="E1" s="264"/>
      <c r="F1" s="264"/>
      <c r="G1" s="263"/>
      <c r="H1" s="264"/>
      <c r="I1" s="264"/>
      <c r="J1" s="264"/>
      <c r="K1" s="264"/>
      <c r="L1" s="264"/>
      <c r="M1" s="264"/>
      <c r="N1" s="264"/>
      <c r="O1" s="264"/>
      <c r="P1" s="264"/>
      <c r="Q1" s="264"/>
      <c r="R1" s="264"/>
      <c r="S1" s="264"/>
      <c r="T1" s="264"/>
      <c r="U1" s="264"/>
      <c r="V1" s="264"/>
      <c r="W1" s="264"/>
      <c r="X1" s="264"/>
    </row>
    <row r="2" spans="1:26" ht="5.0999999999999996" customHeight="1">
      <c r="B2" s="263"/>
      <c r="C2" s="263"/>
      <c r="G2" s="263"/>
      <c r="H2" s="265"/>
      <c r="I2" s="265"/>
      <c r="J2" s="265"/>
      <c r="K2" s="265"/>
      <c r="L2" s="265"/>
      <c r="M2" s="265"/>
      <c r="N2" s="265"/>
      <c r="O2" s="265"/>
      <c r="P2" s="265"/>
      <c r="Q2" s="265"/>
      <c r="R2" s="265"/>
      <c r="S2" s="265"/>
      <c r="T2" s="265"/>
      <c r="U2" s="265"/>
    </row>
    <row r="3" spans="1:26" s="266" customFormat="1" ht="18">
      <c r="B3" s="267" t="s">
        <v>24</v>
      </c>
      <c r="C3" s="267"/>
      <c r="D3" s="268"/>
      <c r="E3" s="268"/>
      <c r="F3" s="268"/>
      <c r="G3" s="267"/>
      <c r="H3" s="268"/>
      <c r="I3" s="268"/>
      <c r="J3" s="268"/>
      <c r="K3" s="268"/>
      <c r="L3" s="268"/>
      <c r="M3" s="268"/>
      <c r="N3" s="268"/>
      <c r="O3" s="268"/>
      <c r="P3" s="268"/>
      <c r="Q3" s="268"/>
      <c r="R3" s="268"/>
      <c r="S3" s="268"/>
      <c r="T3" s="268"/>
      <c r="U3" s="268"/>
      <c r="V3" s="268"/>
      <c r="W3" s="268"/>
      <c r="X3" s="268"/>
    </row>
    <row r="4" spans="1:26" ht="5.0999999999999996" customHeight="1">
      <c r="B4" s="267"/>
      <c r="C4" s="267"/>
      <c r="G4" s="267"/>
      <c r="H4" s="265"/>
      <c r="I4" s="265"/>
      <c r="J4" s="265"/>
      <c r="K4" s="265"/>
      <c r="L4" s="265"/>
      <c r="M4" s="265"/>
      <c r="N4" s="265"/>
      <c r="O4" s="265"/>
      <c r="P4" s="265"/>
      <c r="Q4" s="265"/>
      <c r="R4" s="265"/>
      <c r="S4" s="265"/>
      <c r="T4" s="265"/>
      <c r="U4" s="265"/>
    </row>
    <row r="5" spans="1:26" s="269" customFormat="1" ht="15.75">
      <c r="B5" s="270" t="s">
        <v>26</v>
      </c>
      <c r="C5" s="270"/>
      <c r="D5" s="271"/>
      <c r="E5" s="271"/>
      <c r="F5" s="271"/>
      <c r="G5" s="272"/>
      <c r="H5" s="271"/>
      <c r="I5" s="271"/>
      <c r="J5" s="271"/>
      <c r="K5" s="271"/>
      <c r="L5" s="271"/>
      <c r="M5" s="271"/>
      <c r="N5" s="271"/>
      <c r="O5" s="271"/>
      <c r="P5" s="271"/>
      <c r="Q5" s="271"/>
      <c r="R5" s="271"/>
      <c r="S5" s="271"/>
      <c r="T5" s="271"/>
      <c r="U5" s="271"/>
      <c r="V5" s="271"/>
      <c r="W5" s="271"/>
      <c r="X5" s="271"/>
    </row>
    <row r="6" spans="1:26" s="273" customFormat="1" ht="5.0999999999999996" customHeight="1">
      <c r="F6" s="274"/>
      <c r="G6" s="274"/>
      <c r="H6" s="275"/>
      <c r="I6" s="275"/>
      <c r="J6" s="275"/>
      <c r="K6" s="275"/>
      <c r="L6" s="275"/>
      <c r="M6" s="275"/>
      <c r="N6" s="275"/>
      <c r="O6" s="275"/>
      <c r="P6" s="275"/>
      <c r="Q6" s="275"/>
      <c r="R6" s="275"/>
      <c r="S6" s="275"/>
      <c r="T6" s="275"/>
      <c r="U6" s="275"/>
    </row>
    <row r="7" spans="1:26" s="281" customFormat="1" ht="18.75">
      <c r="A7" s="276" t="s">
        <v>135</v>
      </c>
      <c r="B7" s="277"/>
      <c r="C7" s="278"/>
      <c r="D7" s="278"/>
      <c r="E7" s="278"/>
      <c r="F7" s="278"/>
      <c r="G7" s="278"/>
      <c r="H7" s="278"/>
      <c r="I7" s="278"/>
      <c r="J7" s="278"/>
      <c r="K7" s="278"/>
      <c r="L7" s="278"/>
      <c r="M7" s="278"/>
      <c r="N7" s="278"/>
      <c r="O7" s="278"/>
      <c r="P7" s="278"/>
      <c r="Q7" s="278"/>
      <c r="R7" s="278"/>
      <c r="S7" s="278"/>
      <c r="T7" s="278"/>
      <c r="U7" s="278"/>
      <c r="V7" s="278"/>
      <c r="W7" s="278"/>
      <c r="X7" s="278"/>
      <c r="Y7" s="279"/>
      <c r="Z7" s="280"/>
    </row>
    <row r="8" spans="1:26" s="286" customFormat="1" ht="5.0999999999999996" customHeight="1">
      <c r="A8" s="282"/>
      <c r="B8" s="283"/>
      <c r="C8" s="284"/>
      <c r="D8" s="284"/>
      <c r="E8" s="284"/>
      <c r="F8" s="284"/>
      <c r="G8" s="284"/>
      <c r="H8" s="284"/>
      <c r="I8" s="284"/>
      <c r="J8" s="284"/>
      <c r="K8" s="284"/>
      <c r="L8" s="284"/>
      <c r="M8" s="284"/>
      <c r="N8" s="284"/>
      <c r="O8" s="284"/>
      <c r="P8" s="284"/>
      <c r="Q8" s="284"/>
      <c r="R8" s="284"/>
      <c r="S8" s="284"/>
      <c r="T8" s="284"/>
      <c r="U8" s="284"/>
      <c r="V8" s="284"/>
      <c r="W8" s="284"/>
      <c r="X8" s="284"/>
      <c r="Y8" s="284"/>
      <c r="Z8" s="285"/>
    </row>
    <row r="9" spans="1:26" s="281" customFormat="1" ht="15.75">
      <c r="A9" s="272" t="s">
        <v>136</v>
      </c>
      <c r="B9" s="272"/>
      <c r="C9" s="287"/>
      <c r="D9" s="287"/>
      <c r="E9" s="287"/>
      <c r="F9" s="287"/>
      <c r="G9" s="287"/>
      <c r="H9" s="287"/>
      <c r="I9" s="287"/>
      <c r="J9" s="287"/>
      <c r="K9" s="287"/>
      <c r="L9" s="287"/>
      <c r="M9" s="287"/>
      <c r="N9" s="287"/>
      <c r="O9" s="287"/>
      <c r="P9" s="287"/>
      <c r="Q9" s="287"/>
      <c r="R9" s="287"/>
      <c r="S9" s="287"/>
      <c r="T9" s="287"/>
      <c r="U9" s="287"/>
      <c r="V9" s="287"/>
      <c r="W9" s="287"/>
      <c r="X9" s="287"/>
      <c r="Y9" s="287"/>
      <c r="Z9" s="280"/>
    </row>
    <row r="10" spans="1:26" ht="5.0999999999999996" customHeight="1"/>
    <row r="11" spans="1:26" s="197" customFormat="1" ht="12">
      <c r="A11" s="1579" t="s">
        <v>137</v>
      </c>
      <c r="B11" s="1559" t="s">
        <v>96</v>
      </c>
      <c r="C11" s="1560"/>
      <c r="D11" s="1560"/>
      <c r="E11" s="1560"/>
      <c r="F11" s="1560"/>
      <c r="G11" s="1560"/>
      <c r="H11" s="1560"/>
      <c r="I11" s="1560"/>
      <c r="J11" s="1560"/>
      <c r="K11" s="1560"/>
      <c r="L11" s="1561"/>
      <c r="M11" s="288" t="s">
        <v>138</v>
      </c>
      <c r="N11" s="289"/>
      <c r="O11" s="289"/>
      <c r="P11" s="289"/>
      <c r="Q11" s="289"/>
      <c r="R11" s="289"/>
      <c r="S11" s="289"/>
      <c r="T11" s="289"/>
      <c r="U11" s="289"/>
      <c r="V11" s="290"/>
      <c r="W11" s="290"/>
      <c r="X11" s="1559" t="s">
        <v>100</v>
      </c>
      <c r="Y11" s="1561"/>
    </row>
    <row r="12" spans="1:26" s="197" customFormat="1" ht="12">
      <c r="A12" s="1580"/>
      <c r="B12" s="1562"/>
      <c r="C12" s="1563"/>
      <c r="D12" s="1563"/>
      <c r="E12" s="1563"/>
      <c r="F12" s="1563"/>
      <c r="G12" s="1563"/>
      <c r="H12" s="1563"/>
      <c r="I12" s="1563"/>
      <c r="J12" s="1563"/>
      <c r="K12" s="1563"/>
      <c r="L12" s="1564"/>
      <c r="M12" s="288" t="s">
        <v>139</v>
      </c>
      <c r="N12" s="290"/>
      <c r="O12" s="288" t="s">
        <v>140</v>
      </c>
      <c r="P12" s="290"/>
      <c r="Q12" s="289"/>
      <c r="R12" s="288" t="s">
        <v>141</v>
      </c>
      <c r="S12" s="290"/>
      <c r="T12" s="290"/>
      <c r="U12" s="289"/>
      <c r="V12" s="289"/>
      <c r="W12" s="290"/>
      <c r="X12" s="1562"/>
      <c r="Y12" s="1564"/>
    </row>
    <row r="13" spans="1:26" s="197" customFormat="1" ht="12" customHeight="1">
      <c r="A13" s="1543" t="s">
        <v>142</v>
      </c>
      <c r="B13" s="1531" t="s">
        <v>143</v>
      </c>
      <c r="C13" s="1532"/>
      <c r="D13" s="1532"/>
      <c r="E13" s="1532"/>
      <c r="F13" s="1532"/>
      <c r="G13" s="1532"/>
      <c r="H13" s="1532"/>
      <c r="I13" s="1532"/>
      <c r="J13" s="1532"/>
      <c r="K13" s="1532"/>
      <c r="L13" s="1533"/>
      <c r="M13" s="291">
        <v>90</v>
      </c>
      <c r="N13" s="292"/>
      <c r="O13" s="293"/>
      <c r="P13" s="243"/>
      <c r="Q13" s="294"/>
      <c r="R13" s="295" t="s">
        <v>144</v>
      </c>
      <c r="S13" s="296"/>
      <c r="T13" s="296"/>
      <c r="U13" s="296"/>
      <c r="V13" s="296"/>
      <c r="W13" s="297"/>
      <c r="X13" s="1603">
        <v>54.8</v>
      </c>
      <c r="Y13" s="1604"/>
    </row>
    <row r="14" spans="1:26" s="197" customFormat="1" ht="12" customHeight="1">
      <c r="A14" s="1544"/>
      <c r="B14" s="1534"/>
      <c r="C14" s="1535"/>
      <c r="D14" s="1535"/>
      <c r="E14" s="1535"/>
      <c r="F14" s="1535"/>
      <c r="G14" s="1535"/>
      <c r="H14" s="1535"/>
      <c r="I14" s="1535"/>
      <c r="J14" s="1535"/>
      <c r="K14" s="1535"/>
      <c r="L14" s="1536"/>
      <c r="M14" s="298" t="s">
        <v>145</v>
      </c>
      <c r="N14" s="299"/>
      <c r="O14" s="300" t="s">
        <v>146</v>
      </c>
      <c r="P14" s="301"/>
      <c r="Q14" s="302"/>
      <c r="R14" s="303" t="s">
        <v>147</v>
      </c>
      <c r="S14" s="304"/>
      <c r="T14" s="304"/>
      <c r="U14" s="304"/>
      <c r="V14" s="304"/>
      <c r="W14" s="305"/>
      <c r="X14" s="1605"/>
      <c r="Y14" s="1606"/>
    </row>
    <row r="15" spans="1:26" s="197" customFormat="1" ht="12" customHeight="1">
      <c r="A15" s="306"/>
      <c r="B15" s="307" t="s">
        <v>148</v>
      </c>
      <c r="C15" s="308"/>
      <c r="D15" s="308"/>
      <c r="E15" s="308"/>
      <c r="F15" s="308"/>
      <c r="G15" s="308"/>
      <c r="H15" s="308"/>
      <c r="I15" s="308"/>
      <c r="J15" s="308"/>
      <c r="K15" s="308"/>
      <c r="L15" s="309"/>
      <c r="M15" s="310"/>
      <c r="N15" s="311"/>
      <c r="O15" s="312"/>
      <c r="P15" s="312"/>
      <c r="Q15" s="312"/>
      <c r="R15" s="313">
        <v>3</v>
      </c>
      <c r="S15" s="314" t="s">
        <v>67</v>
      </c>
      <c r="T15" s="314"/>
      <c r="U15" s="315">
        <f>X13</f>
        <v>54.8</v>
      </c>
      <c r="V15" s="314"/>
      <c r="W15" s="316"/>
      <c r="X15" s="1591">
        <f>U15*R15</f>
        <v>164.39999999999998</v>
      </c>
      <c r="Y15" s="1592"/>
    </row>
    <row r="16" spans="1:26" s="197" customFormat="1" ht="12">
      <c r="A16" s="1593"/>
      <c r="B16" s="1531" t="s">
        <v>149</v>
      </c>
      <c r="C16" s="1532"/>
      <c r="D16" s="1532"/>
      <c r="E16" s="1532"/>
      <c r="F16" s="1532"/>
      <c r="G16" s="1532"/>
      <c r="H16" s="1532"/>
      <c r="I16" s="1532"/>
      <c r="J16" s="1532"/>
      <c r="K16" s="1532"/>
      <c r="L16" s="1533"/>
      <c r="M16" s="291">
        <v>25</v>
      </c>
      <c r="N16" s="292"/>
      <c r="O16" s="296" t="s">
        <v>150</v>
      </c>
      <c r="P16" s="296"/>
      <c r="Q16" s="296"/>
      <c r="R16" s="295" t="s">
        <v>151</v>
      </c>
      <c r="S16" s="296"/>
      <c r="T16" s="296"/>
      <c r="U16" s="296"/>
      <c r="V16" s="296"/>
      <c r="W16" s="297"/>
      <c r="X16" s="1595"/>
      <c r="Y16" s="1596"/>
    </row>
    <row r="17" spans="1:25" s="197" customFormat="1" ht="12">
      <c r="A17" s="1594"/>
      <c r="B17" s="1534"/>
      <c r="C17" s="1535"/>
      <c r="D17" s="1535"/>
      <c r="E17" s="1535"/>
      <c r="F17" s="1535"/>
      <c r="G17" s="1535"/>
      <c r="H17" s="1535"/>
      <c r="I17" s="1535"/>
      <c r="J17" s="1535"/>
      <c r="K17" s="1535"/>
      <c r="L17" s="1536"/>
      <c r="M17" s="254"/>
      <c r="N17" s="317"/>
      <c r="O17" s="301"/>
      <c r="P17" s="301"/>
      <c r="Q17" s="301"/>
      <c r="R17" s="318">
        <v>25</v>
      </c>
      <c r="S17" s="304" t="s">
        <v>67</v>
      </c>
      <c r="T17" s="304"/>
      <c r="U17" s="319">
        <f>X13</f>
        <v>54.8</v>
      </c>
      <c r="V17" s="304"/>
      <c r="W17" s="305"/>
      <c r="X17" s="1597">
        <f>U17*R17</f>
        <v>1370</v>
      </c>
      <c r="Y17" s="1598"/>
    </row>
    <row r="18" spans="1:25" s="197" customFormat="1" ht="20.100000000000001" customHeight="1">
      <c r="A18" s="320" t="s">
        <v>152</v>
      </c>
      <c r="B18" s="321" t="s">
        <v>153</v>
      </c>
      <c r="C18" s="322"/>
      <c r="D18" s="322"/>
      <c r="E18" s="322"/>
      <c r="F18" s="322"/>
      <c r="G18" s="322"/>
      <c r="H18" s="322"/>
      <c r="I18" s="322"/>
      <c r="J18" s="322"/>
      <c r="K18" s="322"/>
      <c r="L18" s="323"/>
      <c r="M18" s="324">
        <v>82</v>
      </c>
      <c r="N18" s="215"/>
      <c r="O18" s="325"/>
      <c r="P18" s="322"/>
      <c r="Q18" s="326"/>
      <c r="R18" s="214" t="s">
        <v>144</v>
      </c>
      <c r="S18" s="312"/>
      <c r="T18" s="312"/>
      <c r="U18" s="312"/>
      <c r="V18" s="312"/>
      <c r="W18" s="327"/>
      <c r="X18" s="1599">
        <v>220</v>
      </c>
      <c r="Y18" s="1600"/>
    </row>
    <row r="19" spans="1:25" s="199" customFormat="1" ht="5.0999999999999996" customHeight="1">
      <c r="A19" s="328"/>
      <c r="B19" s="322"/>
      <c r="C19" s="322"/>
      <c r="D19" s="322"/>
      <c r="E19" s="322"/>
      <c r="F19" s="322"/>
      <c r="G19" s="322"/>
      <c r="H19" s="322"/>
      <c r="I19" s="322"/>
      <c r="J19" s="322"/>
      <c r="K19" s="322"/>
      <c r="L19" s="322"/>
      <c r="M19" s="329"/>
      <c r="N19" s="312"/>
      <c r="O19" s="322"/>
      <c r="P19" s="322"/>
      <c r="Q19" s="322"/>
      <c r="R19" s="312"/>
      <c r="S19" s="312"/>
      <c r="T19" s="312"/>
      <c r="U19" s="312"/>
      <c r="V19" s="312"/>
      <c r="W19" s="312"/>
      <c r="X19" s="330"/>
      <c r="Y19" s="330"/>
    </row>
    <row r="20" spans="1:25" s="197" customFormat="1" ht="15.75">
      <c r="A20" s="331" t="s">
        <v>154</v>
      </c>
      <c r="B20" s="324"/>
      <c r="C20" s="329"/>
      <c r="D20" s="329"/>
      <c r="E20" s="329"/>
      <c r="F20" s="329"/>
      <c r="G20" s="329"/>
      <c r="H20" s="329"/>
      <c r="I20" s="329"/>
      <c r="J20" s="329"/>
      <c r="K20" s="329"/>
      <c r="L20" s="329"/>
      <c r="M20" s="312"/>
      <c r="N20" s="312"/>
      <c r="O20" s="312"/>
      <c r="P20" s="312"/>
      <c r="Q20" s="312"/>
      <c r="R20" s="312"/>
      <c r="S20" s="312"/>
      <c r="T20" s="312"/>
      <c r="U20" s="312"/>
      <c r="V20" s="312"/>
      <c r="W20" s="312"/>
      <c r="X20" s="327"/>
      <c r="Y20" s="327"/>
    </row>
    <row r="21" spans="1:25" s="197" customFormat="1" ht="12">
      <c r="A21" s="1579" t="s">
        <v>137</v>
      </c>
      <c r="B21" s="1559" t="s">
        <v>96</v>
      </c>
      <c r="C21" s="1560"/>
      <c r="D21" s="1560"/>
      <c r="E21" s="1560"/>
      <c r="F21" s="1560"/>
      <c r="G21" s="1560"/>
      <c r="H21" s="1560"/>
      <c r="I21" s="1560"/>
      <c r="J21" s="1560"/>
      <c r="K21" s="1560"/>
      <c r="L21" s="1561"/>
      <c r="M21" s="288" t="s">
        <v>138</v>
      </c>
      <c r="N21" s="289"/>
      <c r="O21" s="289"/>
      <c r="P21" s="289"/>
      <c r="Q21" s="289"/>
      <c r="R21" s="289"/>
      <c r="S21" s="289"/>
      <c r="T21" s="289"/>
      <c r="U21" s="289"/>
      <c r="V21" s="290"/>
      <c r="W21" s="290"/>
      <c r="X21" s="1559" t="s">
        <v>98</v>
      </c>
      <c r="Y21" s="1561"/>
    </row>
    <row r="22" spans="1:25" s="197" customFormat="1" ht="12">
      <c r="A22" s="1580"/>
      <c r="B22" s="1562"/>
      <c r="C22" s="1563"/>
      <c r="D22" s="1563"/>
      <c r="E22" s="1563"/>
      <c r="F22" s="1563"/>
      <c r="G22" s="1563"/>
      <c r="H22" s="1563"/>
      <c r="I22" s="1563"/>
      <c r="J22" s="1563"/>
      <c r="K22" s="1563"/>
      <c r="L22" s="1564"/>
      <c r="M22" s="288" t="s">
        <v>139</v>
      </c>
      <c r="N22" s="290"/>
      <c r="O22" s="288" t="s">
        <v>140</v>
      </c>
      <c r="P22" s="290"/>
      <c r="Q22" s="289"/>
      <c r="R22" s="288" t="s">
        <v>141</v>
      </c>
      <c r="S22" s="290"/>
      <c r="T22" s="290"/>
      <c r="U22" s="290"/>
      <c r="V22" s="290"/>
      <c r="W22" s="290"/>
      <c r="X22" s="1562"/>
      <c r="Y22" s="1564"/>
    </row>
    <row r="23" spans="1:25" s="197" customFormat="1" ht="12">
      <c r="A23" s="320" t="s">
        <v>155</v>
      </c>
      <c r="B23" s="321" t="s">
        <v>156</v>
      </c>
      <c r="C23" s="322"/>
      <c r="D23" s="322"/>
      <c r="E23" s="322"/>
      <c r="F23" s="322"/>
      <c r="G23" s="322"/>
      <c r="H23" s="322"/>
      <c r="I23" s="322"/>
      <c r="J23" s="322"/>
      <c r="K23" s="322"/>
      <c r="L23" s="323"/>
      <c r="M23" s="321"/>
      <c r="N23" s="326"/>
      <c r="O23" s="325"/>
      <c r="P23" s="322"/>
      <c r="Q23" s="326"/>
      <c r="R23" s="214"/>
      <c r="S23" s="312"/>
      <c r="T23" s="312"/>
      <c r="U23" s="312"/>
      <c r="V23" s="312"/>
      <c r="W23" s="327"/>
      <c r="X23" s="1583">
        <v>365</v>
      </c>
      <c r="Y23" s="1584"/>
    </row>
    <row r="24" spans="1:25" s="197" customFormat="1" ht="12">
      <c r="A24" s="332"/>
      <c r="B24" s="333" t="s">
        <v>157</v>
      </c>
      <c r="C24" s="322"/>
      <c r="D24" s="322"/>
      <c r="E24" s="322"/>
      <c r="F24" s="322"/>
      <c r="G24" s="322"/>
      <c r="H24" s="322"/>
      <c r="I24" s="322"/>
      <c r="J24" s="322"/>
      <c r="K24" s="322"/>
      <c r="L24" s="322"/>
      <c r="M24" s="311"/>
      <c r="N24" s="311"/>
      <c r="O24" s="322"/>
      <c r="P24" s="322"/>
      <c r="Q24" s="322"/>
      <c r="R24" s="312"/>
      <c r="S24" s="312"/>
      <c r="T24" s="312"/>
      <c r="U24" s="312"/>
      <c r="V24" s="312"/>
      <c r="W24" s="312"/>
      <c r="X24" s="1601"/>
      <c r="Y24" s="1602"/>
    </row>
    <row r="25" spans="1:25" s="197" customFormat="1" ht="12">
      <c r="A25" s="332"/>
      <c r="B25" s="321" t="s">
        <v>158</v>
      </c>
      <c r="C25" s="322"/>
      <c r="D25" s="322"/>
      <c r="E25" s="322"/>
      <c r="F25" s="322"/>
      <c r="G25" s="322"/>
      <c r="H25" s="322"/>
      <c r="I25" s="322"/>
      <c r="J25" s="322"/>
      <c r="K25" s="322"/>
      <c r="L25" s="334" t="s">
        <v>159</v>
      </c>
      <c r="M25" s="324" t="s">
        <v>160</v>
      </c>
      <c r="N25" s="335"/>
      <c r="O25" s="325"/>
      <c r="P25" s="322"/>
      <c r="Q25" s="326"/>
      <c r="R25" s="214" t="s">
        <v>144</v>
      </c>
      <c r="S25" s="312"/>
      <c r="T25" s="312"/>
      <c r="U25" s="312"/>
      <c r="V25" s="312"/>
      <c r="W25" s="327"/>
      <c r="X25" s="1585">
        <f>X23/7</f>
        <v>52.142857142857146</v>
      </c>
      <c r="Y25" s="1586"/>
    </row>
    <row r="26" spans="1:25" s="197" customFormat="1" ht="12">
      <c r="A26" s="332"/>
      <c r="B26" s="321" t="s">
        <v>161</v>
      </c>
      <c r="C26" s="322"/>
      <c r="D26" s="322"/>
      <c r="E26" s="322"/>
      <c r="F26" s="322"/>
      <c r="G26" s="322"/>
      <c r="H26" s="322"/>
      <c r="I26" s="322"/>
      <c r="J26" s="322"/>
      <c r="K26" s="322"/>
      <c r="L26" s="334" t="s">
        <v>162</v>
      </c>
      <c r="M26" s="324">
        <v>74</v>
      </c>
      <c r="N26" s="215"/>
      <c r="O26" s="325"/>
      <c r="P26" s="322"/>
      <c r="Q26" s="326"/>
      <c r="R26" s="214" t="s">
        <v>144</v>
      </c>
      <c r="S26" s="312"/>
      <c r="T26" s="312"/>
      <c r="U26" s="312"/>
      <c r="V26" s="312"/>
      <c r="W26" s="327"/>
      <c r="X26" s="1585">
        <v>7</v>
      </c>
      <c r="Y26" s="1586"/>
    </row>
    <row r="27" spans="1:25" s="197" customFormat="1" ht="12">
      <c r="A27" s="332"/>
      <c r="B27" s="321" t="s">
        <v>163</v>
      </c>
      <c r="C27" s="322"/>
      <c r="D27" s="322"/>
      <c r="E27" s="322"/>
      <c r="F27" s="322"/>
      <c r="G27" s="322"/>
      <c r="H27" s="322"/>
      <c r="I27" s="322"/>
      <c r="J27" s="322"/>
      <c r="K27" s="322"/>
      <c r="L27" s="323"/>
      <c r="M27" s="324">
        <v>76</v>
      </c>
      <c r="N27" s="335"/>
      <c r="O27" s="325"/>
      <c r="P27" s="322"/>
      <c r="Q27" s="326"/>
      <c r="R27" s="214" t="s">
        <v>144</v>
      </c>
      <c r="S27" s="312"/>
      <c r="T27" s="312"/>
      <c r="U27" s="312"/>
      <c r="V27" s="312"/>
      <c r="W27" s="327"/>
      <c r="X27" s="1585">
        <v>6</v>
      </c>
      <c r="Y27" s="1586"/>
    </row>
    <row r="28" spans="1:25" s="197" customFormat="1" ht="12">
      <c r="A28" s="332"/>
      <c r="B28" s="321" t="s">
        <v>164</v>
      </c>
      <c r="C28" s="322"/>
      <c r="D28" s="322"/>
      <c r="E28" s="322"/>
      <c r="F28" s="322"/>
      <c r="G28" s="322"/>
      <c r="H28" s="322"/>
      <c r="I28" s="322"/>
      <c r="J28" s="322"/>
      <c r="K28" s="322"/>
      <c r="L28" s="323"/>
      <c r="M28" s="324">
        <v>47</v>
      </c>
      <c r="N28" s="335"/>
      <c r="O28" s="336" t="s">
        <v>165</v>
      </c>
      <c r="P28" s="327"/>
      <c r="Q28" s="215"/>
      <c r="R28" s="214" t="s">
        <v>144</v>
      </c>
      <c r="S28" s="312"/>
      <c r="T28" s="312"/>
      <c r="U28" s="312"/>
      <c r="V28" s="312"/>
      <c r="W28" s="327"/>
      <c r="X28" s="1585">
        <v>3</v>
      </c>
      <c r="Y28" s="1586"/>
    </row>
    <row r="29" spans="1:25" s="197" customFormat="1" ht="12">
      <c r="A29" s="332"/>
      <c r="B29" s="321" t="s">
        <v>166</v>
      </c>
      <c r="C29" s="322"/>
      <c r="D29" s="322"/>
      <c r="E29" s="322"/>
      <c r="F29" s="322"/>
      <c r="G29" s="322"/>
      <c r="H29" s="322"/>
      <c r="I29" s="322"/>
      <c r="J29" s="322"/>
      <c r="K29" s="322"/>
      <c r="L29" s="323"/>
      <c r="M29" s="310"/>
      <c r="N29" s="337"/>
      <c r="O29" s="325"/>
      <c r="P29" s="322"/>
      <c r="Q29" s="326"/>
      <c r="R29" s="214" t="s">
        <v>167</v>
      </c>
      <c r="S29" s="312"/>
      <c r="T29" s="312"/>
      <c r="U29" s="312"/>
      <c r="V29" s="312"/>
      <c r="W29" s="327"/>
      <c r="X29" s="1585">
        <v>4</v>
      </c>
      <c r="Y29" s="1586"/>
    </row>
    <row r="30" spans="1:25" s="197" customFormat="1" ht="12">
      <c r="A30" s="332"/>
      <c r="B30" s="321" t="s">
        <v>168</v>
      </c>
      <c r="C30" s="322"/>
      <c r="D30" s="322"/>
      <c r="E30" s="322"/>
      <c r="F30" s="322"/>
      <c r="G30" s="322"/>
      <c r="H30" s="322"/>
      <c r="I30" s="322"/>
      <c r="J30" s="322"/>
      <c r="K30" s="322"/>
      <c r="L30" s="323"/>
      <c r="M30" s="310"/>
      <c r="N30" s="337"/>
      <c r="O30" s="325"/>
      <c r="P30" s="322"/>
      <c r="Q30" s="326"/>
      <c r="R30" s="214" t="s">
        <v>167</v>
      </c>
      <c r="S30" s="312"/>
      <c r="T30" s="312"/>
      <c r="U30" s="312"/>
      <c r="V30" s="312"/>
      <c r="W30" s="327"/>
      <c r="X30" s="1585">
        <v>0</v>
      </c>
      <c r="Y30" s="1586"/>
    </row>
    <row r="31" spans="1:25" s="197" customFormat="1" ht="12">
      <c r="A31" s="332"/>
      <c r="B31" s="321" t="s">
        <v>169</v>
      </c>
      <c r="C31" s="322"/>
      <c r="D31" s="322"/>
      <c r="E31" s="322"/>
      <c r="F31" s="322"/>
      <c r="G31" s="322"/>
      <c r="H31" s="322"/>
      <c r="I31" s="322"/>
      <c r="J31" s="322"/>
      <c r="K31" s="322"/>
      <c r="L31" s="323"/>
      <c r="M31" s="310"/>
      <c r="N31" s="337"/>
      <c r="O31" s="325"/>
      <c r="P31" s="322"/>
      <c r="Q31" s="326"/>
      <c r="R31" s="214" t="s">
        <v>167</v>
      </c>
      <c r="S31" s="312"/>
      <c r="T31" s="312"/>
      <c r="U31" s="312"/>
      <c r="V31" s="312"/>
      <c r="W31" s="327"/>
      <c r="X31" s="1585">
        <v>4</v>
      </c>
      <c r="Y31" s="1586"/>
    </row>
    <row r="32" spans="1:25" s="197" customFormat="1" ht="12">
      <c r="A32" s="320" t="s">
        <v>170</v>
      </c>
      <c r="B32" s="321" t="s">
        <v>171</v>
      </c>
      <c r="C32" s="322"/>
      <c r="D32" s="322"/>
      <c r="E32" s="322"/>
      <c r="F32" s="322"/>
      <c r="G32" s="322"/>
      <c r="H32" s="322"/>
      <c r="I32" s="322"/>
      <c r="J32" s="322"/>
      <c r="K32" s="322"/>
      <c r="L32" s="323"/>
      <c r="M32" s="322"/>
      <c r="N32" s="322"/>
      <c r="O32" s="322"/>
      <c r="P32" s="322"/>
      <c r="Q32" s="322"/>
      <c r="R32" s="312"/>
      <c r="S32" s="312"/>
      <c r="T32" s="312"/>
      <c r="U32" s="312"/>
      <c r="V32" s="312"/>
      <c r="W32" s="334" t="s">
        <v>172</v>
      </c>
      <c r="X32" s="1587">
        <f>SUM(X25:X31)</f>
        <v>76.142857142857139</v>
      </c>
      <c r="Y32" s="1588"/>
    </row>
    <row r="33" spans="1:25" s="197" customFormat="1" ht="15">
      <c r="A33" s="338" t="s">
        <v>173</v>
      </c>
      <c r="B33" s="333" t="s">
        <v>174</v>
      </c>
      <c r="C33" s="322"/>
      <c r="D33" s="322"/>
      <c r="E33" s="322"/>
      <c r="F33" s="322"/>
      <c r="G33" s="322"/>
      <c r="H33" s="322"/>
      <c r="I33" s="322"/>
      <c r="J33" s="322"/>
      <c r="K33" s="322"/>
      <c r="L33" s="323"/>
      <c r="M33" s="322" t="s">
        <v>175</v>
      </c>
      <c r="N33" s="322"/>
      <c r="O33" s="322"/>
      <c r="P33" s="339"/>
      <c r="Q33" s="339" t="s">
        <v>29</v>
      </c>
      <c r="R33" s="311">
        <f>X23</f>
        <v>365</v>
      </c>
      <c r="S33" s="312" t="s">
        <v>65</v>
      </c>
      <c r="T33" s="312"/>
      <c r="U33" s="340">
        <f>X32</f>
        <v>76.142857142857139</v>
      </c>
      <c r="V33" s="312" t="s">
        <v>29</v>
      </c>
      <c r="W33" s="327"/>
      <c r="X33" s="1589">
        <f>R33-U33</f>
        <v>288.85714285714289</v>
      </c>
      <c r="Y33" s="1590"/>
    </row>
    <row r="34" spans="1:25" s="197" customFormat="1" ht="5.0999999999999996" customHeight="1"/>
    <row r="35" spans="1:25" s="345" customFormat="1" ht="15">
      <c r="A35" s="341" t="s">
        <v>176</v>
      </c>
      <c r="B35" s="341"/>
      <c r="C35" s="342"/>
      <c r="D35" s="342"/>
      <c r="E35" s="342"/>
      <c r="F35" s="342"/>
      <c r="G35" s="342"/>
      <c r="H35" s="342"/>
      <c r="I35" s="342"/>
      <c r="J35" s="342"/>
      <c r="K35" s="342"/>
      <c r="L35" s="342"/>
      <c r="M35" s="343"/>
      <c r="N35" s="343"/>
      <c r="O35" s="343"/>
      <c r="P35" s="343"/>
      <c r="Q35" s="343"/>
      <c r="R35" s="343"/>
      <c r="S35" s="343"/>
      <c r="T35" s="343"/>
      <c r="U35" s="343"/>
      <c r="V35" s="343"/>
      <c r="W35" s="343"/>
      <c r="X35" s="344"/>
      <c r="Y35" s="344"/>
    </row>
    <row r="36" spans="1:25" s="197" customFormat="1" ht="12">
      <c r="A36" s="1558" t="s">
        <v>137</v>
      </c>
      <c r="B36" s="1559" t="s">
        <v>96</v>
      </c>
      <c r="C36" s="1560"/>
      <c r="D36" s="1560"/>
      <c r="E36" s="1560"/>
      <c r="F36" s="1560"/>
      <c r="G36" s="1560"/>
      <c r="H36" s="1560"/>
      <c r="I36" s="1560"/>
      <c r="J36" s="1560"/>
      <c r="K36" s="1560"/>
      <c r="L36" s="1561"/>
      <c r="M36" s="288" t="s">
        <v>138</v>
      </c>
      <c r="N36" s="289"/>
      <c r="O36" s="289"/>
      <c r="P36" s="289"/>
      <c r="Q36" s="289"/>
      <c r="R36" s="289"/>
      <c r="S36" s="289"/>
      <c r="T36" s="289"/>
      <c r="U36" s="289"/>
      <c r="V36" s="290"/>
      <c r="W36" s="290"/>
      <c r="X36" s="1559" t="s">
        <v>98</v>
      </c>
      <c r="Y36" s="1561"/>
    </row>
    <row r="37" spans="1:25" s="197" customFormat="1" ht="12">
      <c r="A37" s="1558"/>
      <c r="B37" s="1562"/>
      <c r="C37" s="1563"/>
      <c r="D37" s="1563"/>
      <c r="E37" s="1563"/>
      <c r="F37" s="1563"/>
      <c r="G37" s="1563"/>
      <c r="H37" s="1563"/>
      <c r="I37" s="1563"/>
      <c r="J37" s="1563"/>
      <c r="K37" s="1563"/>
      <c r="L37" s="1564"/>
      <c r="M37" s="288" t="s">
        <v>139</v>
      </c>
      <c r="N37" s="290"/>
      <c r="O37" s="288" t="s">
        <v>140</v>
      </c>
      <c r="P37" s="290"/>
      <c r="Q37" s="289"/>
      <c r="R37" s="288" t="s">
        <v>141</v>
      </c>
      <c r="S37" s="290"/>
      <c r="T37" s="290"/>
      <c r="U37" s="290"/>
      <c r="V37" s="290"/>
      <c r="W37" s="290"/>
      <c r="X37" s="1562"/>
      <c r="Y37" s="1564"/>
    </row>
    <row r="38" spans="1:25" s="197" customFormat="1" ht="12">
      <c r="A38" s="320" t="s">
        <v>155</v>
      </c>
      <c r="B38" s="321" t="s">
        <v>156</v>
      </c>
      <c r="C38" s="322"/>
      <c r="D38" s="322"/>
      <c r="E38" s="322"/>
      <c r="F38" s="322"/>
      <c r="G38" s="322"/>
      <c r="H38" s="322"/>
      <c r="I38" s="322"/>
      <c r="J38" s="322"/>
      <c r="K38" s="322"/>
      <c r="L38" s="323"/>
      <c r="M38" s="321"/>
      <c r="N38" s="323"/>
      <c r="O38" s="321"/>
      <c r="P38" s="322"/>
      <c r="Q38" s="323"/>
      <c r="R38" s="346"/>
      <c r="S38" s="312"/>
      <c r="T38" s="312"/>
      <c r="U38" s="312"/>
      <c r="V38" s="312"/>
      <c r="W38" s="327"/>
      <c r="X38" s="1583">
        <f>X23</f>
        <v>365</v>
      </c>
      <c r="Y38" s="1584"/>
    </row>
    <row r="39" spans="1:25" s="197" customFormat="1" ht="12">
      <c r="A39" s="347"/>
      <c r="B39" s="321" t="s">
        <v>177</v>
      </c>
      <c r="C39" s="322"/>
      <c r="D39" s="322"/>
      <c r="E39" s="322"/>
      <c r="F39" s="322"/>
      <c r="G39" s="322"/>
      <c r="H39" s="322"/>
      <c r="I39" s="322"/>
      <c r="J39" s="322"/>
      <c r="K39" s="322"/>
      <c r="L39" s="323"/>
      <c r="M39" s="324">
        <v>87</v>
      </c>
      <c r="N39" s="348"/>
      <c r="O39" s="321"/>
      <c r="P39" s="322"/>
      <c r="Q39" s="323"/>
      <c r="R39" s="346" t="s">
        <v>144</v>
      </c>
      <c r="S39" s="312"/>
      <c r="T39" s="312"/>
      <c r="U39" s="312"/>
      <c r="V39" s="312"/>
      <c r="W39" s="327"/>
      <c r="X39" s="1575">
        <v>15</v>
      </c>
      <c r="Y39" s="1576"/>
    </row>
    <row r="40" spans="1:25" s="197" customFormat="1" ht="12">
      <c r="A40" s="347"/>
      <c r="B40" s="321" t="s">
        <v>178</v>
      </c>
      <c r="C40" s="322"/>
      <c r="D40" s="322"/>
      <c r="E40" s="322"/>
      <c r="F40" s="322"/>
      <c r="G40" s="322"/>
      <c r="H40" s="322"/>
      <c r="I40" s="322"/>
      <c r="J40" s="322"/>
      <c r="K40" s="322"/>
      <c r="L40" s="323"/>
      <c r="M40" s="324">
        <v>80</v>
      </c>
      <c r="N40" s="348"/>
      <c r="O40" s="321"/>
      <c r="P40" s="322"/>
      <c r="Q40" s="323"/>
      <c r="R40" s="346" t="s">
        <v>144</v>
      </c>
      <c r="S40" s="312"/>
      <c r="T40" s="312"/>
      <c r="U40" s="312"/>
      <c r="V40" s="312"/>
      <c r="W40" s="327"/>
      <c r="X40" s="1575">
        <v>1.5</v>
      </c>
      <c r="Y40" s="1576"/>
    </row>
    <row r="41" spans="1:25" s="197" customFormat="1" ht="15">
      <c r="A41" s="349" t="s">
        <v>179</v>
      </c>
      <c r="B41" s="321" t="s">
        <v>180</v>
      </c>
      <c r="C41" s="322"/>
      <c r="D41" s="322"/>
      <c r="E41" s="322"/>
      <c r="F41" s="322"/>
      <c r="G41" s="322"/>
      <c r="H41" s="322"/>
      <c r="I41" s="322"/>
      <c r="J41" s="322"/>
      <c r="K41" s="322"/>
      <c r="L41" s="323"/>
      <c r="M41" s="321"/>
      <c r="N41" s="323"/>
      <c r="O41" s="321"/>
      <c r="P41" s="322"/>
      <c r="Q41" s="323"/>
      <c r="R41" s="346"/>
      <c r="S41" s="312"/>
      <c r="T41" s="312"/>
      <c r="U41" s="312"/>
      <c r="V41" s="312"/>
      <c r="W41" s="339" t="s">
        <v>181</v>
      </c>
      <c r="X41" s="1577">
        <f>SUM(X38:X40)</f>
        <v>381.5</v>
      </c>
      <c r="Y41" s="1578"/>
    </row>
    <row r="42" spans="1:25" s="199" customFormat="1" ht="5.0999999999999996" customHeight="1">
      <c r="O42" s="350"/>
      <c r="P42" s="350"/>
      <c r="Q42" s="350"/>
      <c r="R42" s="350"/>
      <c r="S42" s="350"/>
      <c r="T42" s="350"/>
      <c r="U42" s="351"/>
      <c r="V42" s="351"/>
      <c r="W42" s="312"/>
      <c r="X42" s="352"/>
      <c r="Y42" s="352"/>
    </row>
    <row r="43" spans="1:25" s="345" customFormat="1" ht="15">
      <c r="A43" s="341" t="s">
        <v>182</v>
      </c>
      <c r="B43" s="341"/>
      <c r="C43" s="342"/>
      <c r="D43" s="342"/>
      <c r="E43" s="342"/>
      <c r="F43" s="342"/>
      <c r="G43" s="342"/>
      <c r="H43" s="342"/>
      <c r="I43" s="342"/>
      <c r="J43" s="342"/>
      <c r="K43" s="342"/>
      <c r="L43" s="342"/>
      <c r="M43" s="343"/>
      <c r="N43" s="343"/>
      <c r="O43" s="343"/>
      <c r="P43" s="343"/>
      <c r="Q43" s="343"/>
      <c r="R43" s="343"/>
      <c r="S43" s="343"/>
      <c r="T43" s="343"/>
      <c r="U43" s="343"/>
      <c r="V43" s="343"/>
      <c r="W43" s="343"/>
      <c r="X43" s="344"/>
      <c r="Y43" s="344"/>
    </row>
    <row r="44" spans="1:25" s="197" customFormat="1" ht="12">
      <c r="A44" s="1579" t="s">
        <v>137</v>
      </c>
      <c r="B44" s="1559" t="s">
        <v>96</v>
      </c>
      <c r="C44" s="1560"/>
      <c r="D44" s="1560"/>
      <c r="E44" s="1560"/>
      <c r="F44" s="1560"/>
      <c r="G44" s="1560"/>
      <c r="H44" s="1560"/>
      <c r="I44" s="1560"/>
      <c r="J44" s="1560"/>
      <c r="K44" s="1560"/>
      <c r="L44" s="1561"/>
      <c r="M44" s="288" t="s">
        <v>138</v>
      </c>
      <c r="N44" s="289"/>
      <c r="O44" s="289"/>
      <c r="P44" s="289"/>
      <c r="Q44" s="289"/>
      <c r="R44" s="289"/>
      <c r="S44" s="289"/>
      <c r="T44" s="289"/>
      <c r="U44" s="289"/>
      <c r="V44" s="290"/>
      <c r="W44" s="290"/>
      <c r="X44" s="1579" t="s">
        <v>100</v>
      </c>
      <c r="Y44" s="1581" t="s">
        <v>183</v>
      </c>
    </row>
    <row r="45" spans="1:25" s="197" customFormat="1" ht="12">
      <c r="A45" s="1580"/>
      <c r="B45" s="1562"/>
      <c r="C45" s="1563"/>
      <c r="D45" s="1563"/>
      <c r="E45" s="1563"/>
      <c r="F45" s="1563"/>
      <c r="G45" s="1563"/>
      <c r="H45" s="1563"/>
      <c r="I45" s="1563"/>
      <c r="J45" s="1563"/>
      <c r="K45" s="1563"/>
      <c r="L45" s="1564"/>
      <c r="M45" s="288" t="s">
        <v>139</v>
      </c>
      <c r="N45" s="290"/>
      <c r="O45" s="288" t="s">
        <v>140</v>
      </c>
      <c r="P45" s="290"/>
      <c r="Q45" s="289"/>
      <c r="R45" s="288" t="s">
        <v>141</v>
      </c>
      <c r="S45" s="290"/>
      <c r="T45" s="290"/>
      <c r="U45" s="290"/>
      <c r="V45" s="290"/>
      <c r="W45" s="290"/>
      <c r="X45" s="1580"/>
      <c r="Y45" s="1582"/>
    </row>
    <row r="46" spans="1:25" s="256" customFormat="1" ht="12">
      <c r="A46" s="1543" t="s">
        <v>184</v>
      </c>
      <c r="B46" s="1545" t="s">
        <v>185</v>
      </c>
      <c r="C46" s="1546"/>
      <c r="D46" s="1546"/>
      <c r="E46" s="1546"/>
      <c r="F46" s="1546"/>
      <c r="G46" s="1546"/>
      <c r="H46" s="1546"/>
      <c r="I46" s="1546"/>
      <c r="J46" s="1546"/>
      <c r="K46" s="1546"/>
      <c r="L46" s="1547"/>
      <c r="M46" s="353" t="s">
        <v>186</v>
      </c>
      <c r="N46" s="354"/>
      <c r="O46" s="355" t="s">
        <v>187</v>
      </c>
      <c r="P46" s="356"/>
      <c r="Q46" s="357"/>
      <c r="R46" s="355" t="s">
        <v>151</v>
      </c>
      <c r="S46" s="358"/>
      <c r="T46" s="358"/>
      <c r="U46" s="358"/>
      <c r="V46" s="358"/>
      <c r="W46" s="356"/>
      <c r="X46" s="1551"/>
      <c r="Y46" s="1565">
        <f>R47/U47</f>
        <v>1.045890410958904</v>
      </c>
    </row>
    <row r="47" spans="1:25" s="197" customFormat="1" ht="12">
      <c r="A47" s="1544"/>
      <c r="B47" s="1548"/>
      <c r="C47" s="1549"/>
      <c r="D47" s="1549"/>
      <c r="E47" s="1549"/>
      <c r="F47" s="1549"/>
      <c r="G47" s="1549"/>
      <c r="H47" s="1549"/>
      <c r="I47" s="1549"/>
      <c r="J47" s="1549"/>
      <c r="K47" s="1549"/>
      <c r="L47" s="1550"/>
      <c r="M47" s="205" t="s">
        <v>188</v>
      </c>
      <c r="N47" s="205"/>
      <c r="O47" s="206"/>
      <c r="P47" s="206"/>
      <c r="Q47" s="359" t="s">
        <v>29</v>
      </c>
      <c r="R47" s="351">
        <f>381.75</f>
        <v>381.75</v>
      </c>
      <c r="S47" s="351" t="s">
        <v>189</v>
      </c>
      <c r="T47" s="351"/>
      <c r="U47" s="351">
        <f>X38</f>
        <v>365</v>
      </c>
      <c r="V47" s="351" t="s">
        <v>29</v>
      </c>
      <c r="W47" s="360"/>
      <c r="X47" s="1552"/>
      <c r="Y47" s="1566"/>
    </row>
    <row r="48" spans="1:25" s="197" customFormat="1" ht="12">
      <c r="A48" s="320" t="s">
        <v>190</v>
      </c>
      <c r="B48" s="361" t="s">
        <v>191</v>
      </c>
      <c r="C48" s="362"/>
      <c r="D48" s="362"/>
      <c r="E48" s="362"/>
      <c r="F48" s="362"/>
      <c r="G48" s="362"/>
      <c r="H48" s="362"/>
      <c r="I48" s="362"/>
      <c r="J48" s="362"/>
      <c r="K48" s="362"/>
      <c r="L48" s="363"/>
      <c r="M48" s="321" t="s">
        <v>192</v>
      </c>
      <c r="N48" s="321"/>
      <c r="O48" s="322"/>
      <c r="P48" s="322"/>
      <c r="Q48" s="339" t="s">
        <v>29</v>
      </c>
      <c r="R48" s="364">
        <f>X18</f>
        <v>220</v>
      </c>
      <c r="S48" s="312" t="s">
        <v>67</v>
      </c>
      <c r="T48" s="312"/>
      <c r="U48" s="365">
        <f>Y46</f>
        <v>1.045890410958904</v>
      </c>
      <c r="V48" s="312" t="s">
        <v>29</v>
      </c>
      <c r="W48" s="327"/>
      <c r="X48" s="366">
        <f>R48*U48</f>
        <v>230.09589041095887</v>
      </c>
      <c r="Y48" s="367"/>
    </row>
    <row r="49" spans="1:25" s="197" customFormat="1" ht="18" customHeight="1">
      <c r="A49" s="1567">
        <v>7.5887499999999997E-2</v>
      </c>
      <c r="B49" s="1569" t="s">
        <v>193</v>
      </c>
      <c r="C49" s="1570"/>
      <c r="D49" s="1570"/>
      <c r="E49" s="1570"/>
      <c r="F49" s="1570"/>
      <c r="G49" s="1570"/>
      <c r="H49" s="1570"/>
      <c r="I49" s="1570"/>
      <c r="J49" s="1570"/>
      <c r="K49" s="1570"/>
      <c r="L49" s="1571"/>
      <c r="M49" s="291" t="s">
        <v>194</v>
      </c>
      <c r="N49" s="368"/>
      <c r="O49" s="369"/>
      <c r="P49" s="370"/>
      <c r="Q49" s="371"/>
      <c r="R49" s="295" t="s">
        <v>151</v>
      </c>
      <c r="S49" s="296"/>
      <c r="T49" s="296"/>
      <c r="U49" s="296"/>
      <c r="V49" s="296"/>
      <c r="W49" s="297"/>
      <c r="X49" s="372"/>
      <c r="Y49" s="372"/>
    </row>
    <row r="50" spans="1:25" s="197" customFormat="1" ht="18" customHeight="1">
      <c r="A50" s="1568"/>
      <c r="B50" s="1572"/>
      <c r="C50" s="1573"/>
      <c r="D50" s="1573"/>
      <c r="E50" s="1573"/>
      <c r="F50" s="1573"/>
      <c r="G50" s="1573"/>
      <c r="H50" s="1573"/>
      <c r="I50" s="1573"/>
      <c r="J50" s="1573"/>
      <c r="K50" s="1573"/>
      <c r="L50" s="1574"/>
      <c r="M50" s="373"/>
      <c r="N50" s="374">
        <f>A49</f>
        <v>7.5887499999999997E-2</v>
      </c>
      <c r="O50" s="375" t="s">
        <v>67</v>
      </c>
      <c r="P50" s="376" t="s">
        <v>195</v>
      </c>
      <c r="Q50" s="301"/>
      <c r="R50" s="377">
        <f>A49</f>
        <v>7.5887499999999997E-2</v>
      </c>
      <c r="S50" s="301" t="s">
        <v>67</v>
      </c>
      <c r="T50" s="301"/>
      <c r="U50" s="378">
        <f>X48</f>
        <v>230.09589041095887</v>
      </c>
      <c r="V50" s="301" t="s">
        <v>29</v>
      </c>
      <c r="W50" s="379"/>
      <c r="X50" s="380">
        <f>R50*U50</f>
        <v>17.461401883561642</v>
      </c>
      <c r="Y50" s="381">
        <f>X50/$X$18</f>
        <v>7.9370008561643821E-2</v>
      </c>
    </row>
    <row r="51" spans="1:25" s="197" customFormat="1" ht="12">
      <c r="A51" s="1553">
        <v>0.20399999999999999</v>
      </c>
      <c r="B51" s="1537" t="s">
        <v>196</v>
      </c>
      <c r="C51" s="1538"/>
      <c r="D51" s="1538"/>
      <c r="E51" s="1538"/>
      <c r="F51" s="1538"/>
      <c r="G51" s="1538"/>
      <c r="H51" s="1538"/>
      <c r="I51" s="1538"/>
      <c r="J51" s="1538"/>
      <c r="K51" s="1538"/>
      <c r="L51" s="1539"/>
      <c r="M51" s="291">
        <v>106</v>
      </c>
      <c r="N51" s="368"/>
      <c r="O51" s="295" t="s">
        <v>197</v>
      </c>
      <c r="P51" s="297"/>
      <c r="Q51" s="382"/>
      <c r="R51" s="295" t="s">
        <v>151</v>
      </c>
      <c r="S51" s="296"/>
      <c r="T51" s="296"/>
      <c r="U51" s="296"/>
      <c r="V51" s="296"/>
      <c r="W51" s="297"/>
      <c r="X51" s="372"/>
      <c r="Y51" s="372"/>
    </row>
    <row r="52" spans="1:25" s="197" customFormat="1" ht="12">
      <c r="A52" s="1554"/>
      <c r="B52" s="1540"/>
      <c r="C52" s="1541"/>
      <c r="D52" s="1541"/>
      <c r="E52" s="1541"/>
      <c r="F52" s="1541"/>
      <c r="G52" s="1541"/>
      <c r="H52" s="1541"/>
      <c r="I52" s="1541"/>
      <c r="J52" s="1541"/>
      <c r="K52" s="1541"/>
      <c r="L52" s="1542"/>
      <c r="M52" s="373"/>
      <c r="N52" s="375">
        <f>A51</f>
        <v>0.20399999999999999</v>
      </c>
      <c r="O52" s="375" t="s">
        <v>67</v>
      </c>
      <c r="P52" s="383" t="s">
        <v>198</v>
      </c>
      <c r="Q52" s="301"/>
      <c r="R52" s="383">
        <f>A51</f>
        <v>0.20399999999999999</v>
      </c>
      <c r="S52" s="301" t="s">
        <v>67</v>
      </c>
      <c r="T52" s="301"/>
      <c r="U52" s="378">
        <f>X13</f>
        <v>54.8</v>
      </c>
      <c r="V52" s="301" t="s">
        <v>29</v>
      </c>
      <c r="W52" s="379"/>
      <c r="X52" s="380">
        <f>R52*U52</f>
        <v>11.179199999999998</v>
      </c>
      <c r="Y52" s="381">
        <f>X52/X18</f>
        <v>5.0814545454545446E-2</v>
      </c>
    </row>
    <row r="53" spans="1:25" s="197" customFormat="1" ht="12">
      <c r="A53" s="1553">
        <v>1.0999999999999999E-2</v>
      </c>
      <c r="B53" s="1537" t="s">
        <v>199</v>
      </c>
      <c r="C53" s="1538"/>
      <c r="D53" s="1538"/>
      <c r="E53" s="1538"/>
      <c r="F53" s="1538"/>
      <c r="G53" s="1538"/>
      <c r="H53" s="1538"/>
      <c r="I53" s="1538"/>
      <c r="J53" s="1538"/>
      <c r="K53" s="1538"/>
      <c r="L53" s="1539"/>
      <c r="M53" s="291">
        <v>106</v>
      </c>
      <c r="N53" s="368"/>
      <c r="O53" s="295" t="s">
        <v>200</v>
      </c>
      <c r="P53" s="297"/>
      <c r="Q53" s="382"/>
      <c r="R53" s="295" t="s">
        <v>151</v>
      </c>
      <c r="S53" s="296"/>
      <c r="T53" s="296"/>
      <c r="U53" s="296"/>
      <c r="V53" s="296"/>
      <c r="W53" s="297"/>
      <c r="X53" s="372"/>
      <c r="Y53" s="372"/>
    </row>
    <row r="54" spans="1:25" s="197" customFormat="1" ht="12">
      <c r="A54" s="1554"/>
      <c r="B54" s="1555" t="s">
        <v>201</v>
      </c>
      <c r="C54" s="1556"/>
      <c r="D54" s="1556"/>
      <c r="E54" s="1556"/>
      <c r="F54" s="1556"/>
      <c r="G54" s="1556"/>
      <c r="H54" s="1556"/>
      <c r="I54" s="1556"/>
      <c r="J54" s="1556"/>
      <c r="K54" s="1556"/>
      <c r="L54" s="1557"/>
      <c r="M54" s="373"/>
      <c r="N54" s="375"/>
      <c r="O54" s="375"/>
      <c r="P54" s="383">
        <f>A53</f>
        <v>1.0999999999999999E-2</v>
      </c>
      <c r="Q54" s="301" t="s">
        <v>62</v>
      </c>
      <c r="R54" s="378">
        <f>X48</f>
        <v>230.09589041095887</v>
      </c>
      <c r="S54" s="301" t="s">
        <v>65</v>
      </c>
      <c r="T54" s="301"/>
      <c r="U54" s="378">
        <f>X15</f>
        <v>164.39999999999998</v>
      </c>
      <c r="V54" s="301" t="s">
        <v>64</v>
      </c>
      <c r="W54" s="379" t="s">
        <v>29</v>
      </c>
      <c r="X54" s="380">
        <f>(IF(R54&lt;=U54,0,R54-U54))*P54</f>
        <v>0.72265479452054782</v>
      </c>
      <c r="Y54" s="381">
        <f>X54/X18</f>
        <v>3.2847945205479448E-3</v>
      </c>
    </row>
    <row r="55" spans="1:25" s="197" customFormat="1" ht="12">
      <c r="A55" s="1529">
        <v>1.0500000000000001E-2</v>
      </c>
      <c r="B55" s="1537" t="s">
        <v>202</v>
      </c>
      <c r="C55" s="1538"/>
      <c r="D55" s="1538"/>
      <c r="E55" s="1538"/>
      <c r="F55" s="1538"/>
      <c r="G55" s="1538"/>
      <c r="H55" s="1538"/>
      <c r="I55" s="1538"/>
      <c r="J55" s="1538"/>
      <c r="K55" s="1538"/>
      <c r="L55" s="1539"/>
      <c r="M55" s="291">
        <v>25</v>
      </c>
      <c r="N55" s="368"/>
      <c r="O55" s="384" t="s">
        <v>203</v>
      </c>
      <c r="P55" s="385"/>
      <c r="Q55" s="386"/>
      <c r="R55" s="295" t="s">
        <v>151</v>
      </c>
      <c r="S55" s="296"/>
      <c r="T55" s="296"/>
      <c r="U55" s="296"/>
      <c r="V55" s="296"/>
      <c r="W55" s="297"/>
      <c r="X55" s="372"/>
      <c r="Y55" s="372"/>
    </row>
    <row r="56" spans="1:25" s="197" customFormat="1" ht="12">
      <c r="A56" s="1530"/>
      <c r="B56" s="1540"/>
      <c r="C56" s="1541"/>
      <c r="D56" s="1541"/>
      <c r="E56" s="1541"/>
      <c r="F56" s="1541"/>
      <c r="G56" s="1541"/>
      <c r="H56" s="1541"/>
      <c r="I56" s="1541"/>
      <c r="J56" s="1541"/>
      <c r="K56" s="1541"/>
      <c r="L56" s="1542"/>
      <c r="M56" s="373"/>
      <c r="N56" s="375">
        <f>A55</f>
        <v>1.0500000000000001E-2</v>
      </c>
      <c r="O56" s="375" t="s">
        <v>67</v>
      </c>
      <c r="P56" s="376" t="s">
        <v>195</v>
      </c>
      <c r="Q56" s="301"/>
      <c r="R56" s="375">
        <f>A55</f>
        <v>1.0500000000000001E-2</v>
      </c>
      <c r="S56" s="301" t="s">
        <v>67</v>
      </c>
      <c r="T56" s="301"/>
      <c r="U56" s="378">
        <f>X48</f>
        <v>230.09589041095887</v>
      </c>
      <c r="V56" s="301" t="s">
        <v>29</v>
      </c>
      <c r="W56" s="379"/>
      <c r="X56" s="380">
        <f>R56*U56</f>
        <v>2.4160068493150684</v>
      </c>
      <c r="Y56" s="381">
        <f>X56/$X$18</f>
        <v>1.0981849315068492E-2</v>
      </c>
    </row>
    <row r="57" spans="1:25" s="197" customFormat="1" ht="12">
      <c r="A57" s="1529">
        <v>7.0000000000000001E-3</v>
      </c>
      <c r="B57" s="1537" t="s">
        <v>204</v>
      </c>
      <c r="C57" s="1538"/>
      <c r="D57" s="1538"/>
      <c r="E57" s="1538"/>
      <c r="F57" s="1538"/>
      <c r="G57" s="1538"/>
      <c r="H57" s="1538"/>
      <c r="I57" s="1538"/>
      <c r="J57" s="1538"/>
      <c r="K57" s="1538"/>
      <c r="L57" s="1539"/>
      <c r="M57" s="291">
        <v>107</v>
      </c>
      <c r="N57" s="368"/>
      <c r="O57" s="384" t="s">
        <v>197</v>
      </c>
      <c r="P57" s="385"/>
      <c r="Q57" s="386"/>
      <c r="R57" s="295" t="s">
        <v>151</v>
      </c>
      <c r="S57" s="296"/>
      <c r="T57" s="296"/>
      <c r="U57" s="296"/>
      <c r="V57" s="296"/>
      <c r="W57" s="297"/>
      <c r="X57" s="372"/>
      <c r="Y57" s="372"/>
    </row>
    <row r="58" spans="1:25" s="197" customFormat="1" ht="12">
      <c r="A58" s="1530"/>
      <c r="B58" s="1540"/>
      <c r="C58" s="1541"/>
      <c r="D58" s="1541"/>
      <c r="E58" s="1541"/>
      <c r="F58" s="1541"/>
      <c r="G58" s="1541"/>
      <c r="H58" s="1541"/>
      <c r="I58" s="1541"/>
      <c r="J58" s="1541"/>
      <c r="K58" s="1541"/>
      <c r="L58" s="1542"/>
      <c r="M58" s="373"/>
      <c r="N58" s="375">
        <f>A57</f>
        <v>7.0000000000000001E-3</v>
      </c>
      <c r="O58" s="375" t="s">
        <v>67</v>
      </c>
      <c r="P58" s="376" t="s">
        <v>195</v>
      </c>
      <c r="Q58" s="301"/>
      <c r="R58" s="375">
        <f>A57</f>
        <v>7.0000000000000001E-3</v>
      </c>
      <c r="S58" s="301" t="s">
        <v>67</v>
      </c>
      <c r="T58" s="301"/>
      <c r="U58" s="378">
        <f>X48</f>
        <v>230.09589041095887</v>
      </c>
      <c r="V58" s="301" t="s">
        <v>29</v>
      </c>
      <c r="W58" s="379"/>
      <c r="X58" s="380">
        <f>R58*U58</f>
        <v>1.6106712328767121</v>
      </c>
      <c r="Y58" s="381">
        <f>X58/$X$18</f>
        <v>7.3212328767123273E-3</v>
      </c>
    </row>
    <row r="59" spans="1:25" s="197" customFormat="1" ht="12">
      <c r="A59" s="1529">
        <v>1.7500000000000002E-2</v>
      </c>
      <c r="B59" s="1531" t="s">
        <v>205</v>
      </c>
      <c r="C59" s="1532"/>
      <c r="D59" s="1532"/>
      <c r="E59" s="1532"/>
      <c r="F59" s="1532"/>
      <c r="G59" s="1532"/>
      <c r="H59" s="1532"/>
      <c r="I59" s="1532"/>
      <c r="J59" s="1532"/>
      <c r="K59" s="1532"/>
      <c r="L59" s="1533"/>
      <c r="M59" s="291">
        <v>147</v>
      </c>
      <c r="N59" s="368"/>
      <c r="O59" s="369"/>
      <c r="P59" s="370"/>
      <c r="Q59" s="371"/>
      <c r="R59" s="295" t="s">
        <v>151</v>
      </c>
      <c r="S59" s="296"/>
      <c r="T59" s="296"/>
      <c r="U59" s="296"/>
      <c r="V59" s="296"/>
      <c r="W59" s="297"/>
      <c r="X59" s="372"/>
      <c r="Y59" s="372"/>
    </row>
    <row r="60" spans="1:25" s="197" customFormat="1" ht="12">
      <c r="A60" s="1530"/>
      <c r="B60" s="1534"/>
      <c r="C60" s="1535"/>
      <c r="D60" s="1535"/>
      <c r="E60" s="1535"/>
      <c r="F60" s="1535"/>
      <c r="G60" s="1535"/>
      <c r="H60" s="1535"/>
      <c r="I60" s="1535"/>
      <c r="J60" s="1535"/>
      <c r="K60" s="1535"/>
      <c r="L60" s="1536"/>
      <c r="M60" s="373"/>
      <c r="N60" s="375">
        <f>A59</f>
        <v>1.7500000000000002E-2</v>
      </c>
      <c r="O60" s="375" t="s">
        <v>67</v>
      </c>
      <c r="P60" s="376" t="s">
        <v>195</v>
      </c>
      <c r="Q60" s="301"/>
      <c r="R60" s="375">
        <f>A59</f>
        <v>1.7500000000000002E-2</v>
      </c>
      <c r="S60" s="301" t="s">
        <v>67</v>
      </c>
      <c r="T60" s="301"/>
      <c r="U60" s="378">
        <f>X48</f>
        <v>230.09589041095887</v>
      </c>
      <c r="V60" s="301" t="s">
        <v>29</v>
      </c>
      <c r="W60" s="379"/>
      <c r="X60" s="380">
        <f>R60*U60</f>
        <v>4.0266780821917809</v>
      </c>
      <c r="Y60" s="381">
        <f>X60/$X$18</f>
        <v>1.8303082191780822E-2</v>
      </c>
    </row>
    <row r="61" spans="1:25" s="197" customFormat="1" ht="12">
      <c r="A61" s="1529">
        <v>0.02</v>
      </c>
      <c r="B61" s="1531" t="s">
        <v>206</v>
      </c>
      <c r="C61" s="1532"/>
      <c r="D61" s="1532"/>
      <c r="E61" s="1532"/>
      <c r="F61" s="1532"/>
      <c r="G61" s="1532"/>
      <c r="H61" s="1532"/>
      <c r="I61" s="1532"/>
      <c r="J61" s="1532"/>
      <c r="K61" s="1532"/>
      <c r="L61" s="1533"/>
      <c r="M61" s="291">
        <v>168</v>
      </c>
      <c r="N61" s="368"/>
      <c r="O61" s="384" t="s">
        <v>197</v>
      </c>
      <c r="P61" s="385"/>
      <c r="Q61" s="386"/>
      <c r="R61" s="295" t="s">
        <v>151</v>
      </c>
      <c r="S61" s="296"/>
      <c r="T61" s="296"/>
      <c r="U61" s="296"/>
      <c r="V61" s="296"/>
      <c r="W61" s="297"/>
      <c r="X61" s="372"/>
      <c r="Y61" s="372"/>
    </row>
    <row r="62" spans="1:25" s="197" customFormat="1" ht="12">
      <c r="A62" s="1530"/>
      <c r="B62" s="1534"/>
      <c r="C62" s="1535"/>
      <c r="D62" s="1535"/>
      <c r="E62" s="1535"/>
      <c r="F62" s="1535"/>
      <c r="G62" s="1535"/>
      <c r="H62" s="1535"/>
      <c r="I62" s="1535"/>
      <c r="J62" s="1535"/>
      <c r="K62" s="1535"/>
      <c r="L62" s="1536"/>
      <c r="M62" s="373"/>
      <c r="N62" s="375">
        <f>A61</f>
        <v>0.02</v>
      </c>
      <c r="O62" s="375" t="s">
        <v>67</v>
      </c>
      <c r="P62" s="376" t="s">
        <v>195</v>
      </c>
      <c r="Q62" s="301"/>
      <c r="R62" s="375">
        <f>A61</f>
        <v>0.02</v>
      </c>
      <c r="S62" s="301" t="s">
        <v>67</v>
      </c>
      <c r="T62" s="301"/>
      <c r="U62" s="378">
        <f>X48</f>
        <v>230.09589041095887</v>
      </c>
      <c r="V62" s="301" t="s">
        <v>29</v>
      </c>
      <c r="W62" s="379"/>
      <c r="X62" s="380">
        <f>R62*U62</f>
        <v>4.6019178082191772</v>
      </c>
      <c r="Y62" s="381">
        <f>X62/$X$18</f>
        <v>2.0917808219178078E-2</v>
      </c>
    </row>
    <row r="63" spans="1:25" s="197" customFormat="1" ht="12">
      <c r="A63" s="1529">
        <v>3.15E-2</v>
      </c>
      <c r="B63" s="1531" t="s">
        <v>207</v>
      </c>
      <c r="C63" s="1532"/>
      <c r="D63" s="1532"/>
      <c r="E63" s="1532"/>
      <c r="F63" s="1532"/>
      <c r="G63" s="1532"/>
      <c r="H63" s="1532"/>
      <c r="I63" s="1532"/>
      <c r="J63" s="1532"/>
      <c r="K63" s="1532"/>
      <c r="L63" s="1533"/>
      <c r="M63" s="291">
        <v>168</v>
      </c>
      <c r="N63" s="368"/>
      <c r="O63" s="384" t="s">
        <v>200</v>
      </c>
      <c r="P63" s="385"/>
      <c r="Q63" s="386"/>
      <c r="R63" s="295" t="s">
        <v>151</v>
      </c>
      <c r="S63" s="296"/>
      <c r="T63" s="296"/>
      <c r="U63" s="296"/>
      <c r="V63" s="296"/>
      <c r="W63" s="297"/>
      <c r="X63" s="372"/>
      <c r="Y63" s="372"/>
    </row>
    <row r="64" spans="1:25" s="197" customFormat="1" ht="12">
      <c r="A64" s="1530"/>
      <c r="B64" s="1534"/>
      <c r="C64" s="1535"/>
      <c r="D64" s="1535"/>
      <c r="E64" s="1535"/>
      <c r="F64" s="1535"/>
      <c r="G64" s="1535"/>
      <c r="H64" s="1535"/>
      <c r="I64" s="1535"/>
      <c r="J64" s="1535"/>
      <c r="K64" s="1535"/>
      <c r="L64" s="1536"/>
      <c r="M64" s="373"/>
      <c r="N64" s="375">
        <f>A63</f>
        <v>3.15E-2</v>
      </c>
      <c r="O64" s="375" t="s">
        <v>67</v>
      </c>
      <c r="P64" s="376" t="s">
        <v>195</v>
      </c>
      <c r="Q64" s="301"/>
      <c r="R64" s="375">
        <f>A63</f>
        <v>3.15E-2</v>
      </c>
      <c r="S64" s="301" t="s">
        <v>67</v>
      </c>
      <c r="T64" s="301"/>
      <c r="U64" s="378">
        <f>X48</f>
        <v>230.09589041095887</v>
      </c>
      <c r="V64" s="301" t="s">
        <v>29</v>
      </c>
      <c r="W64" s="379"/>
      <c r="X64" s="380">
        <f>R64*U64</f>
        <v>7.2480205479452042</v>
      </c>
      <c r="Y64" s="381">
        <f>X64/$X$18</f>
        <v>3.2945547945205475E-2</v>
      </c>
    </row>
    <row r="65" spans="1:25" s="197" customFormat="1" ht="12">
      <c r="A65" s="1529">
        <v>0.01</v>
      </c>
      <c r="B65" s="1531" t="s">
        <v>208</v>
      </c>
      <c r="C65" s="1532"/>
      <c r="D65" s="1532"/>
      <c r="E65" s="1532"/>
      <c r="F65" s="1532"/>
      <c r="G65" s="1532"/>
      <c r="H65" s="1532"/>
      <c r="I65" s="1532"/>
      <c r="J65" s="1532"/>
      <c r="K65" s="1532"/>
      <c r="L65" s="1533"/>
      <c r="M65" s="291">
        <v>211</v>
      </c>
      <c r="N65" s="368"/>
      <c r="O65" s="369"/>
      <c r="P65" s="370"/>
      <c r="Q65" s="371"/>
      <c r="R65" s="295" t="s">
        <v>151</v>
      </c>
      <c r="S65" s="296"/>
      <c r="T65" s="296"/>
      <c r="U65" s="296"/>
      <c r="V65" s="296"/>
      <c r="W65" s="297"/>
      <c r="X65" s="372"/>
      <c r="Y65" s="372"/>
    </row>
    <row r="66" spans="1:25" s="197" customFormat="1" ht="12">
      <c r="A66" s="1530"/>
      <c r="B66" s="1534"/>
      <c r="C66" s="1535"/>
      <c r="D66" s="1535"/>
      <c r="E66" s="1535"/>
      <c r="F66" s="1535"/>
      <c r="G66" s="1535"/>
      <c r="H66" s="1535"/>
      <c r="I66" s="1535"/>
      <c r="J66" s="1535"/>
      <c r="K66" s="1535"/>
      <c r="L66" s="1536"/>
      <c r="M66" s="373"/>
      <c r="N66" s="375">
        <f>A65</f>
        <v>0.01</v>
      </c>
      <c r="O66" s="375" t="s">
        <v>67</v>
      </c>
      <c r="P66" s="376" t="s">
        <v>195</v>
      </c>
      <c r="Q66" s="301"/>
      <c r="R66" s="375">
        <f>A65</f>
        <v>0.01</v>
      </c>
      <c r="S66" s="301" t="s">
        <v>67</v>
      </c>
      <c r="T66" s="301"/>
      <c r="U66" s="378">
        <f>X48</f>
        <v>230.09589041095887</v>
      </c>
      <c r="V66" s="301" t="s">
        <v>29</v>
      </c>
      <c r="W66" s="379"/>
      <c r="X66" s="380">
        <f>R66*U66</f>
        <v>2.3009589041095886</v>
      </c>
      <c r="Y66" s="381">
        <f>X66/$X$18</f>
        <v>1.0458904109589039E-2</v>
      </c>
    </row>
    <row r="67" spans="1:25" s="197" customFormat="1" ht="12">
      <c r="A67" s="1529">
        <v>0.05</v>
      </c>
      <c r="B67" s="1531" t="s">
        <v>209</v>
      </c>
      <c r="C67" s="1532"/>
      <c r="D67" s="1532"/>
      <c r="E67" s="1532"/>
      <c r="F67" s="1532"/>
      <c r="G67" s="1532"/>
      <c r="H67" s="1532"/>
      <c r="I67" s="1532"/>
      <c r="J67" s="1532"/>
      <c r="K67" s="1532"/>
      <c r="L67" s="1533"/>
      <c r="M67" s="291">
        <v>29</v>
      </c>
      <c r="N67" s="368"/>
      <c r="O67" s="384" t="s">
        <v>200</v>
      </c>
      <c r="P67" s="385"/>
      <c r="Q67" s="386"/>
      <c r="R67" s="295" t="s">
        <v>210</v>
      </c>
      <c r="S67" s="296"/>
      <c r="T67" s="296"/>
      <c r="U67" s="296"/>
      <c r="V67" s="296"/>
      <c r="W67" s="297"/>
      <c r="X67" s="372"/>
      <c r="Y67" s="372"/>
    </row>
    <row r="68" spans="1:25" s="197" customFormat="1" ht="12">
      <c r="A68" s="1530"/>
      <c r="B68" s="1534"/>
      <c r="C68" s="1535"/>
      <c r="D68" s="1535"/>
      <c r="E68" s="1535"/>
      <c r="F68" s="1535"/>
      <c r="G68" s="1535"/>
      <c r="H68" s="1535"/>
      <c r="I68" s="1535"/>
      <c r="J68" s="1535"/>
      <c r="K68" s="1535"/>
      <c r="L68" s="1536"/>
      <c r="M68" s="373"/>
      <c r="N68" s="375">
        <f>A67</f>
        <v>0.05</v>
      </c>
      <c r="O68" s="375" t="s">
        <v>67</v>
      </c>
      <c r="P68" s="376" t="s">
        <v>195</v>
      </c>
      <c r="Q68" s="301"/>
      <c r="R68" s="375">
        <f>A67</f>
        <v>0.05</v>
      </c>
      <c r="S68" s="301" t="s">
        <v>67</v>
      </c>
      <c r="T68" s="301"/>
      <c r="U68" s="378">
        <f>X48</f>
        <v>230.09589041095887</v>
      </c>
      <c r="V68" s="301" t="s">
        <v>29</v>
      </c>
      <c r="W68" s="379"/>
      <c r="X68" s="380">
        <f>R68*U68</f>
        <v>11.504794520547945</v>
      </c>
      <c r="Y68" s="381">
        <f>X68/$X$18</f>
        <v>5.22945205479452E-2</v>
      </c>
    </row>
    <row r="69" spans="1:25" s="184" customFormat="1" ht="15">
      <c r="A69" s="349" t="s">
        <v>211</v>
      </c>
      <c r="B69" s="1526" t="s">
        <v>212</v>
      </c>
      <c r="C69" s="1527"/>
      <c r="D69" s="1527"/>
      <c r="E69" s="1527"/>
      <c r="F69" s="1527"/>
      <c r="G69" s="1527"/>
      <c r="H69" s="1527"/>
      <c r="I69" s="1527"/>
      <c r="J69" s="1527"/>
      <c r="K69" s="1527"/>
      <c r="L69" s="1528"/>
      <c r="M69" s="387"/>
      <c r="N69" s="388">
        <f>Y69</f>
        <v>0.28669229374221666</v>
      </c>
      <c r="O69" s="389" t="s">
        <v>29</v>
      </c>
      <c r="P69" s="390">
        <f>N69</f>
        <v>0.28669229374221666</v>
      </c>
      <c r="Q69" s="389"/>
      <c r="R69" s="389"/>
      <c r="S69" s="389"/>
      <c r="T69" s="389"/>
      <c r="U69" s="389"/>
      <c r="V69" s="389"/>
      <c r="W69" s="391" t="s">
        <v>213</v>
      </c>
      <c r="X69" s="392">
        <f>SUM(X49:X68)</f>
        <v>63.072304623287664</v>
      </c>
      <c r="Y69" s="393">
        <f>SUM(Y49:Y68)</f>
        <v>0.28669229374221666</v>
      </c>
    </row>
    <row r="70" spans="1:25" ht="5.0999999999999996" customHeight="1">
      <c r="A70" s="258"/>
      <c r="B70" s="258"/>
      <c r="C70" s="258"/>
      <c r="D70" s="258"/>
      <c r="E70" s="258"/>
      <c r="F70" s="258"/>
      <c r="G70" s="258"/>
      <c r="H70" s="258"/>
      <c r="I70" s="258"/>
      <c r="J70" s="258"/>
      <c r="K70" s="258"/>
      <c r="L70" s="258"/>
      <c r="M70" s="258"/>
      <c r="N70" s="258"/>
      <c r="O70" s="258"/>
      <c r="P70" s="258"/>
      <c r="Q70" s="258"/>
      <c r="R70" s="258"/>
      <c r="S70" s="258"/>
      <c r="T70" s="258"/>
      <c r="U70" s="258"/>
      <c r="V70" s="258"/>
      <c r="W70" s="258"/>
      <c r="X70" s="394"/>
      <c r="Y70" s="395"/>
    </row>
    <row r="71" spans="1:25" ht="15">
      <c r="A71" s="341" t="s">
        <v>214</v>
      </c>
      <c r="B71" s="396"/>
      <c r="C71" s="396"/>
      <c r="D71" s="396"/>
      <c r="E71" s="396"/>
      <c r="F71" s="396"/>
      <c r="G71" s="396"/>
      <c r="H71" s="396"/>
      <c r="I71" s="396"/>
      <c r="J71" s="396"/>
      <c r="K71" s="396"/>
      <c r="L71" s="397"/>
      <c r="M71" s="342" t="s">
        <v>215</v>
      </c>
      <c r="N71" s="396"/>
      <c r="O71" s="396"/>
      <c r="P71" s="396"/>
      <c r="Q71" s="396"/>
      <c r="R71" s="396"/>
      <c r="S71" s="396"/>
      <c r="T71" s="396"/>
      <c r="U71" s="396"/>
      <c r="V71" s="396"/>
      <c r="W71" s="396"/>
      <c r="X71" s="396"/>
      <c r="Y71" s="397"/>
    </row>
    <row r="72" spans="1:25" s="402" customFormat="1" ht="24">
      <c r="A72" s="398" t="s">
        <v>216</v>
      </c>
      <c r="B72" s="399"/>
      <c r="C72" s="399"/>
      <c r="D72" s="399"/>
      <c r="E72" s="399"/>
      <c r="F72" s="399"/>
      <c r="G72" s="399"/>
      <c r="H72" s="399"/>
      <c r="I72" s="399"/>
      <c r="J72" s="399"/>
      <c r="K72" s="399"/>
      <c r="L72" s="385"/>
      <c r="M72" s="398" t="s">
        <v>217</v>
      </c>
      <c r="N72" s="400"/>
      <c r="O72" s="400"/>
      <c r="P72" s="400"/>
      <c r="Q72" s="400"/>
      <c r="R72" s="400"/>
      <c r="S72" s="400"/>
      <c r="T72" s="400"/>
      <c r="U72" s="400"/>
      <c r="V72" s="400"/>
      <c r="W72" s="400"/>
      <c r="X72" s="400"/>
      <c r="Y72" s="401"/>
    </row>
    <row r="73" spans="1:25" ht="5.0999999999999996" customHeight="1">
      <c r="A73" s="403"/>
      <c r="B73" s="191"/>
      <c r="C73" s="191"/>
      <c r="D73" s="191"/>
      <c r="E73" s="191"/>
      <c r="F73" s="191"/>
      <c r="G73" s="191"/>
      <c r="H73" s="191"/>
      <c r="I73" s="191"/>
      <c r="J73" s="191"/>
      <c r="K73" s="191"/>
      <c r="L73" s="404"/>
      <c r="M73" s="191"/>
      <c r="N73" s="191"/>
      <c r="O73" s="191"/>
      <c r="P73" s="191"/>
      <c r="Q73" s="191"/>
      <c r="R73" s="191"/>
      <c r="S73" s="191"/>
      <c r="T73" s="191"/>
      <c r="U73" s="191"/>
      <c r="V73" s="191"/>
      <c r="W73" s="191"/>
      <c r="X73" s="191"/>
      <c r="Y73" s="404"/>
    </row>
    <row r="74" spans="1:25" s="256" customFormat="1" ht="12">
      <c r="A74" s="1520" t="s">
        <v>218</v>
      </c>
      <c r="B74" s="1521"/>
      <c r="C74" s="1522" t="s">
        <v>219</v>
      </c>
      <c r="D74" s="1524" t="s">
        <v>29</v>
      </c>
      <c r="E74" s="1516" t="s">
        <v>211</v>
      </c>
      <c r="F74" s="1516" t="s">
        <v>62</v>
      </c>
      <c r="G74" s="405" t="s">
        <v>179</v>
      </c>
      <c r="H74" s="1516" t="s">
        <v>64</v>
      </c>
      <c r="I74" s="1516" t="s">
        <v>63</v>
      </c>
      <c r="J74" s="405" t="s">
        <v>179</v>
      </c>
      <c r="K74" s="1524" t="s">
        <v>29</v>
      </c>
      <c r="L74" s="406"/>
      <c r="M74" s="189"/>
      <c r="O74" s="407"/>
      <c r="P74" s="1521" t="s">
        <v>218</v>
      </c>
      <c r="R74" s="1516" t="s">
        <v>220</v>
      </c>
      <c r="S74" s="1516" t="s">
        <v>29</v>
      </c>
      <c r="T74" s="1516"/>
      <c r="U74" s="1516" t="s">
        <v>152</v>
      </c>
      <c r="V74" s="1516" t="s">
        <v>67</v>
      </c>
      <c r="W74" s="1516"/>
      <c r="X74" s="1516" t="s">
        <v>219</v>
      </c>
      <c r="Y74" s="1519" t="s">
        <v>29</v>
      </c>
    </row>
    <row r="75" spans="1:25" s="256" customFormat="1" ht="12">
      <c r="A75" s="1520"/>
      <c r="B75" s="1521"/>
      <c r="C75" s="1522"/>
      <c r="D75" s="1524"/>
      <c r="E75" s="1516"/>
      <c r="F75" s="1516"/>
      <c r="G75" s="408" t="s">
        <v>173</v>
      </c>
      <c r="H75" s="1516"/>
      <c r="I75" s="1516"/>
      <c r="J75" s="408" t="s">
        <v>173</v>
      </c>
      <c r="K75" s="1524"/>
      <c r="L75" s="406"/>
      <c r="M75" s="189"/>
      <c r="O75" s="407"/>
      <c r="P75" s="1521"/>
      <c r="R75" s="1516"/>
      <c r="S75" s="1516"/>
      <c r="T75" s="1516"/>
      <c r="U75" s="1516"/>
      <c r="V75" s="1516"/>
      <c r="W75" s="1516"/>
      <c r="X75" s="1516"/>
      <c r="Y75" s="1519"/>
    </row>
    <row r="76" spans="1:25" s="256" customFormat="1" ht="5.0999999999999996" customHeight="1">
      <c r="A76" s="409"/>
      <c r="B76" s="410"/>
      <c r="C76" s="411"/>
      <c r="D76" s="411"/>
      <c r="E76" s="411"/>
      <c r="F76" s="411"/>
      <c r="G76" s="411"/>
      <c r="H76" s="411"/>
      <c r="I76" s="411"/>
      <c r="J76" s="411"/>
      <c r="K76" s="411"/>
      <c r="L76" s="412"/>
      <c r="M76" s="413"/>
      <c r="O76" s="413"/>
      <c r="P76" s="413"/>
      <c r="R76" s="413"/>
      <c r="S76" s="413"/>
      <c r="T76" s="413"/>
      <c r="U76" s="413"/>
      <c r="V76" s="413"/>
      <c r="W76" s="413"/>
      <c r="X76" s="413"/>
      <c r="Y76" s="414"/>
    </row>
    <row r="77" spans="1:25" s="256" customFormat="1" ht="12.75" customHeight="1">
      <c r="A77" s="1520" t="s">
        <v>221</v>
      </c>
      <c r="B77" s="1521"/>
      <c r="C77" s="1522" t="s">
        <v>219</v>
      </c>
      <c r="D77" s="1516" t="s">
        <v>29</v>
      </c>
      <c r="E77" s="1523">
        <f>P69</f>
        <v>0.28669229374221666</v>
      </c>
      <c r="F77" s="1516" t="s">
        <v>62</v>
      </c>
      <c r="G77" s="415">
        <f>X41</f>
        <v>381.5</v>
      </c>
      <c r="H77" s="1516" t="s">
        <v>64</v>
      </c>
      <c r="I77" s="1516" t="s">
        <v>63</v>
      </c>
      <c r="J77" s="415">
        <f>X41</f>
        <v>381.5</v>
      </c>
      <c r="K77" s="1524" t="s">
        <v>29</v>
      </c>
      <c r="L77" s="416"/>
      <c r="M77" s="417"/>
      <c r="N77" s="418"/>
      <c r="O77" s="417"/>
      <c r="P77" s="1525" t="s">
        <v>221</v>
      </c>
      <c r="Q77" s="419"/>
      <c r="R77" s="1516" t="s">
        <v>220</v>
      </c>
      <c r="S77" s="1516" t="s">
        <v>29</v>
      </c>
      <c r="T77" s="1516"/>
      <c r="U77" s="1517">
        <f>X18</f>
        <v>220</v>
      </c>
      <c r="V77" s="1516" t="s">
        <v>67</v>
      </c>
      <c r="W77" s="1516"/>
      <c r="X77" s="1518">
        <f>J82</f>
        <v>1.6993628933919829</v>
      </c>
      <c r="Y77" s="1519" t="s">
        <v>29</v>
      </c>
    </row>
    <row r="78" spans="1:25" s="256" customFormat="1" ht="12">
      <c r="A78" s="1520"/>
      <c r="B78" s="1521"/>
      <c r="C78" s="1522"/>
      <c r="D78" s="1516"/>
      <c r="E78" s="1523"/>
      <c r="F78" s="1516"/>
      <c r="G78" s="420">
        <f>X33</f>
        <v>288.85714285714289</v>
      </c>
      <c r="H78" s="1516"/>
      <c r="I78" s="1516"/>
      <c r="J78" s="420">
        <f>X33</f>
        <v>288.85714285714289</v>
      </c>
      <c r="K78" s="1524"/>
      <c r="L78" s="416"/>
      <c r="M78" s="417"/>
      <c r="N78" s="418"/>
      <c r="O78" s="417"/>
      <c r="P78" s="1525"/>
      <c r="Q78" s="419"/>
      <c r="R78" s="1516"/>
      <c r="S78" s="1516"/>
      <c r="T78" s="1516"/>
      <c r="U78" s="1517"/>
      <c r="V78" s="1516"/>
      <c r="W78" s="1516"/>
      <c r="X78" s="1518"/>
      <c r="Y78" s="1519"/>
    </row>
    <row r="79" spans="1:25" s="256" customFormat="1" ht="5.0999999999999996" customHeight="1">
      <c r="A79" s="421"/>
      <c r="B79" s="411"/>
      <c r="C79" s="411"/>
      <c r="D79" s="411"/>
      <c r="E79" s="411"/>
      <c r="F79" s="411"/>
      <c r="G79" s="411"/>
      <c r="H79" s="411"/>
      <c r="I79" s="411"/>
      <c r="J79" s="411"/>
      <c r="K79" s="411"/>
      <c r="L79" s="412"/>
      <c r="M79" s="417"/>
      <c r="N79" s="417"/>
      <c r="O79" s="417"/>
      <c r="R79" s="413"/>
      <c r="S79" s="413"/>
      <c r="T79" s="417"/>
      <c r="U79" s="417"/>
      <c r="V79" s="417"/>
      <c r="W79" s="422"/>
      <c r="X79" s="411"/>
      <c r="Y79" s="414"/>
    </row>
    <row r="80" spans="1:25" s="256" customFormat="1" ht="15">
      <c r="A80" s="423"/>
      <c r="B80" s="233"/>
      <c r="C80" s="424" t="s">
        <v>219</v>
      </c>
      <c r="D80" s="407" t="s">
        <v>29</v>
      </c>
      <c r="E80" s="425">
        <f>P69</f>
        <v>0.28669229374221666</v>
      </c>
      <c r="F80" s="407" t="s">
        <v>62</v>
      </c>
      <c r="G80" s="426">
        <f>G77/G78</f>
        <v>1.3207220573689415</v>
      </c>
      <c r="H80" s="407" t="s">
        <v>64</v>
      </c>
      <c r="I80" s="407" t="s">
        <v>63</v>
      </c>
      <c r="J80" s="426">
        <f>J77/J78</f>
        <v>1.3207220573689415</v>
      </c>
      <c r="K80" s="424" t="s">
        <v>29</v>
      </c>
      <c r="L80" s="416"/>
      <c r="M80" s="413"/>
      <c r="N80" s="413"/>
      <c r="O80" s="413"/>
      <c r="R80" s="427" t="s">
        <v>220</v>
      </c>
      <c r="S80" s="1516" t="s">
        <v>29</v>
      </c>
      <c r="T80" s="1516"/>
      <c r="U80" s="428">
        <f>U77*X77</f>
        <v>373.85983654623624</v>
      </c>
      <c r="V80" s="429"/>
      <c r="W80" s="430"/>
      <c r="X80" s="411"/>
      <c r="Y80" s="414"/>
    </row>
    <row r="81" spans="1:25" ht="5.0999999999999996" customHeight="1">
      <c r="A81" s="431"/>
      <c r="B81" s="258"/>
      <c r="C81" s="258"/>
      <c r="D81" s="258"/>
      <c r="E81" s="258"/>
      <c r="F81" s="258"/>
      <c r="G81" s="258"/>
      <c r="H81" s="258"/>
      <c r="I81" s="407"/>
      <c r="J81" s="258"/>
      <c r="K81" s="258"/>
      <c r="L81" s="432"/>
      <c r="M81" s="433"/>
      <c r="N81" s="433"/>
      <c r="O81" s="433"/>
      <c r="P81" s="433"/>
      <c r="Q81" s="407"/>
      <c r="R81" s="434"/>
      <c r="S81" s="434"/>
      <c r="T81" s="434"/>
      <c r="U81" s="434"/>
      <c r="V81" s="434"/>
      <c r="W81" s="435"/>
      <c r="X81" s="258"/>
      <c r="Y81" s="436"/>
    </row>
    <row r="82" spans="1:25" s="453" customFormat="1" ht="15">
      <c r="A82" s="437"/>
      <c r="B82" s="438"/>
      <c r="C82" s="439" t="s">
        <v>219</v>
      </c>
      <c r="D82" s="427" t="s">
        <v>29</v>
      </c>
      <c r="E82" s="440">
        <f>E80*G80</f>
        <v>0.37864083602304133</v>
      </c>
      <c r="F82" s="427" t="s">
        <v>63</v>
      </c>
      <c r="G82" s="441">
        <f>J80</f>
        <v>1.3207220573689415</v>
      </c>
      <c r="H82" s="442" t="s">
        <v>29</v>
      </c>
      <c r="I82" s="442"/>
      <c r="J82" s="443">
        <f>E82+G82</f>
        <v>1.6993628933919829</v>
      </c>
      <c r="K82" s="439"/>
      <c r="L82" s="444"/>
      <c r="M82" s="445"/>
      <c r="N82" s="445"/>
      <c r="O82" s="445"/>
      <c r="P82" s="445"/>
      <c r="Q82" s="445"/>
      <c r="R82" s="446"/>
      <c r="S82" s="447"/>
      <c r="T82" s="447"/>
      <c r="U82" s="448"/>
      <c r="V82" s="449"/>
      <c r="W82" s="450"/>
      <c r="X82" s="451"/>
      <c r="Y82" s="452"/>
    </row>
    <row r="83" spans="1:25" ht="5.0999999999999996" customHeight="1">
      <c r="A83" s="454"/>
      <c r="B83" s="455"/>
      <c r="C83" s="455"/>
      <c r="D83" s="455"/>
      <c r="E83" s="455"/>
      <c r="F83" s="455"/>
      <c r="G83" s="455"/>
      <c r="H83" s="455"/>
      <c r="I83" s="455"/>
      <c r="J83" s="455"/>
      <c r="K83" s="455"/>
      <c r="L83" s="456"/>
      <c r="M83" s="455"/>
      <c r="N83" s="455"/>
      <c r="O83" s="455"/>
      <c r="P83" s="455"/>
      <c r="Q83" s="455"/>
      <c r="R83" s="455"/>
      <c r="S83" s="455"/>
      <c r="T83" s="455"/>
      <c r="U83" s="455"/>
      <c r="V83" s="455"/>
      <c r="W83" s="455"/>
      <c r="X83" s="455"/>
      <c r="Y83" s="456"/>
    </row>
  </sheetData>
  <mergeCells count="94">
    <mergeCell ref="A11:A12"/>
    <mergeCell ref="B11:L12"/>
    <mergeCell ref="X11:Y12"/>
    <mergeCell ref="A13:A14"/>
    <mergeCell ref="B13:L14"/>
    <mergeCell ref="X13:Y14"/>
    <mergeCell ref="A21:A22"/>
    <mergeCell ref="B21:L22"/>
    <mergeCell ref="X21:Y22"/>
    <mergeCell ref="X23:Y23"/>
    <mergeCell ref="X24:Y24"/>
    <mergeCell ref="A16:A17"/>
    <mergeCell ref="B16:L17"/>
    <mergeCell ref="X16:Y16"/>
    <mergeCell ref="X17:Y17"/>
    <mergeCell ref="X18:Y18"/>
    <mergeCell ref="X31:Y31"/>
    <mergeCell ref="X32:Y32"/>
    <mergeCell ref="X33:Y33"/>
    <mergeCell ref="X25:Y25"/>
    <mergeCell ref="X15:Y15"/>
    <mergeCell ref="X26:Y26"/>
    <mergeCell ref="X27:Y27"/>
    <mergeCell ref="X28:Y28"/>
    <mergeCell ref="X29:Y29"/>
    <mergeCell ref="X30:Y30"/>
    <mergeCell ref="A36:A37"/>
    <mergeCell ref="B36:L37"/>
    <mergeCell ref="X36:Y37"/>
    <mergeCell ref="Y46:Y47"/>
    <mergeCell ref="A49:A50"/>
    <mergeCell ref="B49:L50"/>
    <mergeCell ref="X39:Y39"/>
    <mergeCell ref="X40:Y40"/>
    <mergeCell ref="X41:Y41"/>
    <mergeCell ref="A44:A45"/>
    <mergeCell ref="B44:L45"/>
    <mergeCell ref="X44:X45"/>
    <mergeCell ref="Y44:Y45"/>
    <mergeCell ref="X38:Y38"/>
    <mergeCell ref="A55:A56"/>
    <mergeCell ref="B55:L56"/>
    <mergeCell ref="A46:A47"/>
    <mergeCell ref="B46:L47"/>
    <mergeCell ref="X46:X47"/>
    <mergeCell ref="A51:A52"/>
    <mergeCell ref="B51:L52"/>
    <mergeCell ref="A53:A54"/>
    <mergeCell ref="B53:L53"/>
    <mergeCell ref="B54:L54"/>
    <mergeCell ref="A57:A58"/>
    <mergeCell ref="B57:L58"/>
    <mergeCell ref="A59:A60"/>
    <mergeCell ref="B59:L60"/>
    <mergeCell ref="A61:A62"/>
    <mergeCell ref="B61:L62"/>
    <mergeCell ref="A63:A64"/>
    <mergeCell ref="B63:L64"/>
    <mergeCell ref="A65:A66"/>
    <mergeCell ref="B65:L66"/>
    <mergeCell ref="A67:A68"/>
    <mergeCell ref="B67:L68"/>
    <mergeCell ref="V74:W75"/>
    <mergeCell ref="X74:X75"/>
    <mergeCell ref="B69:L69"/>
    <mergeCell ref="A74:B75"/>
    <mergeCell ref="C74:C75"/>
    <mergeCell ref="D74:D75"/>
    <mergeCell ref="E74:E75"/>
    <mergeCell ref="F74:F75"/>
    <mergeCell ref="H74:H75"/>
    <mergeCell ref="I74:I75"/>
    <mergeCell ref="K74:K75"/>
    <mergeCell ref="X77:X78"/>
    <mergeCell ref="Y77:Y78"/>
    <mergeCell ref="Y74:Y75"/>
    <mergeCell ref="A77:B78"/>
    <mergeCell ref="C77:C78"/>
    <mergeCell ref="D77:D78"/>
    <mergeCell ref="E77:E78"/>
    <mergeCell ref="F77:F78"/>
    <mergeCell ref="H77:H78"/>
    <mergeCell ref="I77:I78"/>
    <mergeCell ref="K77:K78"/>
    <mergeCell ref="P77:P78"/>
    <mergeCell ref="P74:P75"/>
    <mergeCell ref="R74:R75"/>
    <mergeCell ref="S74:T75"/>
    <mergeCell ref="U74:U75"/>
    <mergeCell ref="S80:T80"/>
    <mergeCell ref="R77:R78"/>
    <mergeCell ref="S77:T78"/>
    <mergeCell ref="U77:U78"/>
    <mergeCell ref="V77:W78"/>
  </mergeCells>
  <printOptions horizontalCentered="1"/>
  <pageMargins left="0.59055118110236227" right="0.39370078740157483" top="0.77185039370078734" bottom="0.19685039370078741" header="0" footer="0"/>
  <pageSetup paperSize="9" scale="7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zoomScale="70" zoomScaleNormal="70" workbookViewId="0">
      <selection activeCell="G37" sqref="G37"/>
    </sheetView>
  </sheetViews>
  <sheetFormatPr baseColWidth="10" defaultRowHeight="12.75"/>
  <cols>
    <col min="1" max="1" width="5.7109375" style="180" customWidth="1"/>
    <col min="2" max="2" width="30.7109375" style="180" customWidth="1"/>
    <col min="3" max="3" width="10.7109375" style="180" customWidth="1"/>
    <col min="4" max="6" width="11.42578125" style="180"/>
    <col min="7" max="7" width="13.28515625" style="180" customWidth="1"/>
    <col min="8" max="9" width="10.7109375" style="180" customWidth="1"/>
    <col min="10" max="10" width="7.7109375" style="180" customWidth="1"/>
    <col min="11" max="11" width="15.85546875" style="180" customWidth="1"/>
    <col min="12" max="12" width="25.7109375" style="180" customWidth="1"/>
    <col min="13" max="13" width="10.7109375" style="180" customWidth="1"/>
    <col min="14" max="14" width="12.7109375" style="180" customWidth="1"/>
    <col min="15" max="15" width="25.7109375" style="180" customWidth="1"/>
    <col min="16" max="16" width="20.7109375" style="180" customWidth="1"/>
    <col min="17" max="17" width="11.7109375" style="180" customWidth="1"/>
    <col min="18" max="18" width="20" style="180" customWidth="1"/>
    <col min="19" max="19" width="15.7109375" style="180" customWidth="1"/>
    <col min="20" max="256" width="11.42578125" style="180"/>
    <col min="257" max="257" width="5.7109375" style="180" customWidth="1"/>
    <col min="258" max="258" width="30.7109375" style="180" customWidth="1"/>
    <col min="259" max="259" width="10.7109375" style="180" customWidth="1"/>
    <col min="260" max="262" width="11.42578125" style="180"/>
    <col min="263" max="263" width="13.28515625" style="180" customWidth="1"/>
    <col min="264" max="265" width="10.7109375" style="180" customWidth="1"/>
    <col min="266" max="266" width="7.7109375" style="180" customWidth="1"/>
    <col min="267" max="267" width="15.85546875" style="180" customWidth="1"/>
    <col min="268" max="268" width="25.7109375" style="180" customWidth="1"/>
    <col min="269" max="269" width="10.7109375" style="180" customWidth="1"/>
    <col min="270" max="270" width="12.7109375" style="180" customWidth="1"/>
    <col min="271" max="271" width="25.7109375" style="180" customWidth="1"/>
    <col min="272" max="272" width="20.7109375" style="180" customWidth="1"/>
    <col min="273" max="273" width="11.7109375" style="180" customWidth="1"/>
    <col min="274" max="274" width="20" style="180" customWidth="1"/>
    <col min="275" max="275" width="15.7109375" style="180" customWidth="1"/>
    <col min="276" max="512" width="11.42578125" style="180"/>
    <col min="513" max="513" width="5.7109375" style="180" customWidth="1"/>
    <col min="514" max="514" width="30.7109375" style="180" customWidth="1"/>
    <col min="515" max="515" width="10.7109375" style="180" customWidth="1"/>
    <col min="516" max="518" width="11.42578125" style="180"/>
    <col min="519" max="519" width="13.28515625" style="180" customWidth="1"/>
    <col min="520" max="521" width="10.7109375" style="180" customWidth="1"/>
    <col min="522" max="522" width="7.7109375" style="180" customWidth="1"/>
    <col min="523" max="523" width="15.85546875" style="180" customWidth="1"/>
    <col min="524" max="524" width="25.7109375" style="180" customWidth="1"/>
    <col min="525" max="525" width="10.7109375" style="180" customWidth="1"/>
    <col min="526" max="526" width="12.7109375" style="180" customWidth="1"/>
    <col min="527" max="527" width="25.7109375" style="180" customWidth="1"/>
    <col min="528" max="528" width="20.7109375" style="180" customWidth="1"/>
    <col min="529" max="529" width="11.7109375" style="180" customWidth="1"/>
    <col min="530" max="530" width="20" style="180" customWidth="1"/>
    <col min="531" max="531" width="15.7109375" style="180" customWidth="1"/>
    <col min="532" max="768" width="11.42578125" style="180"/>
    <col min="769" max="769" width="5.7109375" style="180" customWidth="1"/>
    <col min="770" max="770" width="30.7109375" style="180" customWidth="1"/>
    <col min="771" max="771" width="10.7109375" style="180" customWidth="1"/>
    <col min="772" max="774" width="11.42578125" style="180"/>
    <col min="775" max="775" width="13.28515625" style="180" customWidth="1"/>
    <col min="776" max="777" width="10.7109375" style="180" customWidth="1"/>
    <col min="778" max="778" width="7.7109375" style="180" customWidth="1"/>
    <col min="779" max="779" width="15.85546875" style="180" customWidth="1"/>
    <col min="780" max="780" width="25.7109375" style="180" customWidth="1"/>
    <col min="781" max="781" width="10.7109375" style="180" customWidth="1"/>
    <col min="782" max="782" width="12.7109375" style="180" customWidth="1"/>
    <col min="783" max="783" width="25.7109375" style="180" customWidth="1"/>
    <col min="784" max="784" width="20.7109375" style="180" customWidth="1"/>
    <col min="785" max="785" width="11.7109375" style="180" customWidth="1"/>
    <col min="786" max="786" width="20" style="180" customWidth="1"/>
    <col min="787" max="787" width="15.7109375" style="180" customWidth="1"/>
    <col min="788" max="1024" width="11.42578125" style="180"/>
    <col min="1025" max="1025" width="5.7109375" style="180" customWidth="1"/>
    <col min="1026" max="1026" width="30.7109375" style="180" customWidth="1"/>
    <col min="1027" max="1027" width="10.7109375" style="180" customWidth="1"/>
    <col min="1028" max="1030" width="11.42578125" style="180"/>
    <col min="1031" max="1031" width="13.28515625" style="180" customWidth="1"/>
    <col min="1032" max="1033" width="10.7109375" style="180" customWidth="1"/>
    <col min="1034" max="1034" width="7.7109375" style="180" customWidth="1"/>
    <col min="1035" max="1035" width="15.85546875" style="180" customWidth="1"/>
    <col min="1036" max="1036" width="25.7109375" style="180" customWidth="1"/>
    <col min="1037" max="1037" width="10.7109375" style="180" customWidth="1"/>
    <col min="1038" max="1038" width="12.7109375" style="180" customWidth="1"/>
    <col min="1039" max="1039" width="25.7109375" style="180" customWidth="1"/>
    <col min="1040" max="1040" width="20.7109375" style="180" customWidth="1"/>
    <col min="1041" max="1041" width="11.7109375" style="180" customWidth="1"/>
    <col min="1042" max="1042" width="20" style="180" customWidth="1"/>
    <col min="1043" max="1043" width="15.7109375" style="180" customWidth="1"/>
    <col min="1044" max="1280" width="11.42578125" style="180"/>
    <col min="1281" max="1281" width="5.7109375" style="180" customWidth="1"/>
    <col min="1282" max="1282" width="30.7109375" style="180" customWidth="1"/>
    <col min="1283" max="1283" width="10.7109375" style="180" customWidth="1"/>
    <col min="1284" max="1286" width="11.42578125" style="180"/>
    <col min="1287" max="1287" width="13.28515625" style="180" customWidth="1"/>
    <col min="1288" max="1289" width="10.7109375" style="180" customWidth="1"/>
    <col min="1290" max="1290" width="7.7109375" style="180" customWidth="1"/>
    <col min="1291" max="1291" width="15.85546875" style="180" customWidth="1"/>
    <col min="1292" max="1292" width="25.7109375" style="180" customWidth="1"/>
    <col min="1293" max="1293" width="10.7109375" style="180" customWidth="1"/>
    <col min="1294" max="1294" width="12.7109375" style="180" customWidth="1"/>
    <col min="1295" max="1295" width="25.7109375" style="180" customWidth="1"/>
    <col min="1296" max="1296" width="20.7109375" style="180" customWidth="1"/>
    <col min="1297" max="1297" width="11.7109375" style="180" customWidth="1"/>
    <col min="1298" max="1298" width="20" style="180" customWidth="1"/>
    <col min="1299" max="1299" width="15.7109375" style="180" customWidth="1"/>
    <col min="1300" max="1536" width="11.42578125" style="180"/>
    <col min="1537" max="1537" width="5.7109375" style="180" customWidth="1"/>
    <col min="1538" max="1538" width="30.7109375" style="180" customWidth="1"/>
    <col min="1539" max="1539" width="10.7109375" style="180" customWidth="1"/>
    <col min="1540" max="1542" width="11.42578125" style="180"/>
    <col min="1543" max="1543" width="13.28515625" style="180" customWidth="1"/>
    <col min="1544" max="1545" width="10.7109375" style="180" customWidth="1"/>
    <col min="1546" max="1546" width="7.7109375" style="180" customWidth="1"/>
    <col min="1547" max="1547" width="15.85546875" style="180" customWidth="1"/>
    <col min="1548" max="1548" width="25.7109375" style="180" customWidth="1"/>
    <col min="1549" max="1549" width="10.7109375" style="180" customWidth="1"/>
    <col min="1550" max="1550" width="12.7109375" style="180" customWidth="1"/>
    <col min="1551" max="1551" width="25.7109375" style="180" customWidth="1"/>
    <col min="1552" max="1552" width="20.7109375" style="180" customWidth="1"/>
    <col min="1553" max="1553" width="11.7109375" style="180" customWidth="1"/>
    <col min="1554" max="1554" width="20" style="180" customWidth="1"/>
    <col min="1555" max="1555" width="15.7109375" style="180" customWidth="1"/>
    <col min="1556" max="1792" width="11.42578125" style="180"/>
    <col min="1793" max="1793" width="5.7109375" style="180" customWidth="1"/>
    <col min="1794" max="1794" width="30.7109375" style="180" customWidth="1"/>
    <col min="1795" max="1795" width="10.7109375" style="180" customWidth="1"/>
    <col min="1796" max="1798" width="11.42578125" style="180"/>
    <col min="1799" max="1799" width="13.28515625" style="180" customWidth="1"/>
    <col min="1800" max="1801" width="10.7109375" style="180" customWidth="1"/>
    <col min="1802" max="1802" width="7.7109375" style="180" customWidth="1"/>
    <col min="1803" max="1803" width="15.85546875" style="180" customWidth="1"/>
    <col min="1804" max="1804" width="25.7109375" style="180" customWidth="1"/>
    <col min="1805" max="1805" width="10.7109375" style="180" customWidth="1"/>
    <col min="1806" max="1806" width="12.7109375" style="180" customWidth="1"/>
    <col min="1807" max="1807" width="25.7109375" style="180" customWidth="1"/>
    <col min="1808" max="1808" width="20.7109375" style="180" customWidth="1"/>
    <col min="1809" max="1809" width="11.7109375" style="180" customWidth="1"/>
    <col min="1810" max="1810" width="20" style="180" customWidth="1"/>
    <col min="1811" max="1811" width="15.7109375" style="180" customWidth="1"/>
    <col min="1812" max="2048" width="11.42578125" style="180"/>
    <col min="2049" max="2049" width="5.7109375" style="180" customWidth="1"/>
    <col min="2050" max="2050" width="30.7109375" style="180" customWidth="1"/>
    <col min="2051" max="2051" width="10.7109375" style="180" customWidth="1"/>
    <col min="2052" max="2054" width="11.42578125" style="180"/>
    <col min="2055" max="2055" width="13.28515625" style="180" customWidth="1"/>
    <col min="2056" max="2057" width="10.7109375" style="180" customWidth="1"/>
    <col min="2058" max="2058" width="7.7109375" style="180" customWidth="1"/>
    <col min="2059" max="2059" width="15.85546875" style="180" customWidth="1"/>
    <col min="2060" max="2060" width="25.7109375" style="180" customWidth="1"/>
    <col min="2061" max="2061" width="10.7109375" style="180" customWidth="1"/>
    <col min="2062" max="2062" width="12.7109375" style="180" customWidth="1"/>
    <col min="2063" max="2063" width="25.7109375" style="180" customWidth="1"/>
    <col min="2064" max="2064" width="20.7109375" style="180" customWidth="1"/>
    <col min="2065" max="2065" width="11.7109375" style="180" customWidth="1"/>
    <col min="2066" max="2066" width="20" style="180" customWidth="1"/>
    <col min="2067" max="2067" width="15.7109375" style="180" customWidth="1"/>
    <col min="2068" max="2304" width="11.42578125" style="180"/>
    <col min="2305" max="2305" width="5.7109375" style="180" customWidth="1"/>
    <col min="2306" max="2306" width="30.7109375" style="180" customWidth="1"/>
    <col min="2307" max="2307" width="10.7109375" style="180" customWidth="1"/>
    <col min="2308" max="2310" width="11.42578125" style="180"/>
    <col min="2311" max="2311" width="13.28515625" style="180" customWidth="1"/>
    <col min="2312" max="2313" width="10.7109375" style="180" customWidth="1"/>
    <col min="2314" max="2314" width="7.7109375" style="180" customWidth="1"/>
    <col min="2315" max="2315" width="15.85546875" style="180" customWidth="1"/>
    <col min="2316" max="2316" width="25.7109375" style="180" customWidth="1"/>
    <col min="2317" max="2317" width="10.7109375" style="180" customWidth="1"/>
    <col min="2318" max="2318" width="12.7109375" style="180" customWidth="1"/>
    <col min="2319" max="2319" width="25.7109375" style="180" customWidth="1"/>
    <col min="2320" max="2320" width="20.7109375" style="180" customWidth="1"/>
    <col min="2321" max="2321" width="11.7109375" style="180" customWidth="1"/>
    <col min="2322" max="2322" width="20" style="180" customWidth="1"/>
    <col min="2323" max="2323" width="15.7109375" style="180" customWidth="1"/>
    <col min="2324" max="2560" width="11.42578125" style="180"/>
    <col min="2561" max="2561" width="5.7109375" style="180" customWidth="1"/>
    <col min="2562" max="2562" width="30.7109375" style="180" customWidth="1"/>
    <col min="2563" max="2563" width="10.7109375" style="180" customWidth="1"/>
    <col min="2564" max="2566" width="11.42578125" style="180"/>
    <col min="2567" max="2567" width="13.28515625" style="180" customWidth="1"/>
    <col min="2568" max="2569" width="10.7109375" style="180" customWidth="1"/>
    <col min="2570" max="2570" width="7.7109375" style="180" customWidth="1"/>
    <col min="2571" max="2571" width="15.85546875" style="180" customWidth="1"/>
    <col min="2572" max="2572" width="25.7109375" style="180" customWidth="1"/>
    <col min="2573" max="2573" width="10.7109375" style="180" customWidth="1"/>
    <col min="2574" max="2574" width="12.7109375" style="180" customWidth="1"/>
    <col min="2575" max="2575" width="25.7109375" style="180" customWidth="1"/>
    <col min="2576" max="2576" width="20.7109375" style="180" customWidth="1"/>
    <col min="2577" max="2577" width="11.7109375" style="180" customWidth="1"/>
    <col min="2578" max="2578" width="20" style="180" customWidth="1"/>
    <col min="2579" max="2579" width="15.7109375" style="180" customWidth="1"/>
    <col min="2580" max="2816" width="11.42578125" style="180"/>
    <col min="2817" max="2817" width="5.7109375" style="180" customWidth="1"/>
    <col min="2818" max="2818" width="30.7109375" style="180" customWidth="1"/>
    <col min="2819" max="2819" width="10.7109375" style="180" customWidth="1"/>
    <col min="2820" max="2822" width="11.42578125" style="180"/>
    <col min="2823" max="2823" width="13.28515625" style="180" customWidth="1"/>
    <col min="2824" max="2825" width="10.7109375" style="180" customWidth="1"/>
    <col min="2826" max="2826" width="7.7109375" style="180" customWidth="1"/>
    <col min="2827" max="2827" width="15.85546875" style="180" customWidth="1"/>
    <col min="2828" max="2828" width="25.7109375" style="180" customWidth="1"/>
    <col min="2829" max="2829" width="10.7109375" style="180" customWidth="1"/>
    <col min="2830" max="2830" width="12.7109375" style="180" customWidth="1"/>
    <col min="2831" max="2831" width="25.7109375" style="180" customWidth="1"/>
    <col min="2832" max="2832" width="20.7109375" style="180" customWidth="1"/>
    <col min="2833" max="2833" width="11.7109375" style="180" customWidth="1"/>
    <col min="2834" max="2834" width="20" style="180" customWidth="1"/>
    <col min="2835" max="2835" width="15.7109375" style="180" customWidth="1"/>
    <col min="2836" max="3072" width="11.42578125" style="180"/>
    <col min="3073" max="3073" width="5.7109375" style="180" customWidth="1"/>
    <col min="3074" max="3074" width="30.7109375" style="180" customWidth="1"/>
    <col min="3075" max="3075" width="10.7109375" style="180" customWidth="1"/>
    <col min="3076" max="3078" width="11.42578125" style="180"/>
    <col min="3079" max="3079" width="13.28515625" style="180" customWidth="1"/>
    <col min="3080" max="3081" width="10.7109375" style="180" customWidth="1"/>
    <col min="3082" max="3082" width="7.7109375" style="180" customWidth="1"/>
    <col min="3083" max="3083" width="15.85546875" style="180" customWidth="1"/>
    <col min="3084" max="3084" width="25.7109375" style="180" customWidth="1"/>
    <col min="3085" max="3085" width="10.7109375" style="180" customWidth="1"/>
    <col min="3086" max="3086" width="12.7109375" style="180" customWidth="1"/>
    <col min="3087" max="3087" width="25.7109375" style="180" customWidth="1"/>
    <col min="3088" max="3088" width="20.7109375" style="180" customWidth="1"/>
    <col min="3089" max="3089" width="11.7109375" style="180" customWidth="1"/>
    <col min="3090" max="3090" width="20" style="180" customWidth="1"/>
    <col min="3091" max="3091" width="15.7109375" style="180" customWidth="1"/>
    <col min="3092" max="3328" width="11.42578125" style="180"/>
    <col min="3329" max="3329" width="5.7109375" style="180" customWidth="1"/>
    <col min="3330" max="3330" width="30.7109375" style="180" customWidth="1"/>
    <col min="3331" max="3331" width="10.7109375" style="180" customWidth="1"/>
    <col min="3332" max="3334" width="11.42578125" style="180"/>
    <col min="3335" max="3335" width="13.28515625" style="180" customWidth="1"/>
    <col min="3336" max="3337" width="10.7109375" style="180" customWidth="1"/>
    <col min="3338" max="3338" width="7.7109375" style="180" customWidth="1"/>
    <col min="3339" max="3339" width="15.85546875" style="180" customWidth="1"/>
    <col min="3340" max="3340" width="25.7109375" style="180" customWidth="1"/>
    <col min="3341" max="3341" width="10.7109375" style="180" customWidth="1"/>
    <col min="3342" max="3342" width="12.7109375" style="180" customWidth="1"/>
    <col min="3343" max="3343" width="25.7109375" style="180" customWidth="1"/>
    <col min="3344" max="3344" width="20.7109375" style="180" customWidth="1"/>
    <col min="3345" max="3345" width="11.7109375" style="180" customWidth="1"/>
    <col min="3346" max="3346" width="20" style="180" customWidth="1"/>
    <col min="3347" max="3347" width="15.7109375" style="180" customWidth="1"/>
    <col min="3348" max="3584" width="11.42578125" style="180"/>
    <col min="3585" max="3585" width="5.7109375" style="180" customWidth="1"/>
    <col min="3586" max="3586" width="30.7109375" style="180" customWidth="1"/>
    <col min="3587" max="3587" width="10.7109375" style="180" customWidth="1"/>
    <col min="3588" max="3590" width="11.42578125" style="180"/>
    <col min="3591" max="3591" width="13.28515625" style="180" customWidth="1"/>
    <col min="3592" max="3593" width="10.7109375" style="180" customWidth="1"/>
    <col min="3594" max="3594" width="7.7109375" style="180" customWidth="1"/>
    <col min="3595" max="3595" width="15.85546875" style="180" customWidth="1"/>
    <col min="3596" max="3596" width="25.7109375" style="180" customWidth="1"/>
    <col min="3597" max="3597" width="10.7109375" style="180" customWidth="1"/>
    <col min="3598" max="3598" width="12.7109375" style="180" customWidth="1"/>
    <col min="3599" max="3599" width="25.7109375" style="180" customWidth="1"/>
    <col min="3600" max="3600" width="20.7109375" style="180" customWidth="1"/>
    <col min="3601" max="3601" width="11.7109375" style="180" customWidth="1"/>
    <col min="3602" max="3602" width="20" style="180" customWidth="1"/>
    <col min="3603" max="3603" width="15.7109375" style="180" customWidth="1"/>
    <col min="3604" max="3840" width="11.42578125" style="180"/>
    <col min="3841" max="3841" width="5.7109375" style="180" customWidth="1"/>
    <col min="3842" max="3842" width="30.7109375" style="180" customWidth="1"/>
    <col min="3843" max="3843" width="10.7109375" style="180" customWidth="1"/>
    <col min="3844" max="3846" width="11.42578125" style="180"/>
    <col min="3847" max="3847" width="13.28515625" style="180" customWidth="1"/>
    <col min="3848" max="3849" width="10.7109375" style="180" customWidth="1"/>
    <col min="3850" max="3850" width="7.7109375" style="180" customWidth="1"/>
    <col min="3851" max="3851" width="15.85546875" style="180" customWidth="1"/>
    <col min="3852" max="3852" width="25.7109375" style="180" customWidth="1"/>
    <col min="3853" max="3853" width="10.7109375" style="180" customWidth="1"/>
    <col min="3854" max="3854" width="12.7109375" style="180" customWidth="1"/>
    <col min="3855" max="3855" width="25.7109375" style="180" customWidth="1"/>
    <col min="3856" max="3856" width="20.7109375" style="180" customWidth="1"/>
    <col min="3857" max="3857" width="11.7109375" style="180" customWidth="1"/>
    <col min="3858" max="3858" width="20" style="180" customWidth="1"/>
    <col min="3859" max="3859" width="15.7109375" style="180" customWidth="1"/>
    <col min="3860" max="4096" width="11.42578125" style="180"/>
    <col min="4097" max="4097" width="5.7109375" style="180" customWidth="1"/>
    <col min="4098" max="4098" width="30.7109375" style="180" customWidth="1"/>
    <col min="4099" max="4099" width="10.7109375" style="180" customWidth="1"/>
    <col min="4100" max="4102" width="11.42578125" style="180"/>
    <col min="4103" max="4103" width="13.28515625" style="180" customWidth="1"/>
    <col min="4104" max="4105" width="10.7109375" style="180" customWidth="1"/>
    <col min="4106" max="4106" width="7.7109375" style="180" customWidth="1"/>
    <col min="4107" max="4107" width="15.85546875" style="180" customWidth="1"/>
    <col min="4108" max="4108" width="25.7109375" style="180" customWidth="1"/>
    <col min="4109" max="4109" width="10.7109375" style="180" customWidth="1"/>
    <col min="4110" max="4110" width="12.7109375" style="180" customWidth="1"/>
    <col min="4111" max="4111" width="25.7109375" style="180" customWidth="1"/>
    <col min="4112" max="4112" width="20.7109375" style="180" customWidth="1"/>
    <col min="4113" max="4113" width="11.7109375" style="180" customWidth="1"/>
    <col min="4114" max="4114" width="20" style="180" customWidth="1"/>
    <col min="4115" max="4115" width="15.7109375" style="180" customWidth="1"/>
    <col min="4116" max="4352" width="11.42578125" style="180"/>
    <col min="4353" max="4353" width="5.7109375" style="180" customWidth="1"/>
    <col min="4354" max="4354" width="30.7109375" style="180" customWidth="1"/>
    <col min="4355" max="4355" width="10.7109375" style="180" customWidth="1"/>
    <col min="4356" max="4358" width="11.42578125" style="180"/>
    <col min="4359" max="4359" width="13.28515625" style="180" customWidth="1"/>
    <col min="4360" max="4361" width="10.7109375" style="180" customWidth="1"/>
    <col min="4362" max="4362" width="7.7109375" style="180" customWidth="1"/>
    <col min="4363" max="4363" width="15.85546875" style="180" customWidth="1"/>
    <col min="4364" max="4364" width="25.7109375" style="180" customWidth="1"/>
    <col min="4365" max="4365" width="10.7109375" style="180" customWidth="1"/>
    <col min="4366" max="4366" width="12.7109375" style="180" customWidth="1"/>
    <col min="4367" max="4367" width="25.7109375" style="180" customWidth="1"/>
    <col min="4368" max="4368" width="20.7109375" style="180" customWidth="1"/>
    <col min="4369" max="4369" width="11.7109375" style="180" customWidth="1"/>
    <col min="4370" max="4370" width="20" style="180" customWidth="1"/>
    <col min="4371" max="4371" width="15.7109375" style="180" customWidth="1"/>
    <col min="4372" max="4608" width="11.42578125" style="180"/>
    <col min="4609" max="4609" width="5.7109375" style="180" customWidth="1"/>
    <col min="4610" max="4610" width="30.7109375" style="180" customWidth="1"/>
    <col min="4611" max="4611" width="10.7109375" style="180" customWidth="1"/>
    <col min="4612" max="4614" width="11.42578125" style="180"/>
    <col min="4615" max="4615" width="13.28515625" style="180" customWidth="1"/>
    <col min="4616" max="4617" width="10.7109375" style="180" customWidth="1"/>
    <col min="4618" max="4618" width="7.7109375" style="180" customWidth="1"/>
    <col min="4619" max="4619" width="15.85546875" style="180" customWidth="1"/>
    <col min="4620" max="4620" width="25.7109375" style="180" customWidth="1"/>
    <col min="4621" max="4621" width="10.7109375" style="180" customWidth="1"/>
    <col min="4622" max="4622" width="12.7109375" style="180" customWidth="1"/>
    <col min="4623" max="4623" width="25.7109375" style="180" customWidth="1"/>
    <col min="4624" max="4624" width="20.7109375" style="180" customWidth="1"/>
    <col min="4625" max="4625" width="11.7109375" style="180" customWidth="1"/>
    <col min="4626" max="4626" width="20" style="180" customWidth="1"/>
    <col min="4627" max="4627" width="15.7109375" style="180" customWidth="1"/>
    <col min="4628" max="4864" width="11.42578125" style="180"/>
    <col min="4865" max="4865" width="5.7109375" style="180" customWidth="1"/>
    <col min="4866" max="4866" width="30.7109375" style="180" customWidth="1"/>
    <col min="4867" max="4867" width="10.7109375" style="180" customWidth="1"/>
    <col min="4868" max="4870" width="11.42578125" style="180"/>
    <col min="4871" max="4871" width="13.28515625" style="180" customWidth="1"/>
    <col min="4872" max="4873" width="10.7109375" style="180" customWidth="1"/>
    <col min="4874" max="4874" width="7.7109375" style="180" customWidth="1"/>
    <col min="4875" max="4875" width="15.85546875" style="180" customWidth="1"/>
    <col min="4876" max="4876" width="25.7109375" style="180" customWidth="1"/>
    <col min="4877" max="4877" width="10.7109375" style="180" customWidth="1"/>
    <col min="4878" max="4878" width="12.7109375" style="180" customWidth="1"/>
    <col min="4879" max="4879" width="25.7109375" style="180" customWidth="1"/>
    <col min="4880" max="4880" width="20.7109375" style="180" customWidth="1"/>
    <col min="4881" max="4881" width="11.7109375" style="180" customWidth="1"/>
    <col min="4882" max="4882" width="20" style="180" customWidth="1"/>
    <col min="4883" max="4883" width="15.7109375" style="180" customWidth="1"/>
    <col min="4884" max="5120" width="11.42578125" style="180"/>
    <col min="5121" max="5121" width="5.7109375" style="180" customWidth="1"/>
    <col min="5122" max="5122" width="30.7109375" style="180" customWidth="1"/>
    <col min="5123" max="5123" width="10.7109375" style="180" customWidth="1"/>
    <col min="5124" max="5126" width="11.42578125" style="180"/>
    <col min="5127" max="5127" width="13.28515625" style="180" customWidth="1"/>
    <col min="5128" max="5129" width="10.7109375" style="180" customWidth="1"/>
    <col min="5130" max="5130" width="7.7109375" style="180" customWidth="1"/>
    <col min="5131" max="5131" width="15.85546875" style="180" customWidth="1"/>
    <col min="5132" max="5132" width="25.7109375" style="180" customWidth="1"/>
    <col min="5133" max="5133" width="10.7109375" style="180" customWidth="1"/>
    <col min="5134" max="5134" width="12.7109375" style="180" customWidth="1"/>
    <col min="5135" max="5135" width="25.7109375" style="180" customWidth="1"/>
    <col min="5136" max="5136" width="20.7109375" style="180" customWidth="1"/>
    <col min="5137" max="5137" width="11.7109375" style="180" customWidth="1"/>
    <col min="5138" max="5138" width="20" style="180" customWidth="1"/>
    <col min="5139" max="5139" width="15.7109375" style="180" customWidth="1"/>
    <col min="5140" max="5376" width="11.42578125" style="180"/>
    <col min="5377" max="5377" width="5.7109375" style="180" customWidth="1"/>
    <col min="5378" max="5378" width="30.7109375" style="180" customWidth="1"/>
    <col min="5379" max="5379" width="10.7109375" style="180" customWidth="1"/>
    <col min="5380" max="5382" width="11.42578125" style="180"/>
    <col min="5383" max="5383" width="13.28515625" style="180" customWidth="1"/>
    <col min="5384" max="5385" width="10.7109375" style="180" customWidth="1"/>
    <col min="5386" max="5386" width="7.7109375" style="180" customWidth="1"/>
    <col min="5387" max="5387" width="15.85546875" style="180" customWidth="1"/>
    <col min="5388" max="5388" width="25.7109375" style="180" customWidth="1"/>
    <col min="5389" max="5389" width="10.7109375" style="180" customWidth="1"/>
    <col min="5390" max="5390" width="12.7109375" style="180" customWidth="1"/>
    <col min="5391" max="5391" width="25.7109375" style="180" customWidth="1"/>
    <col min="5392" max="5392" width="20.7109375" style="180" customWidth="1"/>
    <col min="5393" max="5393" width="11.7109375" style="180" customWidth="1"/>
    <col min="5394" max="5394" width="20" style="180" customWidth="1"/>
    <col min="5395" max="5395" width="15.7109375" style="180" customWidth="1"/>
    <col min="5396" max="5632" width="11.42578125" style="180"/>
    <col min="5633" max="5633" width="5.7109375" style="180" customWidth="1"/>
    <col min="5634" max="5634" width="30.7109375" style="180" customWidth="1"/>
    <col min="5635" max="5635" width="10.7109375" style="180" customWidth="1"/>
    <col min="5636" max="5638" width="11.42578125" style="180"/>
    <col min="5639" max="5639" width="13.28515625" style="180" customWidth="1"/>
    <col min="5640" max="5641" width="10.7109375" style="180" customWidth="1"/>
    <col min="5642" max="5642" width="7.7109375" style="180" customWidth="1"/>
    <col min="5643" max="5643" width="15.85546875" style="180" customWidth="1"/>
    <col min="5644" max="5644" width="25.7109375" style="180" customWidth="1"/>
    <col min="5645" max="5645" width="10.7109375" style="180" customWidth="1"/>
    <col min="5646" max="5646" width="12.7109375" style="180" customWidth="1"/>
    <col min="5647" max="5647" width="25.7109375" style="180" customWidth="1"/>
    <col min="5648" max="5648" width="20.7109375" style="180" customWidth="1"/>
    <col min="5649" max="5649" width="11.7109375" style="180" customWidth="1"/>
    <col min="5650" max="5650" width="20" style="180" customWidth="1"/>
    <col min="5651" max="5651" width="15.7109375" style="180" customWidth="1"/>
    <col min="5652" max="5888" width="11.42578125" style="180"/>
    <col min="5889" max="5889" width="5.7109375" style="180" customWidth="1"/>
    <col min="5890" max="5890" width="30.7109375" style="180" customWidth="1"/>
    <col min="5891" max="5891" width="10.7109375" style="180" customWidth="1"/>
    <col min="5892" max="5894" width="11.42578125" style="180"/>
    <col min="5895" max="5895" width="13.28515625" style="180" customWidth="1"/>
    <col min="5896" max="5897" width="10.7109375" style="180" customWidth="1"/>
    <col min="5898" max="5898" width="7.7109375" style="180" customWidth="1"/>
    <col min="5899" max="5899" width="15.85546875" style="180" customWidth="1"/>
    <col min="5900" max="5900" width="25.7109375" style="180" customWidth="1"/>
    <col min="5901" max="5901" width="10.7109375" style="180" customWidth="1"/>
    <col min="5902" max="5902" width="12.7109375" style="180" customWidth="1"/>
    <col min="5903" max="5903" width="25.7109375" style="180" customWidth="1"/>
    <col min="5904" max="5904" width="20.7109375" style="180" customWidth="1"/>
    <col min="5905" max="5905" width="11.7109375" style="180" customWidth="1"/>
    <col min="5906" max="5906" width="20" style="180" customWidth="1"/>
    <col min="5907" max="5907" width="15.7109375" style="180" customWidth="1"/>
    <col min="5908" max="6144" width="11.42578125" style="180"/>
    <col min="6145" max="6145" width="5.7109375" style="180" customWidth="1"/>
    <col min="6146" max="6146" width="30.7109375" style="180" customWidth="1"/>
    <col min="6147" max="6147" width="10.7109375" style="180" customWidth="1"/>
    <col min="6148" max="6150" width="11.42578125" style="180"/>
    <col min="6151" max="6151" width="13.28515625" style="180" customWidth="1"/>
    <col min="6152" max="6153" width="10.7109375" style="180" customWidth="1"/>
    <col min="6154" max="6154" width="7.7109375" style="180" customWidth="1"/>
    <col min="6155" max="6155" width="15.85546875" style="180" customWidth="1"/>
    <col min="6156" max="6156" width="25.7109375" style="180" customWidth="1"/>
    <col min="6157" max="6157" width="10.7109375" style="180" customWidth="1"/>
    <col min="6158" max="6158" width="12.7109375" style="180" customWidth="1"/>
    <col min="6159" max="6159" width="25.7109375" style="180" customWidth="1"/>
    <col min="6160" max="6160" width="20.7109375" style="180" customWidth="1"/>
    <col min="6161" max="6161" width="11.7109375" style="180" customWidth="1"/>
    <col min="6162" max="6162" width="20" style="180" customWidth="1"/>
    <col min="6163" max="6163" width="15.7109375" style="180" customWidth="1"/>
    <col min="6164" max="6400" width="11.42578125" style="180"/>
    <col min="6401" max="6401" width="5.7109375" style="180" customWidth="1"/>
    <col min="6402" max="6402" width="30.7109375" style="180" customWidth="1"/>
    <col min="6403" max="6403" width="10.7109375" style="180" customWidth="1"/>
    <col min="6404" max="6406" width="11.42578125" style="180"/>
    <col min="6407" max="6407" width="13.28515625" style="180" customWidth="1"/>
    <col min="6408" max="6409" width="10.7109375" style="180" customWidth="1"/>
    <col min="6410" max="6410" width="7.7109375" style="180" customWidth="1"/>
    <col min="6411" max="6411" width="15.85546875" style="180" customWidth="1"/>
    <col min="6412" max="6412" width="25.7109375" style="180" customWidth="1"/>
    <col min="6413" max="6413" width="10.7109375" style="180" customWidth="1"/>
    <col min="6414" max="6414" width="12.7109375" style="180" customWidth="1"/>
    <col min="6415" max="6415" width="25.7109375" style="180" customWidth="1"/>
    <col min="6416" max="6416" width="20.7109375" style="180" customWidth="1"/>
    <col min="6417" max="6417" width="11.7109375" style="180" customWidth="1"/>
    <col min="6418" max="6418" width="20" style="180" customWidth="1"/>
    <col min="6419" max="6419" width="15.7109375" style="180" customWidth="1"/>
    <col min="6420" max="6656" width="11.42578125" style="180"/>
    <col min="6657" max="6657" width="5.7109375" style="180" customWidth="1"/>
    <col min="6658" max="6658" width="30.7109375" style="180" customWidth="1"/>
    <col min="6659" max="6659" width="10.7109375" style="180" customWidth="1"/>
    <col min="6660" max="6662" width="11.42578125" style="180"/>
    <col min="6663" max="6663" width="13.28515625" style="180" customWidth="1"/>
    <col min="6664" max="6665" width="10.7109375" style="180" customWidth="1"/>
    <col min="6666" max="6666" width="7.7109375" style="180" customWidth="1"/>
    <col min="6667" max="6667" width="15.85546875" style="180" customWidth="1"/>
    <col min="6668" max="6668" width="25.7109375" style="180" customWidth="1"/>
    <col min="6669" max="6669" width="10.7109375" style="180" customWidth="1"/>
    <col min="6670" max="6670" width="12.7109375" style="180" customWidth="1"/>
    <col min="6671" max="6671" width="25.7109375" style="180" customWidth="1"/>
    <col min="6672" max="6672" width="20.7109375" style="180" customWidth="1"/>
    <col min="6673" max="6673" width="11.7109375" style="180" customWidth="1"/>
    <col min="6674" max="6674" width="20" style="180" customWidth="1"/>
    <col min="6675" max="6675" width="15.7109375" style="180" customWidth="1"/>
    <col min="6676" max="6912" width="11.42578125" style="180"/>
    <col min="6913" max="6913" width="5.7109375" style="180" customWidth="1"/>
    <col min="6914" max="6914" width="30.7109375" style="180" customWidth="1"/>
    <col min="6915" max="6915" width="10.7109375" style="180" customWidth="1"/>
    <col min="6916" max="6918" width="11.42578125" style="180"/>
    <col min="6919" max="6919" width="13.28515625" style="180" customWidth="1"/>
    <col min="6920" max="6921" width="10.7109375" style="180" customWidth="1"/>
    <col min="6922" max="6922" width="7.7109375" style="180" customWidth="1"/>
    <col min="6923" max="6923" width="15.85546875" style="180" customWidth="1"/>
    <col min="6924" max="6924" width="25.7109375" style="180" customWidth="1"/>
    <col min="6925" max="6925" width="10.7109375" style="180" customWidth="1"/>
    <col min="6926" max="6926" width="12.7109375" style="180" customWidth="1"/>
    <col min="6927" max="6927" width="25.7109375" style="180" customWidth="1"/>
    <col min="6928" max="6928" width="20.7109375" style="180" customWidth="1"/>
    <col min="6929" max="6929" width="11.7109375" style="180" customWidth="1"/>
    <col min="6930" max="6930" width="20" style="180" customWidth="1"/>
    <col min="6931" max="6931" width="15.7109375" style="180" customWidth="1"/>
    <col min="6932" max="7168" width="11.42578125" style="180"/>
    <col min="7169" max="7169" width="5.7109375" style="180" customWidth="1"/>
    <col min="7170" max="7170" width="30.7109375" style="180" customWidth="1"/>
    <col min="7171" max="7171" width="10.7109375" style="180" customWidth="1"/>
    <col min="7172" max="7174" width="11.42578125" style="180"/>
    <col min="7175" max="7175" width="13.28515625" style="180" customWidth="1"/>
    <col min="7176" max="7177" width="10.7109375" style="180" customWidth="1"/>
    <col min="7178" max="7178" width="7.7109375" style="180" customWidth="1"/>
    <col min="7179" max="7179" width="15.85546875" style="180" customWidth="1"/>
    <col min="7180" max="7180" width="25.7109375" style="180" customWidth="1"/>
    <col min="7181" max="7181" width="10.7109375" style="180" customWidth="1"/>
    <col min="7182" max="7182" width="12.7109375" style="180" customWidth="1"/>
    <col min="7183" max="7183" width="25.7109375" style="180" customWidth="1"/>
    <col min="7184" max="7184" width="20.7109375" style="180" customWidth="1"/>
    <col min="7185" max="7185" width="11.7109375" style="180" customWidth="1"/>
    <col min="7186" max="7186" width="20" style="180" customWidth="1"/>
    <col min="7187" max="7187" width="15.7109375" style="180" customWidth="1"/>
    <col min="7188" max="7424" width="11.42578125" style="180"/>
    <col min="7425" max="7425" width="5.7109375" style="180" customWidth="1"/>
    <col min="7426" max="7426" width="30.7109375" style="180" customWidth="1"/>
    <col min="7427" max="7427" width="10.7109375" style="180" customWidth="1"/>
    <col min="7428" max="7430" width="11.42578125" style="180"/>
    <col min="7431" max="7431" width="13.28515625" style="180" customWidth="1"/>
    <col min="7432" max="7433" width="10.7109375" style="180" customWidth="1"/>
    <col min="7434" max="7434" width="7.7109375" style="180" customWidth="1"/>
    <col min="7435" max="7435" width="15.85546875" style="180" customWidth="1"/>
    <col min="7436" max="7436" width="25.7109375" style="180" customWidth="1"/>
    <col min="7437" max="7437" width="10.7109375" style="180" customWidth="1"/>
    <col min="7438" max="7438" width="12.7109375" style="180" customWidth="1"/>
    <col min="7439" max="7439" width="25.7109375" style="180" customWidth="1"/>
    <col min="7440" max="7440" width="20.7109375" style="180" customWidth="1"/>
    <col min="7441" max="7441" width="11.7109375" style="180" customWidth="1"/>
    <col min="7442" max="7442" width="20" style="180" customWidth="1"/>
    <col min="7443" max="7443" width="15.7109375" style="180" customWidth="1"/>
    <col min="7444" max="7680" width="11.42578125" style="180"/>
    <col min="7681" max="7681" width="5.7109375" style="180" customWidth="1"/>
    <col min="7682" max="7682" width="30.7109375" style="180" customWidth="1"/>
    <col min="7683" max="7683" width="10.7109375" style="180" customWidth="1"/>
    <col min="7684" max="7686" width="11.42578125" style="180"/>
    <col min="7687" max="7687" width="13.28515625" style="180" customWidth="1"/>
    <col min="7688" max="7689" width="10.7109375" style="180" customWidth="1"/>
    <col min="7690" max="7690" width="7.7109375" style="180" customWidth="1"/>
    <col min="7691" max="7691" width="15.85546875" style="180" customWidth="1"/>
    <col min="7692" max="7692" width="25.7109375" style="180" customWidth="1"/>
    <col min="7693" max="7693" width="10.7109375" style="180" customWidth="1"/>
    <col min="7694" max="7694" width="12.7109375" style="180" customWidth="1"/>
    <col min="7695" max="7695" width="25.7109375" style="180" customWidth="1"/>
    <col min="7696" max="7696" width="20.7109375" style="180" customWidth="1"/>
    <col min="7697" max="7697" width="11.7109375" style="180" customWidth="1"/>
    <col min="7698" max="7698" width="20" style="180" customWidth="1"/>
    <col min="7699" max="7699" width="15.7109375" style="180" customWidth="1"/>
    <col min="7700" max="7936" width="11.42578125" style="180"/>
    <col min="7937" max="7937" width="5.7109375" style="180" customWidth="1"/>
    <col min="7938" max="7938" width="30.7109375" style="180" customWidth="1"/>
    <col min="7939" max="7939" width="10.7109375" style="180" customWidth="1"/>
    <col min="7940" max="7942" width="11.42578125" style="180"/>
    <col min="7943" max="7943" width="13.28515625" style="180" customWidth="1"/>
    <col min="7944" max="7945" width="10.7109375" style="180" customWidth="1"/>
    <col min="7946" max="7946" width="7.7109375" style="180" customWidth="1"/>
    <col min="7947" max="7947" width="15.85546875" style="180" customWidth="1"/>
    <col min="7948" max="7948" width="25.7109375" style="180" customWidth="1"/>
    <col min="7949" max="7949" width="10.7109375" style="180" customWidth="1"/>
    <col min="7950" max="7950" width="12.7109375" style="180" customWidth="1"/>
    <col min="7951" max="7951" width="25.7109375" style="180" customWidth="1"/>
    <col min="7952" max="7952" width="20.7109375" style="180" customWidth="1"/>
    <col min="7953" max="7953" width="11.7109375" style="180" customWidth="1"/>
    <col min="7954" max="7954" width="20" style="180" customWidth="1"/>
    <col min="7955" max="7955" width="15.7109375" style="180" customWidth="1"/>
    <col min="7956" max="8192" width="11.42578125" style="180"/>
    <col min="8193" max="8193" width="5.7109375" style="180" customWidth="1"/>
    <col min="8194" max="8194" width="30.7109375" style="180" customWidth="1"/>
    <col min="8195" max="8195" width="10.7109375" style="180" customWidth="1"/>
    <col min="8196" max="8198" width="11.42578125" style="180"/>
    <col min="8199" max="8199" width="13.28515625" style="180" customWidth="1"/>
    <col min="8200" max="8201" width="10.7109375" style="180" customWidth="1"/>
    <col min="8202" max="8202" width="7.7109375" style="180" customWidth="1"/>
    <col min="8203" max="8203" width="15.85546875" style="180" customWidth="1"/>
    <col min="8204" max="8204" width="25.7109375" style="180" customWidth="1"/>
    <col min="8205" max="8205" width="10.7109375" style="180" customWidth="1"/>
    <col min="8206" max="8206" width="12.7109375" style="180" customWidth="1"/>
    <col min="8207" max="8207" width="25.7109375" style="180" customWidth="1"/>
    <col min="8208" max="8208" width="20.7109375" style="180" customWidth="1"/>
    <col min="8209" max="8209" width="11.7109375" style="180" customWidth="1"/>
    <col min="8210" max="8210" width="20" style="180" customWidth="1"/>
    <col min="8211" max="8211" width="15.7109375" style="180" customWidth="1"/>
    <col min="8212" max="8448" width="11.42578125" style="180"/>
    <col min="8449" max="8449" width="5.7109375" style="180" customWidth="1"/>
    <col min="8450" max="8450" width="30.7109375" style="180" customWidth="1"/>
    <col min="8451" max="8451" width="10.7109375" style="180" customWidth="1"/>
    <col min="8452" max="8454" width="11.42578125" style="180"/>
    <col min="8455" max="8455" width="13.28515625" style="180" customWidth="1"/>
    <col min="8456" max="8457" width="10.7109375" style="180" customWidth="1"/>
    <col min="8458" max="8458" width="7.7109375" style="180" customWidth="1"/>
    <col min="8459" max="8459" width="15.85546875" style="180" customWidth="1"/>
    <col min="8460" max="8460" width="25.7109375" style="180" customWidth="1"/>
    <col min="8461" max="8461" width="10.7109375" style="180" customWidth="1"/>
    <col min="8462" max="8462" width="12.7109375" style="180" customWidth="1"/>
    <col min="8463" max="8463" width="25.7109375" style="180" customWidth="1"/>
    <col min="8464" max="8464" width="20.7109375" style="180" customWidth="1"/>
    <col min="8465" max="8465" width="11.7109375" style="180" customWidth="1"/>
    <col min="8466" max="8466" width="20" style="180" customWidth="1"/>
    <col min="8467" max="8467" width="15.7109375" style="180" customWidth="1"/>
    <col min="8468" max="8704" width="11.42578125" style="180"/>
    <col min="8705" max="8705" width="5.7109375" style="180" customWidth="1"/>
    <col min="8706" max="8706" width="30.7109375" style="180" customWidth="1"/>
    <col min="8707" max="8707" width="10.7109375" style="180" customWidth="1"/>
    <col min="8708" max="8710" width="11.42578125" style="180"/>
    <col min="8711" max="8711" width="13.28515625" style="180" customWidth="1"/>
    <col min="8712" max="8713" width="10.7109375" style="180" customWidth="1"/>
    <col min="8714" max="8714" width="7.7109375" style="180" customWidth="1"/>
    <col min="8715" max="8715" width="15.85546875" style="180" customWidth="1"/>
    <col min="8716" max="8716" width="25.7109375" style="180" customWidth="1"/>
    <col min="8717" max="8717" width="10.7109375" style="180" customWidth="1"/>
    <col min="8718" max="8718" width="12.7109375" style="180" customWidth="1"/>
    <col min="8719" max="8719" width="25.7109375" style="180" customWidth="1"/>
    <col min="8720" max="8720" width="20.7109375" style="180" customWidth="1"/>
    <col min="8721" max="8721" width="11.7109375" style="180" customWidth="1"/>
    <col min="8722" max="8722" width="20" style="180" customWidth="1"/>
    <col min="8723" max="8723" width="15.7109375" style="180" customWidth="1"/>
    <col min="8724" max="8960" width="11.42578125" style="180"/>
    <col min="8961" max="8961" width="5.7109375" style="180" customWidth="1"/>
    <col min="8962" max="8962" width="30.7109375" style="180" customWidth="1"/>
    <col min="8963" max="8963" width="10.7109375" style="180" customWidth="1"/>
    <col min="8964" max="8966" width="11.42578125" style="180"/>
    <col min="8967" max="8967" width="13.28515625" style="180" customWidth="1"/>
    <col min="8968" max="8969" width="10.7109375" style="180" customWidth="1"/>
    <col min="8970" max="8970" width="7.7109375" style="180" customWidth="1"/>
    <col min="8971" max="8971" width="15.85546875" style="180" customWidth="1"/>
    <col min="8972" max="8972" width="25.7109375" style="180" customWidth="1"/>
    <col min="8973" max="8973" width="10.7109375" style="180" customWidth="1"/>
    <col min="8974" max="8974" width="12.7109375" style="180" customWidth="1"/>
    <col min="8975" max="8975" width="25.7109375" style="180" customWidth="1"/>
    <col min="8976" max="8976" width="20.7109375" style="180" customWidth="1"/>
    <col min="8977" max="8977" width="11.7109375" style="180" customWidth="1"/>
    <col min="8978" max="8978" width="20" style="180" customWidth="1"/>
    <col min="8979" max="8979" width="15.7109375" style="180" customWidth="1"/>
    <col min="8980" max="9216" width="11.42578125" style="180"/>
    <col min="9217" max="9217" width="5.7109375" style="180" customWidth="1"/>
    <col min="9218" max="9218" width="30.7109375" style="180" customWidth="1"/>
    <col min="9219" max="9219" width="10.7109375" style="180" customWidth="1"/>
    <col min="9220" max="9222" width="11.42578125" style="180"/>
    <col min="9223" max="9223" width="13.28515625" style="180" customWidth="1"/>
    <col min="9224" max="9225" width="10.7109375" style="180" customWidth="1"/>
    <col min="9226" max="9226" width="7.7109375" style="180" customWidth="1"/>
    <col min="9227" max="9227" width="15.85546875" style="180" customWidth="1"/>
    <col min="9228" max="9228" width="25.7109375" style="180" customWidth="1"/>
    <col min="9229" max="9229" width="10.7109375" style="180" customWidth="1"/>
    <col min="9230" max="9230" width="12.7109375" style="180" customWidth="1"/>
    <col min="9231" max="9231" width="25.7109375" style="180" customWidth="1"/>
    <col min="9232" max="9232" width="20.7109375" style="180" customWidth="1"/>
    <col min="9233" max="9233" width="11.7109375" style="180" customWidth="1"/>
    <col min="9234" max="9234" width="20" style="180" customWidth="1"/>
    <col min="9235" max="9235" width="15.7109375" style="180" customWidth="1"/>
    <col min="9236" max="9472" width="11.42578125" style="180"/>
    <col min="9473" max="9473" width="5.7109375" style="180" customWidth="1"/>
    <col min="9474" max="9474" width="30.7109375" style="180" customWidth="1"/>
    <col min="9475" max="9475" width="10.7109375" style="180" customWidth="1"/>
    <col min="9476" max="9478" width="11.42578125" style="180"/>
    <col min="9479" max="9479" width="13.28515625" style="180" customWidth="1"/>
    <col min="9480" max="9481" width="10.7109375" style="180" customWidth="1"/>
    <col min="9482" max="9482" width="7.7109375" style="180" customWidth="1"/>
    <col min="9483" max="9483" width="15.85546875" style="180" customWidth="1"/>
    <col min="9484" max="9484" width="25.7109375" style="180" customWidth="1"/>
    <col min="9485" max="9485" width="10.7109375" style="180" customWidth="1"/>
    <col min="9486" max="9486" width="12.7109375" style="180" customWidth="1"/>
    <col min="9487" max="9487" width="25.7109375" style="180" customWidth="1"/>
    <col min="9488" max="9488" width="20.7109375" style="180" customWidth="1"/>
    <col min="9489" max="9489" width="11.7109375" style="180" customWidth="1"/>
    <col min="9490" max="9490" width="20" style="180" customWidth="1"/>
    <col min="9491" max="9491" width="15.7109375" style="180" customWidth="1"/>
    <col min="9492" max="9728" width="11.42578125" style="180"/>
    <col min="9729" max="9729" width="5.7109375" style="180" customWidth="1"/>
    <col min="9730" max="9730" width="30.7109375" style="180" customWidth="1"/>
    <col min="9731" max="9731" width="10.7109375" style="180" customWidth="1"/>
    <col min="9732" max="9734" width="11.42578125" style="180"/>
    <col min="9735" max="9735" width="13.28515625" style="180" customWidth="1"/>
    <col min="9736" max="9737" width="10.7109375" style="180" customWidth="1"/>
    <col min="9738" max="9738" width="7.7109375" style="180" customWidth="1"/>
    <col min="9739" max="9739" width="15.85546875" style="180" customWidth="1"/>
    <col min="9740" max="9740" width="25.7109375" style="180" customWidth="1"/>
    <col min="9741" max="9741" width="10.7109375" style="180" customWidth="1"/>
    <col min="9742" max="9742" width="12.7109375" style="180" customWidth="1"/>
    <col min="9743" max="9743" width="25.7109375" style="180" customWidth="1"/>
    <col min="9744" max="9744" width="20.7109375" style="180" customWidth="1"/>
    <col min="9745" max="9745" width="11.7109375" style="180" customWidth="1"/>
    <col min="9746" max="9746" width="20" style="180" customWidth="1"/>
    <col min="9747" max="9747" width="15.7109375" style="180" customWidth="1"/>
    <col min="9748" max="9984" width="11.42578125" style="180"/>
    <col min="9985" max="9985" width="5.7109375" style="180" customWidth="1"/>
    <col min="9986" max="9986" width="30.7109375" style="180" customWidth="1"/>
    <col min="9987" max="9987" width="10.7109375" style="180" customWidth="1"/>
    <col min="9988" max="9990" width="11.42578125" style="180"/>
    <col min="9991" max="9991" width="13.28515625" style="180" customWidth="1"/>
    <col min="9992" max="9993" width="10.7109375" style="180" customWidth="1"/>
    <col min="9994" max="9994" width="7.7109375" style="180" customWidth="1"/>
    <col min="9995" max="9995" width="15.85546875" style="180" customWidth="1"/>
    <col min="9996" max="9996" width="25.7109375" style="180" customWidth="1"/>
    <col min="9997" max="9997" width="10.7109375" style="180" customWidth="1"/>
    <col min="9998" max="9998" width="12.7109375" style="180" customWidth="1"/>
    <col min="9999" max="9999" width="25.7109375" style="180" customWidth="1"/>
    <col min="10000" max="10000" width="20.7109375" style="180" customWidth="1"/>
    <col min="10001" max="10001" width="11.7109375" style="180" customWidth="1"/>
    <col min="10002" max="10002" width="20" style="180" customWidth="1"/>
    <col min="10003" max="10003" width="15.7109375" style="180" customWidth="1"/>
    <col min="10004" max="10240" width="11.42578125" style="180"/>
    <col min="10241" max="10241" width="5.7109375" style="180" customWidth="1"/>
    <col min="10242" max="10242" width="30.7109375" style="180" customWidth="1"/>
    <col min="10243" max="10243" width="10.7109375" style="180" customWidth="1"/>
    <col min="10244" max="10246" width="11.42578125" style="180"/>
    <col min="10247" max="10247" width="13.28515625" style="180" customWidth="1"/>
    <col min="10248" max="10249" width="10.7109375" style="180" customWidth="1"/>
    <col min="10250" max="10250" width="7.7109375" style="180" customWidth="1"/>
    <col min="10251" max="10251" width="15.85546875" style="180" customWidth="1"/>
    <col min="10252" max="10252" width="25.7109375" style="180" customWidth="1"/>
    <col min="10253" max="10253" width="10.7109375" style="180" customWidth="1"/>
    <col min="10254" max="10254" width="12.7109375" style="180" customWidth="1"/>
    <col min="10255" max="10255" width="25.7109375" style="180" customWidth="1"/>
    <col min="10256" max="10256" width="20.7109375" style="180" customWidth="1"/>
    <col min="10257" max="10257" width="11.7109375" style="180" customWidth="1"/>
    <col min="10258" max="10258" width="20" style="180" customWidth="1"/>
    <col min="10259" max="10259" width="15.7109375" style="180" customWidth="1"/>
    <col min="10260" max="10496" width="11.42578125" style="180"/>
    <col min="10497" max="10497" width="5.7109375" style="180" customWidth="1"/>
    <col min="10498" max="10498" width="30.7109375" style="180" customWidth="1"/>
    <col min="10499" max="10499" width="10.7109375" style="180" customWidth="1"/>
    <col min="10500" max="10502" width="11.42578125" style="180"/>
    <col min="10503" max="10503" width="13.28515625" style="180" customWidth="1"/>
    <col min="10504" max="10505" width="10.7109375" style="180" customWidth="1"/>
    <col min="10506" max="10506" width="7.7109375" style="180" customWidth="1"/>
    <col min="10507" max="10507" width="15.85546875" style="180" customWidth="1"/>
    <col min="10508" max="10508" width="25.7109375" style="180" customWidth="1"/>
    <col min="10509" max="10509" width="10.7109375" style="180" customWidth="1"/>
    <col min="10510" max="10510" width="12.7109375" style="180" customWidth="1"/>
    <col min="10511" max="10511" width="25.7109375" style="180" customWidth="1"/>
    <col min="10512" max="10512" width="20.7109375" style="180" customWidth="1"/>
    <col min="10513" max="10513" width="11.7109375" style="180" customWidth="1"/>
    <col min="10514" max="10514" width="20" style="180" customWidth="1"/>
    <col min="10515" max="10515" width="15.7109375" style="180" customWidth="1"/>
    <col min="10516" max="10752" width="11.42578125" style="180"/>
    <col min="10753" max="10753" width="5.7109375" style="180" customWidth="1"/>
    <col min="10754" max="10754" width="30.7109375" style="180" customWidth="1"/>
    <col min="10755" max="10755" width="10.7109375" style="180" customWidth="1"/>
    <col min="10756" max="10758" width="11.42578125" style="180"/>
    <col min="10759" max="10759" width="13.28515625" style="180" customWidth="1"/>
    <col min="10760" max="10761" width="10.7109375" style="180" customWidth="1"/>
    <col min="10762" max="10762" width="7.7109375" style="180" customWidth="1"/>
    <col min="10763" max="10763" width="15.85546875" style="180" customWidth="1"/>
    <col min="10764" max="10764" width="25.7109375" style="180" customWidth="1"/>
    <col min="10765" max="10765" width="10.7109375" style="180" customWidth="1"/>
    <col min="10766" max="10766" width="12.7109375" style="180" customWidth="1"/>
    <col min="10767" max="10767" width="25.7109375" style="180" customWidth="1"/>
    <col min="10768" max="10768" width="20.7109375" style="180" customWidth="1"/>
    <col min="10769" max="10769" width="11.7109375" style="180" customWidth="1"/>
    <col min="10770" max="10770" width="20" style="180" customWidth="1"/>
    <col min="10771" max="10771" width="15.7109375" style="180" customWidth="1"/>
    <col min="10772" max="11008" width="11.42578125" style="180"/>
    <col min="11009" max="11009" width="5.7109375" style="180" customWidth="1"/>
    <col min="11010" max="11010" width="30.7109375" style="180" customWidth="1"/>
    <col min="11011" max="11011" width="10.7109375" style="180" customWidth="1"/>
    <col min="11012" max="11014" width="11.42578125" style="180"/>
    <col min="11015" max="11015" width="13.28515625" style="180" customWidth="1"/>
    <col min="11016" max="11017" width="10.7109375" style="180" customWidth="1"/>
    <col min="11018" max="11018" width="7.7109375" style="180" customWidth="1"/>
    <col min="11019" max="11019" width="15.85546875" style="180" customWidth="1"/>
    <col min="11020" max="11020" width="25.7109375" style="180" customWidth="1"/>
    <col min="11021" max="11021" width="10.7109375" style="180" customWidth="1"/>
    <col min="11022" max="11022" width="12.7109375" style="180" customWidth="1"/>
    <col min="11023" max="11023" width="25.7109375" style="180" customWidth="1"/>
    <col min="11024" max="11024" width="20.7109375" style="180" customWidth="1"/>
    <col min="11025" max="11025" width="11.7109375" style="180" customWidth="1"/>
    <col min="11026" max="11026" width="20" style="180" customWidth="1"/>
    <col min="11027" max="11027" width="15.7109375" style="180" customWidth="1"/>
    <col min="11028" max="11264" width="11.42578125" style="180"/>
    <col min="11265" max="11265" width="5.7109375" style="180" customWidth="1"/>
    <col min="11266" max="11266" width="30.7109375" style="180" customWidth="1"/>
    <col min="11267" max="11267" width="10.7109375" style="180" customWidth="1"/>
    <col min="11268" max="11270" width="11.42578125" style="180"/>
    <col min="11271" max="11271" width="13.28515625" style="180" customWidth="1"/>
    <col min="11272" max="11273" width="10.7109375" style="180" customWidth="1"/>
    <col min="11274" max="11274" width="7.7109375" style="180" customWidth="1"/>
    <col min="11275" max="11275" width="15.85546875" style="180" customWidth="1"/>
    <col min="11276" max="11276" width="25.7109375" style="180" customWidth="1"/>
    <col min="11277" max="11277" width="10.7109375" style="180" customWidth="1"/>
    <col min="11278" max="11278" width="12.7109375" style="180" customWidth="1"/>
    <col min="11279" max="11279" width="25.7109375" style="180" customWidth="1"/>
    <col min="11280" max="11280" width="20.7109375" style="180" customWidth="1"/>
    <col min="11281" max="11281" width="11.7109375" style="180" customWidth="1"/>
    <col min="11282" max="11282" width="20" style="180" customWidth="1"/>
    <col min="11283" max="11283" width="15.7109375" style="180" customWidth="1"/>
    <col min="11284" max="11520" width="11.42578125" style="180"/>
    <col min="11521" max="11521" width="5.7109375" style="180" customWidth="1"/>
    <col min="11522" max="11522" width="30.7109375" style="180" customWidth="1"/>
    <col min="11523" max="11523" width="10.7109375" style="180" customWidth="1"/>
    <col min="11524" max="11526" width="11.42578125" style="180"/>
    <col min="11527" max="11527" width="13.28515625" style="180" customWidth="1"/>
    <col min="11528" max="11529" width="10.7109375" style="180" customWidth="1"/>
    <col min="11530" max="11530" width="7.7109375" style="180" customWidth="1"/>
    <col min="11531" max="11531" width="15.85546875" style="180" customWidth="1"/>
    <col min="11532" max="11532" width="25.7109375" style="180" customWidth="1"/>
    <col min="11533" max="11533" width="10.7109375" style="180" customWidth="1"/>
    <col min="11534" max="11534" width="12.7109375" style="180" customWidth="1"/>
    <col min="11535" max="11535" width="25.7109375" style="180" customWidth="1"/>
    <col min="11536" max="11536" width="20.7109375" style="180" customWidth="1"/>
    <col min="11537" max="11537" width="11.7109375" style="180" customWidth="1"/>
    <col min="11538" max="11538" width="20" style="180" customWidth="1"/>
    <col min="11539" max="11539" width="15.7109375" style="180" customWidth="1"/>
    <col min="11540" max="11776" width="11.42578125" style="180"/>
    <col min="11777" max="11777" width="5.7109375" style="180" customWidth="1"/>
    <col min="11778" max="11778" width="30.7109375" style="180" customWidth="1"/>
    <col min="11779" max="11779" width="10.7109375" style="180" customWidth="1"/>
    <col min="11780" max="11782" width="11.42578125" style="180"/>
    <col min="11783" max="11783" width="13.28515625" style="180" customWidth="1"/>
    <col min="11784" max="11785" width="10.7109375" style="180" customWidth="1"/>
    <col min="11786" max="11786" width="7.7109375" style="180" customWidth="1"/>
    <col min="11787" max="11787" width="15.85546875" style="180" customWidth="1"/>
    <col min="11788" max="11788" width="25.7109375" style="180" customWidth="1"/>
    <col min="11789" max="11789" width="10.7109375" style="180" customWidth="1"/>
    <col min="11790" max="11790" width="12.7109375" style="180" customWidth="1"/>
    <col min="11791" max="11791" width="25.7109375" style="180" customWidth="1"/>
    <col min="11792" max="11792" width="20.7109375" style="180" customWidth="1"/>
    <col min="11793" max="11793" width="11.7109375" style="180" customWidth="1"/>
    <col min="11794" max="11794" width="20" style="180" customWidth="1"/>
    <col min="11795" max="11795" width="15.7109375" style="180" customWidth="1"/>
    <col min="11796" max="12032" width="11.42578125" style="180"/>
    <col min="12033" max="12033" width="5.7109375" style="180" customWidth="1"/>
    <col min="12034" max="12034" width="30.7109375" style="180" customWidth="1"/>
    <col min="12035" max="12035" width="10.7109375" style="180" customWidth="1"/>
    <col min="12036" max="12038" width="11.42578125" style="180"/>
    <col min="12039" max="12039" width="13.28515625" style="180" customWidth="1"/>
    <col min="12040" max="12041" width="10.7109375" style="180" customWidth="1"/>
    <col min="12042" max="12042" width="7.7109375" style="180" customWidth="1"/>
    <col min="12043" max="12043" width="15.85546875" style="180" customWidth="1"/>
    <col min="12044" max="12044" width="25.7109375" style="180" customWidth="1"/>
    <col min="12045" max="12045" width="10.7109375" style="180" customWidth="1"/>
    <col min="12046" max="12046" width="12.7109375" style="180" customWidth="1"/>
    <col min="12047" max="12047" width="25.7109375" style="180" customWidth="1"/>
    <col min="12048" max="12048" width="20.7109375" style="180" customWidth="1"/>
    <col min="12049" max="12049" width="11.7109375" style="180" customWidth="1"/>
    <col min="12050" max="12050" width="20" style="180" customWidth="1"/>
    <col min="12051" max="12051" width="15.7109375" style="180" customWidth="1"/>
    <col min="12052" max="12288" width="11.42578125" style="180"/>
    <col min="12289" max="12289" width="5.7109375" style="180" customWidth="1"/>
    <col min="12290" max="12290" width="30.7109375" style="180" customWidth="1"/>
    <col min="12291" max="12291" width="10.7109375" style="180" customWidth="1"/>
    <col min="12292" max="12294" width="11.42578125" style="180"/>
    <col min="12295" max="12295" width="13.28515625" style="180" customWidth="1"/>
    <col min="12296" max="12297" width="10.7109375" style="180" customWidth="1"/>
    <col min="12298" max="12298" width="7.7109375" style="180" customWidth="1"/>
    <col min="12299" max="12299" width="15.85546875" style="180" customWidth="1"/>
    <col min="12300" max="12300" width="25.7109375" style="180" customWidth="1"/>
    <col min="12301" max="12301" width="10.7109375" style="180" customWidth="1"/>
    <col min="12302" max="12302" width="12.7109375" style="180" customWidth="1"/>
    <col min="12303" max="12303" width="25.7109375" style="180" customWidth="1"/>
    <col min="12304" max="12304" width="20.7109375" style="180" customWidth="1"/>
    <col min="12305" max="12305" width="11.7109375" style="180" customWidth="1"/>
    <col min="12306" max="12306" width="20" style="180" customWidth="1"/>
    <col min="12307" max="12307" width="15.7109375" style="180" customWidth="1"/>
    <col min="12308" max="12544" width="11.42578125" style="180"/>
    <col min="12545" max="12545" width="5.7109375" style="180" customWidth="1"/>
    <col min="12546" max="12546" width="30.7109375" style="180" customWidth="1"/>
    <col min="12547" max="12547" width="10.7109375" style="180" customWidth="1"/>
    <col min="12548" max="12550" width="11.42578125" style="180"/>
    <col min="12551" max="12551" width="13.28515625" style="180" customWidth="1"/>
    <col min="12552" max="12553" width="10.7109375" style="180" customWidth="1"/>
    <col min="12554" max="12554" width="7.7109375" style="180" customWidth="1"/>
    <col min="12555" max="12555" width="15.85546875" style="180" customWidth="1"/>
    <col min="12556" max="12556" width="25.7109375" style="180" customWidth="1"/>
    <col min="12557" max="12557" width="10.7109375" style="180" customWidth="1"/>
    <col min="12558" max="12558" width="12.7109375" style="180" customWidth="1"/>
    <col min="12559" max="12559" width="25.7109375" style="180" customWidth="1"/>
    <col min="12560" max="12560" width="20.7109375" style="180" customWidth="1"/>
    <col min="12561" max="12561" width="11.7109375" style="180" customWidth="1"/>
    <col min="12562" max="12562" width="20" style="180" customWidth="1"/>
    <col min="12563" max="12563" width="15.7109375" style="180" customWidth="1"/>
    <col min="12564" max="12800" width="11.42578125" style="180"/>
    <col min="12801" max="12801" width="5.7109375" style="180" customWidth="1"/>
    <col min="12802" max="12802" width="30.7109375" style="180" customWidth="1"/>
    <col min="12803" max="12803" width="10.7109375" style="180" customWidth="1"/>
    <col min="12804" max="12806" width="11.42578125" style="180"/>
    <col min="12807" max="12807" width="13.28515625" style="180" customWidth="1"/>
    <col min="12808" max="12809" width="10.7109375" style="180" customWidth="1"/>
    <col min="12810" max="12810" width="7.7109375" style="180" customWidth="1"/>
    <col min="12811" max="12811" width="15.85546875" style="180" customWidth="1"/>
    <col min="12812" max="12812" width="25.7109375" style="180" customWidth="1"/>
    <col min="12813" max="12813" width="10.7109375" style="180" customWidth="1"/>
    <col min="12814" max="12814" width="12.7109375" style="180" customWidth="1"/>
    <col min="12815" max="12815" width="25.7109375" style="180" customWidth="1"/>
    <col min="12816" max="12816" width="20.7109375" style="180" customWidth="1"/>
    <col min="12817" max="12817" width="11.7109375" style="180" customWidth="1"/>
    <col min="12818" max="12818" width="20" style="180" customWidth="1"/>
    <col min="12819" max="12819" width="15.7109375" style="180" customWidth="1"/>
    <col min="12820" max="13056" width="11.42578125" style="180"/>
    <col min="13057" max="13057" width="5.7109375" style="180" customWidth="1"/>
    <col min="13058" max="13058" width="30.7109375" style="180" customWidth="1"/>
    <col min="13059" max="13059" width="10.7109375" style="180" customWidth="1"/>
    <col min="13060" max="13062" width="11.42578125" style="180"/>
    <col min="13063" max="13063" width="13.28515625" style="180" customWidth="1"/>
    <col min="13064" max="13065" width="10.7109375" style="180" customWidth="1"/>
    <col min="13066" max="13066" width="7.7109375" style="180" customWidth="1"/>
    <col min="13067" max="13067" width="15.85546875" style="180" customWidth="1"/>
    <col min="13068" max="13068" width="25.7109375" style="180" customWidth="1"/>
    <col min="13069" max="13069" width="10.7109375" style="180" customWidth="1"/>
    <col min="13070" max="13070" width="12.7109375" style="180" customWidth="1"/>
    <col min="13071" max="13071" width="25.7109375" style="180" customWidth="1"/>
    <col min="13072" max="13072" width="20.7109375" style="180" customWidth="1"/>
    <col min="13073" max="13073" width="11.7109375" style="180" customWidth="1"/>
    <col min="13074" max="13074" width="20" style="180" customWidth="1"/>
    <col min="13075" max="13075" width="15.7109375" style="180" customWidth="1"/>
    <col min="13076" max="13312" width="11.42578125" style="180"/>
    <col min="13313" max="13313" width="5.7109375" style="180" customWidth="1"/>
    <col min="13314" max="13314" width="30.7109375" style="180" customWidth="1"/>
    <col min="13315" max="13315" width="10.7109375" style="180" customWidth="1"/>
    <col min="13316" max="13318" width="11.42578125" style="180"/>
    <col min="13319" max="13319" width="13.28515625" style="180" customWidth="1"/>
    <col min="13320" max="13321" width="10.7109375" style="180" customWidth="1"/>
    <col min="13322" max="13322" width="7.7109375" style="180" customWidth="1"/>
    <col min="13323" max="13323" width="15.85546875" style="180" customWidth="1"/>
    <col min="13324" max="13324" width="25.7109375" style="180" customWidth="1"/>
    <col min="13325" max="13325" width="10.7109375" style="180" customWidth="1"/>
    <col min="13326" max="13326" width="12.7109375" style="180" customWidth="1"/>
    <col min="13327" max="13327" width="25.7109375" style="180" customWidth="1"/>
    <col min="13328" max="13328" width="20.7109375" style="180" customWidth="1"/>
    <col min="13329" max="13329" width="11.7109375" style="180" customWidth="1"/>
    <col min="13330" max="13330" width="20" style="180" customWidth="1"/>
    <col min="13331" max="13331" width="15.7109375" style="180" customWidth="1"/>
    <col min="13332" max="13568" width="11.42578125" style="180"/>
    <col min="13569" max="13569" width="5.7109375" style="180" customWidth="1"/>
    <col min="13570" max="13570" width="30.7109375" style="180" customWidth="1"/>
    <col min="13571" max="13571" width="10.7109375" style="180" customWidth="1"/>
    <col min="13572" max="13574" width="11.42578125" style="180"/>
    <col min="13575" max="13575" width="13.28515625" style="180" customWidth="1"/>
    <col min="13576" max="13577" width="10.7109375" style="180" customWidth="1"/>
    <col min="13578" max="13578" width="7.7109375" style="180" customWidth="1"/>
    <col min="13579" max="13579" width="15.85546875" style="180" customWidth="1"/>
    <col min="13580" max="13580" width="25.7109375" style="180" customWidth="1"/>
    <col min="13581" max="13581" width="10.7109375" style="180" customWidth="1"/>
    <col min="13582" max="13582" width="12.7109375" style="180" customWidth="1"/>
    <col min="13583" max="13583" width="25.7109375" style="180" customWidth="1"/>
    <col min="13584" max="13584" width="20.7109375" style="180" customWidth="1"/>
    <col min="13585" max="13585" width="11.7109375" style="180" customWidth="1"/>
    <col min="13586" max="13586" width="20" style="180" customWidth="1"/>
    <col min="13587" max="13587" width="15.7109375" style="180" customWidth="1"/>
    <col min="13588" max="13824" width="11.42578125" style="180"/>
    <col min="13825" max="13825" width="5.7109375" style="180" customWidth="1"/>
    <col min="13826" max="13826" width="30.7109375" style="180" customWidth="1"/>
    <col min="13827" max="13827" width="10.7109375" style="180" customWidth="1"/>
    <col min="13828" max="13830" width="11.42578125" style="180"/>
    <col min="13831" max="13831" width="13.28515625" style="180" customWidth="1"/>
    <col min="13832" max="13833" width="10.7109375" style="180" customWidth="1"/>
    <col min="13834" max="13834" width="7.7109375" style="180" customWidth="1"/>
    <col min="13835" max="13835" width="15.85546875" style="180" customWidth="1"/>
    <col min="13836" max="13836" width="25.7109375" style="180" customWidth="1"/>
    <col min="13837" max="13837" width="10.7109375" style="180" customWidth="1"/>
    <col min="13838" max="13838" width="12.7109375" style="180" customWidth="1"/>
    <col min="13839" max="13839" width="25.7109375" style="180" customWidth="1"/>
    <col min="13840" max="13840" width="20.7109375" style="180" customWidth="1"/>
    <col min="13841" max="13841" width="11.7109375" style="180" customWidth="1"/>
    <col min="13842" max="13842" width="20" style="180" customWidth="1"/>
    <col min="13843" max="13843" width="15.7109375" style="180" customWidth="1"/>
    <col min="13844" max="14080" width="11.42578125" style="180"/>
    <col min="14081" max="14081" width="5.7109375" style="180" customWidth="1"/>
    <col min="14082" max="14082" width="30.7109375" style="180" customWidth="1"/>
    <col min="14083" max="14083" width="10.7109375" style="180" customWidth="1"/>
    <col min="14084" max="14086" width="11.42578125" style="180"/>
    <col min="14087" max="14087" width="13.28515625" style="180" customWidth="1"/>
    <col min="14088" max="14089" width="10.7109375" style="180" customWidth="1"/>
    <col min="14090" max="14090" width="7.7109375" style="180" customWidth="1"/>
    <col min="14091" max="14091" width="15.85546875" style="180" customWidth="1"/>
    <col min="14092" max="14092" width="25.7109375" style="180" customWidth="1"/>
    <col min="14093" max="14093" width="10.7109375" style="180" customWidth="1"/>
    <col min="14094" max="14094" width="12.7109375" style="180" customWidth="1"/>
    <col min="14095" max="14095" width="25.7109375" style="180" customWidth="1"/>
    <col min="14096" max="14096" width="20.7109375" style="180" customWidth="1"/>
    <col min="14097" max="14097" width="11.7109375" style="180" customWidth="1"/>
    <col min="14098" max="14098" width="20" style="180" customWidth="1"/>
    <col min="14099" max="14099" width="15.7109375" style="180" customWidth="1"/>
    <col min="14100" max="14336" width="11.42578125" style="180"/>
    <col min="14337" max="14337" width="5.7109375" style="180" customWidth="1"/>
    <col min="14338" max="14338" width="30.7109375" style="180" customWidth="1"/>
    <col min="14339" max="14339" width="10.7109375" style="180" customWidth="1"/>
    <col min="14340" max="14342" width="11.42578125" style="180"/>
    <col min="14343" max="14343" width="13.28515625" style="180" customWidth="1"/>
    <col min="14344" max="14345" width="10.7109375" style="180" customWidth="1"/>
    <col min="14346" max="14346" width="7.7109375" style="180" customWidth="1"/>
    <col min="14347" max="14347" width="15.85546875" style="180" customWidth="1"/>
    <col min="14348" max="14348" width="25.7109375" style="180" customWidth="1"/>
    <col min="14349" max="14349" width="10.7109375" style="180" customWidth="1"/>
    <col min="14350" max="14350" width="12.7109375" style="180" customWidth="1"/>
    <col min="14351" max="14351" width="25.7109375" style="180" customWidth="1"/>
    <col min="14352" max="14352" width="20.7109375" style="180" customWidth="1"/>
    <col min="14353" max="14353" width="11.7109375" style="180" customWidth="1"/>
    <col min="14354" max="14354" width="20" style="180" customWidth="1"/>
    <col min="14355" max="14355" width="15.7109375" style="180" customWidth="1"/>
    <col min="14356" max="14592" width="11.42578125" style="180"/>
    <col min="14593" max="14593" width="5.7109375" style="180" customWidth="1"/>
    <col min="14594" max="14594" width="30.7109375" style="180" customWidth="1"/>
    <col min="14595" max="14595" width="10.7109375" style="180" customWidth="1"/>
    <col min="14596" max="14598" width="11.42578125" style="180"/>
    <col min="14599" max="14599" width="13.28515625" style="180" customWidth="1"/>
    <col min="14600" max="14601" width="10.7109375" style="180" customWidth="1"/>
    <col min="14602" max="14602" width="7.7109375" style="180" customWidth="1"/>
    <col min="14603" max="14603" width="15.85546875" style="180" customWidth="1"/>
    <col min="14604" max="14604" width="25.7109375" style="180" customWidth="1"/>
    <col min="14605" max="14605" width="10.7109375" style="180" customWidth="1"/>
    <col min="14606" max="14606" width="12.7109375" style="180" customWidth="1"/>
    <col min="14607" max="14607" width="25.7109375" style="180" customWidth="1"/>
    <col min="14608" max="14608" width="20.7109375" style="180" customWidth="1"/>
    <col min="14609" max="14609" width="11.7109375" style="180" customWidth="1"/>
    <col min="14610" max="14610" width="20" style="180" customWidth="1"/>
    <col min="14611" max="14611" width="15.7109375" style="180" customWidth="1"/>
    <col min="14612" max="14848" width="11.42578125" style="180"/>
    <col min="14849" max="14849" width="5.7109375" style="180" customWidth="1"/>
    <col min="14850" max="14850" width="30.7109375" style="180" customWidth="1"/>
    <col min="14851" max="14851" width="10.7109375" style="180" customWidth="1"/>
    <col min="14852" max="14854" width="11.42578125" style="180"/>
    <col min="14855" max="14855" width="13.28515625" style="180" customWidth="1"/>
    <col min="14856" max="14857" width="10.7109375" style="180" customWidth="1"/>
    <col min="14858" max="14858" width="7.7109375" style="180" customWidth="1"/>
    <col min="14859" max="14859" width="15.85546875" style="180" customWidth="1"/>
    <col min="14860" max="14860" width="25.7109375" style="180" customWidth="1"/>
    <col min="14861" max="14861" width="10.7109375" style="180" customWidth="1"/>
    <col min="14862" max="14862" width="12.7109375" style="180" customWidth="1"/>
    <col min="14863" max="14863" width="25.7109375" style="180" customWidth="1"/>
    <col min="14864" max="14864" width="20.7109375" style="180" customWidth="1"/>
    <col min="14865" max="14865" width="11.7109375" style="180" customWidth="1"/>
    <col min="14866" max="14866" width="20" style="180" customWidth="1"/>
    <col min="14867" max="14867" width="15.7109375" style="180" customWidth="1"/>
    <col min="14868" max="15104" width="11.42578125" style="180"/>
    <col min="15105" max="15105" width="5.7109375" style="180" customWidth="1"/>
    <col min="15106" max="15106" width="30.7109375" style="180" customWidth="1"/>
    <col min="15107" max="15107" width="10.7109375" style="180" customWidth="1"/>
    <col min="15108" max="15110" width="11.42578125" style="180"/>
    <col min="15111" max="15111" width="13.28515625" style="180" customWidth="1"/>
    <col min="15112" max="15113" width="10.7109375" style="180" customWidth="1"/>
    <col min="15114" max="15114" width="7.7109375" style="180" customWidth="1"/>
    <col min="15115" max="15115" width="15.85546875" style="180" customWidth="1"/>
    <col min="15116" max="15116" width="25.7109375" style="180" customWidth="1"/>
    <col min="15117" max="15117" width="10.7109375" style="180" customWidth="1"/>
    <col min="15118" max="15118" width="12.7109375" style="180" customWidth="1"/>
    <col min="15119" max="15119" width="25.7109375" style="180" customWidth="1"/>
    <col min="15120" max="15120" width="20.7109375" style="180" customWidth="1"/>
    <col min="15121" max="15121" width="11.7109375" style="180" customWidth="1"/>
    <col min="15122" max="15122" width="20" style="180" customWidth="1"/>
    <col min="15123" max="15123" width="15.7109375" style="180" customWidth="1"/>
    <col min="15124" max="15360" width="11.42578125" style="180"/>
    <col min="15361" max="15361" width="5.7109375" style="180" customWidth="1"/>
    <col min="15362" max="15362" width="30.7109375" style="180" customWidth="1"/>
    <col min="15363" max="15363" width="10.7109375" style="180" customWidth="1"/>
    <col min="15364" max="15366" width="11.42578125" style="180"/>
    <col min="15367" max="15367" width="13.28515625" style="180" customWidth="1"/>
    <col min="15368" max="15369" width="10.7109375" style="180" customWidth="1"/>
    <col min="15370" max="15370" width="7.7109375" style="180" customWidth="1"/>
    <col min="15371" max="15371" width="15.85546875" style="180" customWidth="1"/>
    <col min="15372" max="15372" width="25.7109375" style="180" customWidth="1"/>
    <col min="15373" max="15373" width="10.7109375" style="180" customWidth="1"/>
    <col min="15374" max="15374" width="12.7109375" style="180" customWidth="1"/>
    <col min="15375" max="15375" width="25.7109375" style="180" customWidth="1"/>
    <col min="15376" max="15376" width="20.7109375" style="180" customWidth="1"/>
    <col min="15377" max="15377" width="11.7109375" style="180" customWidth="1"/>
    <col min="15378" max="15378" width="20" style="180" customWidth="1"/>
    <col min="15379" max="15379" width="15.7109375" style="180" customWidth="1"/>
    <col min="15380" max="15616" width="11.42578125" style="180"/>
    <col min="15617" max="15617" width="5.7109375" style="180" customWidth="1"/>
    <col min="15618" max="15618" width="30.7109375" style="180" customWidth="1"/>
    <col min="15619" max="15619" width="10.7109375" style="180" customWidth="1"/>
    <col min="15620" max="15622" width="11.42578125" style="180"/>
    <col min="15623" max="15623" width="13.28515625" style="180" customWidth="1"/>
    <col min="15624" max="15625" width="10.7109375" style="180" customWidth="1"/>
    <col min="15626" max="15626" width="7.7109375" style="180" customWidth="1"/>
    <col min="15627" max="15627" width="15.85546875" style="180" customWidth="1"/>
    <col min="15628" max="15628" width="25.7109375" style="180" customWidth="1"/>
    <col min="15629" max="15629" width="10.7109375" style="180" customWidth="1"/>
    <col min="15630" max="15630" width="12.7109375" style="180" customWidth="1"/>
    <col min="15631" max="15631" width="25.7109375" style="180" customWidth="1"/>
    <col min="15632" max="15632" width="20.7109375" style="180" customWidth="1"/>
    <col min="15633" max="15633" width="11.7109375" style="180" customWidth="1"/>
    <col min="15634" max="15634" width="20" style="180" customWidth="1"/>
    <col min="15635" max="15635" width="15.7109375" style="180" customWidth="1"/>
    <col min="15636" max="15872" width="11.42578125" style="180"/>
    <col min="15873" max="15873" width="5.7109375" style="180" customWidth="1"/>
    <col min="15874" max="15874" width="30.7109375" style="180" customWidth="1"/>
    <col min="15875" max="15875" width="10.7109375" style="180" customWidth="1"/>
    <col min="15876" max="15878" width="11.42578125" style="180"/>
    <col min="15879" max="15879" width="13.28515625" style="180" customWidth="1"/>
    <col min="15880" max="15881" width="10.7109375" style="180" customWidth="1"/>
    <col min="15882" max="15882" width="7.7109375" style="180" customWidth="1"/>
    <col min="15883" max="15883" width="15.85546875" style="180" customWidth="1"/>
    <col min="15884" max="15884" width="25.7109375" style="180" customWidth="1"/>
    <col min="15885" max="15885" width="10.7109375" style="180" customWidth="1"/>
    <col min="15886" max="15886" width="12.7109375" style="180" customWidth="1"/>
    <col min="15887" max="15887" width="25.7109375" style="180" customWidth="1"/>
    <col min="15888" max="15888" width="20.7109375" style="180" customWidth="1"/>
    <col min="15889" max="15889" width="11.7109375" style="180" customWidth="1"/>
    <col min="15890" max="15890" width="20" style="180" customWidth="1"/>
    <col min="15891" max="15891" width="15.7109375" style="180" customWidth="1"/>
    <col min="15892" max="16128" width="11.42578125" style="180"/>
    <col min="16129" max="16129" width="5.7109375" style="180" customWidth="1"/>
    <col min="16130" max="16130" width="30.7109375" style="180" customWidth="1"/>
    <col min="16131" max="16131" width="10.7109375" style="180" customWidth="1"/>
    <col min="16132" max="16134" width="11.42578125" style="180"/>
    <col min="16135" max="16135" width="13.28515625" style="180" customWidth="1"/>
    <col min="16136" max="16137" width="10.7109375" style="180" customWidth="1"/>
    <col min="16138" max="16138" width="7.7109375" style="180" customWidth="1"/>
    <col min="16139" max="16139" width="15.85546875" style="180" customWidth="1"/>
    <col min="16140" max="16140" width="25.7109375" style="180" customWidth="1"/>
    <col min="16141" max="16141" width="10.7109375" style="180" customWidth="1"/>
    <col min="16142" max="16142" width="12.7109375" style="180" customWidth="1"/>
    <col min="16143" max="16143" width="25.7109375" style="180" customWidth="1"/>
    <col min="16144" max="16144" width="20.7109375" style="180" customWidth="1"/>
    <col min="16145" max="16145" width="11.7109375" style="180" customWidth="1"/>
    <col min="16146" max="16146" width="20" style="180" customWidth="1"/>
    <col min="16147" max="16147" width="15.7109375" style="180" customWidth="1"/>
    <col min="16148" max="16384" width="11.42578125" style="180"/>
  </cols>
  <sheetData>
    <row r="1" spans="1:19" ht="66" customHeight="1" thickTop="1">
      <c r="A1" s="457"/>
      <c r="B1" s="458" t="s">
        <v>222</v>
      </c>
      <c r="C1" s="459"/>
      <c r="D1" s="460"/>
      <c r="E1" s="460"/>
      <c r="F1" s="460"/>
      <c r="G1" s="460"/>
      <c r="H1" s="460"/>
      <c r="I1" s="460"/>
      <c r="J1" s="460"/>
      <c r="K1" s="460"/>
      <c r="L1" s="460"/>
      <c r="M1" s="460"/>
      <c r="N1" s="460"/>
      <c r="O1" s="460"/>
      <c r="P1" s="460"/>
      <c r="Q1" s="460"/>
      <c r="R1" s="460"/>
      <c r="S1" s="461"/>
    </row>
    <row r="2" spans="1:19" ht="0.75" customHeight="1" thickBot="1">
      <c r="A2" s="462"/>
      <c r="B2" s="191"/>
      <c r="C2" s="191"/>
      <c r="D2" s="179"/>
      <c r="E2" s="179"/>
      <c r="F2" s="179"/>
      <c r="G2" s="179"/>
      <c r="H2" s="179"/>
      <c r="I2" s="179"/>
      <c r="J2" s="179"/>
      <c r="K2" s="179"/>
      <c r="L2" s="179"/>
      <c r="M2" s="179"/>
      <c r="N2" s="179"/>
      <c r="O2" s="179"/>
      <c r="P2" s="179"/>
      <c r="Q2" s="179"/>
      <c r="R2" s="179"/>
      <c r="S2" s="463"/>
    </row>
    <row r="3" spans="1:19" ht="28.5" customHeight="1" thickTop="1">
      <c r="A3" s="457"/>
      <c r="B3" s="464"/>
      <c r="C3" s="460"/>
      <c r="D3" s="460"/>
      <c r="E3" s="460"/>
      <c r="F3" s="460"/>
      <c r="G3" s="460"/>
      <c r="H3" s="460"/>
      <c r="I3" s="460"/>
      <c r="J3" s="460"/>
      <c r="K3" s="460"/>
      <c r="L3" s="460"/>
      <c r="M3" s="460"/>
      <c r="N3" s="460"/>
      <c r="O3" s="460"/>
      <c r="P3" s="460"/>
      <c r="Q3" s="460"/>
      <c r="R3" s="460"/>
      <c r="S3" s="461"/>
    </row>
    <row r="4" spans="1:19" ht="0.75" customHeight="1" thickBot="1">
      <c r="A4" s="465"/>
      <c r="S4" s="466"/>
    </row>
    <row r="5" spans="1:19" ht="13.5" thickTop="1">
      <c r="A5" s="1616" t="s">
        <v>223</v>
      </c>
      <c r="B5" s="1617"/>
      <c r="C5" s="1617"/>
      <c r="D5" s="1617"/>
      <c r="E5" s="1617"/>
      <c r="F5" s="1617"/>
      <c r="G5" s="1617"/>
      <c r="H5" s="1617"/>
      <c r="I5" s="467"/>
      <c r="J5" s="468" t="s">
        <v>224</v>
      </c>
      <c r="K5" s="469"/>
      <c r="L5" s="468"/>
      <c r="M5" s="468"/>
      <c r="N5" s="468"/>
      <c r="O5" s="470"/>
      <c r="P5" s="471"/>
      <c r="Q5" s="464"/>
      <c r="R5" s="464"/>
      <c r="S5" s="472"/>
    </row>
    <row r="6" spans="1:19" ht="12.75" customHeight="1">
      <c r="A6" s="1618"/>
      <c r="B6" s="1619"/>
      <c r="C6" s="1619"/>
      <c r="D6" s="1619"/>
      <c r="E6" s="1619"/>
      <c r="F6" s="1619"/>
      <c r="G6" s="1619"/>
      <c r="H6" s="1619"/>
      <c r="I6" s="473"/>
      <c r="J6" s="474"/>
      <c r="K6" s="475"/>
      <c r="L6" s="474"/>
      <c r="M6" s="476" t="s">
        <v>225</v>
      </c>
      <c r="N6" s="476"/>
      <c r="O6" s="477" t="s">
        <v>225</v>
      </c>
      <c r="P6" s="478"/>
      <c r="S6" s="466"/>
    </row>
    <row r="7" spans="1:19" ht="13.5" thickBot="1">
      <c r="A7" s="479" t="s">
        <v>226</v>
      </c>
      <c r="B7" s="480"/>
      <c r="C7" s="480" t="s">
        <v>225</v>
      </c>
      <c r="D7" s="480"/>
      <c r="E7" s="481"/>
      <c r="F7" s="480" t="s">
        <v>227</v>
      </c>
      <c r="G7" s="481"/>
      <c r="H7" s="482" t="s">
        <v>225</v>
      </c>
      <c r="I7" s="482"/>
      <c r="J7" s="483"/>
      <c r="K7" s="484"/>
      <c r="L7" s="483"/>
      <c r="M7" s="484"/>
      <c r="N7" s="484"/>
      <c r="O7" s="485"/>
      <c r="P7" s="486" t="s">
        <v>228</v>
      </c>
      <c r="Q7" s="484"/>
      <c r="R7" s="484"/>
      <c r="S7" s="485"/>
    </row>
    <row r="8" spans="1:19" ht="26.25" customHeight="1" thickTop="1">
      <c r="A8" s="1609" t="s">
        <v>229</v>
      </c>
      <c r="B8" s="1620" t="s">
        <v>230</v>
      </c>
      <c r="C8" s="1621"/>
      <c r="D8" s="1626" t="s">
        <v>231</v>
      </c>
      <c r="E8" s="1626" t="s">
        <v>232</v>
      </c>
      <c r="F8" s="1609" t="s">
        <v>233</v>
      </c>
      <c r="G8" s="1609" t="s">
        <v>234</v>
      </c>
      <c r="H8" s="1609" t="s">
        <v>235</v>
      </c>
      <c r="I8" s="1609" t="s">
        <v>236</v>
      </c>
      <c r="J8" s="1609" t="s">
        <v>237</v>
      </c>
      <c r="K8" s="1609" t="s">
        <v>238</v>
      </c>
      <c r="L8" s="1609" t="s">
        <v>239</v>
      </c>
      <c r="M8" s="487" t="s">
        <v>240</v>
      </c>
      <c r="N8" s="488"/>
      <c r="O8" s="489"/>
      <c r="P8" s="1613" t="s">
        <v>241</v>
      </c>
      <c r="Q8" s="1614"/>
      <c r="R8" s="1614"/>
      <c r="S8" s="1615"/>
    </row>
    <row r="9" spans="1:19" ht="26.1" customHeight="1">
      <c r="A9" s="1610"/>
      <c r="B9" s="1622"/>
      <c r="C9" s="1623"/>
      <c r="D9" s="1611"/>
      <c r="E9" s="1611"/>
      <c r="F9" s="1611"/>
      <c r="G9" s="1611"/>
      <c r="H9" s="1611"/>
      <c r="I9" s="1610"/>
      <c r="J9" s="1611"/>
      <c r="K9" s="1611"/>
      <c r="L9" s="1611"/>
      <c r="M9" s="1607" t="s">
        <v>242</v>
      </c>
      <c r="N9" s="1607" t="s">
        <v>243</v>
      </c>
      <c r="O9" s="1607" t="s">
        <v>244</v>
      </c>
      <c r="P9" s="1607" t="s">
        <v>245</v>
      </c>
      <c r="Q9" s="1607" t="s">
        <v>246</v>
      </c>
      <c r="R9" s="1607" t="s">
        <v>247</v>
      </c>
      <c r="S9" s="1607" t="s">
        <v>248</v>
      </c>
    </row>
    <row r="10" spans="1:19" ht="26.1" customHeight="1" thickBot="1">
      <c r="A10" s="1608"/>
      <c r="B10" s="1624"/>
      <c r="C10" s="1625"/>
      <c r="D10" s="1612"/>
      <c r="E10" s="1612"/>
      <c r="F10" s="1612"/>
      <c r="G10" s="1612"/>
      <c r="H10" s="1612"/>
      <c r="I10" s="1608"/>
      <c r="J10" s="1612"/>
      <c r="K10" s="1612"/>
      <c r="L10" s="1612"/>
      <c r="M10" s="1612"/>
      <c r="N10" s="1612"/>
      <c r="O10" s="1612"/>
      <c r="P10" s="1608"/>
      <c r="Q10" s="1608"/>
      <c r="R10" s="1608"/>
      <c r="S10" s="1608"/>
    </row>
    <row r="11" spans="1:19" ht="13.5" thickTop="1">
      <c r="A11" s="490"/>
      <c r="B11" s="258" t="s">
        <v>225</v>
      </c>
      <c r="C11" s="466"/>
      <c r="D11" s="466"/>
      <c r="E11" s="466"/>
      <c r="F11" s="491"/>
      <c r="G11" s="491"/>
      <c r="H11" s="492"/>
      <c r="I11" s="493"/>
      <c r="J11" s="491"/>
      <c r="K11" s="491"/>
      <c r="L11" s="493"/>
      <c r="M11" s="491"/>
      <c r="N11" s="491"/>
      <c r="O11" s="491"/>
      <c r="P11" s="491"/>
      <c r="Q11" s="494"/>
      <c r="R11" s="493"/>
      <c r="S11" s="491"/>
    </row>
    <row r="12" spans="1:19" ht="13.5" customHeight="1">
      <c r="A12" s="495" t="s">
        <v>225</v>
      </c>
      <c r="B12" s="495" t="s">
        <v>225</v>
      </c>
      <c r="C12" s="496"/>
      <c r="D12" s="497"/>
      <c r="E12" s="498"/>
      <c r="F12" s="497"/>
      <c r="G12" s="498"/>
      <c r="H12" s="497"/>
      <c r="I12" s="498"/>
      <c r="J12" s="498"/>
      <c r="K12" s="497"/>
      <c r="L12" s="498"/>
      <c r="M12" s="498"/>
      <c r="N12" s="498"/>
      <c r="O12" s="498"/>
      <c r="P12" s="498"/>
      <c r="Q12" s="498"/>
      <c r="R12" s="498"/>
      <c r="S12" s="496"/>
    </row>
    <row r="13" spans="1:19" ht="13.5" customHeight="1" thickBot="1">
      <c r="A13" s="499"/>
      <c r="B13" s="499"/>
      <c r="C13" s="500"/>
      <c r="D13" s="501"/>
      <c r="E13" s="502"/>
      <c r="F13" s="501"/>
      <c r="G13" s="502"/>
      <c r="H13" s="501"/>
      <c r="I13" s="502"/>
      <c r="J13" s="502"/>
      <c r="K13" s="501"/>
      <c r="L13" s="502"/>
      <c r="M13" s="502"/>
      <c r="N13" s="502"/>
      <c r="O13" s="502"/>
      <c r="P13" s="502"/>
      <c r="Q13" s="502"/>
      <c r="R13" s="502"/>
      <c r="S13" s="500"/>
    </row>
    <row r="14" spans="1:19" ht="13.5" customHeight="1" thickTop="1">
      <c r="A14" s="495"/>
      <c r="B14" s="495"/>
      <c r="C14" s="496"/>
      <c r="D14" s="503"/>
      <c r="E14" s="498"/>
      <c r="F14" s="503"/>
      <c r="G14" s="498"/>
      <c r="H14" s="503"/>
      <c r="I14" s="498"/>
      <c r="J14" s="498"/>
      <c r="K14" s="503"/>
      <c r="L14" s="498"/>
      <c r="M14" s="498"/>
      <c r="N14" s="498"/>
      <c r="O14" s="498"/>
      <c r="P14" s="498"/>
      <c r="Q14" s="503"/>
      <c r="R14" s="495"/>
      <c r="S14" s="498"/>
    </row>
    <row r="15" spans="1:19" ht="13.5" customHeight="1">
      <c r="A15" s="495" t="s">
        <v>225</v>
      </c>
      <c r="B15" s="495" t="s">
        <v>225</v>
      </c>
      <c r="C15" s="496"/>
      <c r="D15" s="497"/>
      <c r="E15" s="498"/>
      <c r="F15" s="497"/>
      <c r="G15" s="498"/>
      <c r="H15" s="497"/>
      <c r="I15" s="498"/>
      <c r="J15" s="498"/>
      <c r="K15" s="497"/>
      <c r="L15" s="498"/>
      <c r="M15" s="498"/>
      <c r="N15" s="498"/>
      <c r="O15" s="498"/>
      <c r="P15" s="498"/>
      <c r="Q15" s="497"/>
      <c r="R15" s="495"/>
      <c r="S15" s="498"/>
    </row>
    <row r="16" spans="1:19" ht="13.5" customHeight="1" thickBot="1">
      <c r="A16" s="499"/>
      <c r="B16" s="499"/>
      <c r="C16" s="500"/>
      <c r="D16" s="501"/>
      <c r="E16" s="502"/>
      <c r="F16" s="501"/>
      <c r="G16" s="502"/>
      <c r="H16" s="501"/>
      <c r="I16" s="502"/>
      <c r="J16" s="502"/>
      <c r="K16" s="501"/>
      <c r="L16" s="502"/>
      <c r="M16" s="502"/>
      <c r="N16" s="502"/>
      <c r="O16" s="502"/>
      <c r="P16" s="502"/>
      <c r="Q16" s="501"/>
      <c r="R16" s="499"/>
      <c r="S16" s="502"/>
    </row>
    <row r="17" spans="1:19" ht="13.5" customHeight="1" thickTop="1">
      <c r="A17" s="495"/>
      <c r="B17" s="495"/>
      <c r="C17" s="496"/>
      <c r="D17" s="497"/>
      <c r="E17" s="498"/>
      <c r="F17" s="497"/>
      <c r="G17" s="498"/>
      <c r="H17" s="497"/>
      <c r="I17" s="498"/>
      <c r="J17" s="498"/>
      <c r="K17" s="497"/>
      <c r="L17" s="498"/>
      <c r="M17" s="498"/>
      <c r="N17" s="498"/>
      <c r="O17" s="498"/>
      <c r="P17" s="498"/>
      <c r="Q17" s="497"/>
      <c r="R17" s="495"/>
      <c r="S17" s="498"/>
    </row>
    <row r="18" spans="1:19" ht="13.5" customHeight="1">
      <c r="A18" s="495" t="s">
        <v>225</v>
      </c>
      <c r="B18" s="495" t="s">
        <v>225</v>
      </c>
      <c r="C18" s="496"/>
      <c r="D18" s="497"/>
      <c r="E18" s="498"/>
      <c r="F18" s="497"/>
      <c r="G18" s="498"/>
      <c r="H18" s="497"/>
      <c r="I18" s="498"/>
      <c r="J18" s="498"/>
      <c r="K18" s="497"/>
      <c r="L18" s="498"/>
      <c r="M18" s="498"/>
      <c r="N18" s="498"/>
      <c r="O18" s="498"/>
      <c r="P18" s="498"/>
      <c r="Q18" s="497"/>
      <c r="R18" s="495"/>
      <c r="S18" s="498"/>
    </row>
    <row r="19" spans="1:19" ht="13.5" customHeight="1" thickBot="1">
      <c r="A19" s="499"/>
      <c r="B19" s="499"/>
      <c r="C19" s="500"/>
      <c r="D19" s="501"/>
      <c r="E19" s="502"/>
      <c r="F19" s="501"/>
      <c r="G19" s="502"/>
      <c r="H19" s="501"/>
      <c r="I19" s="502"/>
      <c r="J19" s="502"/>
      <c r="K19" s="501"/>
      <c r="L19" s="502"/>
      <c r="M19" s="502"/>
      <c r="N19" s="502"/>
      <c r="O19" s="502"/>
      <c r="P19" s="502"/>
      <c r="Q19" s="501"/>
      <c r="R19" s="499"/>
      <c r="S19" s="502"/>
    </row>
    <row r="20" spans="1:19" ht="13.5" customHeight="1" thickTop="1">
      <c r="A20" s="462"/>
      <c r="B20" s="462"/>
      <c r="C20" s="466"/>
      <c r="E20" s="504"/>
      <c r="G20" s="504"/>
      <c r="I20" s="504"/>
      <c r="J20" s="504"/>
      <c r="L20" s="504"/>
      <c r="M20" s="504"/>
      <c r="N20" s="504"/>
      <c r="O20" s="504"/>
      <c r="P20" s="504"/>
      <c r="R20" s="462"/>
      <c r="S20" s="504"/>
    </row>
    <row r="21" spans="1:19" ht="13.5" customHeight="1">
      <c r="A21" s="462"/>
      <c r="B21" s="462"/>
      <c r="C21" s="466"/>
      <c r="E21" s="504"/>
      <c r="G21" s="504"/>
      <c r="I21" s="504"/>
      <c r="J21" s="504"/>
      <c r="L21" s="504"/>
      <c r="M21" s="504"/>
      <c r="N21" s="504"/>
      <c r="O21" s="504"/>
      <c r="P21" s="504"/>
      <c r="R21" s="462"/>
      <c r="S21" s="504"/>
    </row>
    <row r="22" spans="1:19" ht="13.5" customHeight="1" thickBot="1">
      <c r="A22" s="505"/>
      <c r="B22" s="505"/>
      <c r="C22" s="506"/>
      <c r="D22" s="481"/>
      <c r="E22" s="507"/>
      <c r="F22" s="481"/>
      <c r="G22" s="507"/>
      <c r="H22" s="481"/>
      <c r="I22" s="507"/>
      <c r="J22" s="507"/>
      <c r="K22" s="481"/>
      <c r="L22" s="507"/>
      <c r="M22" s="507"/>
      <c r="N22" s="507"/>
      <c r="O22" s="507"/>
      <c r="P22" s="507"/>
      <c r="Q22" s="481"/>
      <c r="R22" s="505"/>
      <c r="S22" s="507"/>
    </row>
    <row r="23" spans="1:19" ht="13.5" customHeight="1" thickTop="1">
      <c r="A23" s="462"/>
      <c r="B23" s="462"/>
      <c r="C23" s="466"/>
      <c r="E23" s="504"/>
      <c r="G23" s="504"/>
      <c r="I23" s="504"/>
      <c r="J23" s="504"/>
      <c r="L23" s="504"/>
      <c r="M23" s="504"/>
      <c r="N23" s="504"/>
      <c r="O23" s="504"/>
      <c r="P23" s="504"/>
      <c r="R23" s="462"/>
      <c r="S23" s="504"/>
    </row>
    <row r="24" spans="1:19" ht="13.5" customHeight="1">
      <c r="A24" s="462"/>
      <c r="B24" s="462"/>
      <c r="C24" s="466"/>
      <c r="E24" s="504"/>
      <c r="G24" s="504"/>
      <c r="I24" s="504"/>
      <c r="J24" s="504"/>
      <c r="L24" s="504"/>
      <c r="M24" s="504"/>
      <c r="N24" s="504"/>
      <c r="O24" s="504"/>
      <c r="P24" s="504"/>
      <c r="R24" s="462"/>
      <c r="S24" s="504"/>
    </row>
    <row r="25" spans="1:19" ht="13.5" customHeight="1" thickBot="1">
      <c r="A25" s="505"/>
      <c r="B25" s="505"/>
      <c r="C25" s="506"/>
      <c r="D25" s="481"/>
      <c r="E25" s="507"/>
      <c r="F25" s="481"/>
      <c r="G25" s="507"/>
      <c r="H25" s="481"/>
      <c r="I25" s="507"/>
      <c r="J25" s="507"/>
      <c r="K25" s="481"/>
      <c r="L25" s="507"/>
      <c r="M25" s="507"/>
      <c r="N25" s="507"/>
      <c r="O25" s="507"/>
      <c r="P25" s="507"/>
      <c r="Q25" s="481"/>
      <c r="R25" s="505"/>
      <c r="S25" s="507"/>
    </row>
    <row r="26" spans="1:19" ht="13.5" customHeight="1" thickTop="1">
      <c r="A26" s="462"/>
      <c r="B26" s="462"/>
      <c r="C26" s="466"/>
      <c r="E26" s="504"/>
      <c r="G26" s="504"/>
      <c r="I26" s="504"/>
      <c r="J26" s="504"/>
      <c r="L26" s="504"/>
      <c r="M26" s="504"/>
      <c r="N26" s="504"/>
      <c r="O26" s="504"/>
      <c r="P26" s="504"/>
      <c r="R26" s="462"/>
      <c r="S26" s="504"/>
    </row>
    <row r="27" spans="1:19" ht="13.5" customHeight="1">
      <c r="A27" s="462"/>
      <c r="B27" s="462"/>
      <c r="C27" s="466"/>
      <c r="E27" s="504"/>
      <c r="G27" s="504"/>
      <c r="I27" s="504"/>
      <c r="J27" s="504"/>
      <c r="L27" s="504"/>
      <c r="M27" s="504"/>
      <c r="N27" s="504"/>
      <c r="O27" s="504"/>
      <c r="P27" s="504"/>
      <c r="R27" s="462"/>
      <c r="S27" s="504"/>
    </row>
    <row r="28" spans="1:19" ht="13.5" customHeight="1" thickBot="1">
      <c r="A28" s="505"/>
      <c r="B28" s="505"/>
      <c r="C28" s="506"/>
      <c r="D28" s="481"/>
      <c r="E28" s="507"/>
      <c r="F28" s="481"/>
      <c r="G28" s="507"/>
      <c r="H28" s="481"/>
      <c r="I28" s="507"/>
      <c r="J28" s="507"/>
      <c r="K28" s="481"/>
      <c r="L28" s="507"/>
      <c r="M28" s="507"/>
      <c r="N28" s="507"/>
      <c r="O28" s="507"/>
      <c r="P28" s="507"/>
      <c r="Q28" s="481"/>
      <c r="R28" s="505"/>
      <c r="S28" s="507"/>
    </row>
    <row r="29" spans="1:19" ht="13.5" customHeight="1" thickTop="1">
      <c r="A29" s="462"/>
      <c r="B29" s="462"/>
      <c r="C29" s="466"/>
      <c r="E29" s="504"/>
      <c r="G29" s="504"/>
      <c r="I29" s="504"/>
      <c r="J29" s="504"/>
      <c r="L29" s="504"/>
      <c r="M29" s="504"/>
      <c r="N29" s="504"/>
      <c r="O29" s="504"/>
      <c r="P29" s="504"/>
      <c r="R29" s="462"/>
      <c r="S29" s="504"/>
    </row>
    <row r="30" spans="1:19" ht="13.5" customHeight="1">
      <c r="A30" s="462"/>
      <c r="B30" s="462"/>
      <c r="C30" s="466"/>
      <c r="E30" s="504"/>
      <c r="G30" s="504"/>
      <c r="I30" s="504"/>
      <c r="J30" s="504"/>
      <c r="L30" s="504"/>
      <c r="M30" s="504"/>
      <c r="N30" s="504"/>
      <c r="O30" s="504"/>
      <c r="P30" s="504"/>
      <c r="R30" s="462"/>
      <c r="S30" s="504"/>
    </row>
    <row r="31" spans="1:19" ht="13.5" customHeight="1" thickBot="1">
      <c r="A31" s="505"/>
      <c r="B31" s="505"/>
      <c r="C31" s="506"/>
      <c r="D31" s="481"/>
      <c r="E31" s="507"/>
      <c r="F31" s="481"/>
      <c r="G31" s="507"/>
      <c r="H31" s="481"/>
      <c r="I31" s="507"/>
      <c r="J31" s="507"/>
      <c r="K31" s="481"/>
      <c r="L31" s="507"/>
      <c r="M31" s="507"/>
      <c r="N31" s="507"/>
      <c r="O31" s="507"/>
      <c r="P31" s="507"/>
      <c r="Q31" s="481"/>
      <c r="R31" s="505"/>
      <c r="S31" s="507"/>
    </row>
    <row r="32" spans="1:19" ht="13.5" customHeight="1" thickTop="1">
      <c r="A32" s="462"/>
      <c r="B32" s="462"/>
      <c r="C32" s="466"/>
      <c r="E32" s="504"/>
      <c r="G32" s="504"/>
      <c r="I32" s="504"/>
      <c r="J32" s="504"/>
      <c r="L32" s="504"/>
      <c r="M32" s="504"/>
      <c r="N32" s="504"/>
      <c r="O32" s="504"/>
      <c r="P32" s="504"/>
      <c r="R32" s="462"/>
      <c r="S32" s="504"/>
    </row>
    <row r="33" spans="1:19" ht="13.5" customHeight="1">
      <c r="A33" s="462"/>
      <c r="B33" s="462"/>
      <c r="C33" s="466"/>
      <c r="E33" s="504"/>
      <c r="G33" s="504"/>
      <c r="I33" s="504"/>
      <c r="J33" s="504"/>
      <c r="L33" s="504"/>
      <c r="M33" s="504"/>
      <c r="N33" s="504"/>
      <c r="O33" s="504"/>
      <c r="P33" s="504"/>
      <c r="R33" s="462"/>
      <c r="S33" s="504"/>
    </row>
    <row r="34" spans="1:19" ht="13.5" customHeight="1" thickBot="1">
      <c r="A34" s="505"/>
      <c r="B34" s="505"/>
      <c r="C34" s="506"/>
      <c r="D34" s="481"/>
      <c r="E34" s="507"/>
      <c r="F34" s="481"/>
      <c r="G34" s="507"/>
      <c r="H34" s="481"/>
      <c r="I34" s="507"/>
      <c r="J34" s="507"/>
      <c r="K34" s="481"/>
      <c r="L34" s="507"/>
      <c r="M34" s="507"/>
      <c r="N34" s="507"/>
      <c r="O34" s="507"/>
      <c r="P34" s="507"/>
      <c r="Q34" s="481"/>
      <c r="R34" s="505"/>
      <c r="S34" s="507"/>
    </row>
    <row r="35" spans="1:19" ht="13.5" customHeight="1" thickTop="1">
      <c r="A35" s="462"/>
      <c r="B35" s="462"/>
      <c r="C35" s="466"/>
      <c r="E35" s="504"/>
      <c r="G35" s="504"/>
      <c r="I35" s="504"/>
      <c r="J35" s="504"/>
      <c r="L35" s="504"/>
      <c r="M35" s="504"/>
      <c r="N35" s="504"/>
      <c r="O35" s="504"/>
      <c r="P35" s="504"/>
      <c r="R35" s="462"/>
      <c r="S35" s="504"/>
    </row>
    <row r="36" spans="1:19" ht="13.5" customHeight="1">
      <c r="A36" s="462"/>
      <c r="B36" s="462"/>
      <c r="C36" s="466"/>
      <c r="E36" s="504"/>
      <c r="G36" s="504"/>
      <c r="I36" s="504"/>
      <c r="J36" s="504"/>
      <c r="L36" s="504"/>
      <c r="M36" s="504"/>
      <c r="N36" s="504"/>
      <c r="O36" s="504"/>
      <c r="P36" s="504"/>
      <c r="R36" s="462"/>
      <c r="S36" s="504"/>
    </row>
    <row r="37" spans="1:19" ht="13.5" customHeight="1" thickBot="1">
      <c r="A37" s="505"/>
      <c r="B37" s="505"/>
      <c r="C37" s="506"/>
      <c r="D37" s="481"/>
      <c r="E37" s="507"/>
      <c r="F37" s="481"/>
      <c r="G37" s="507"/>
      <c r="H37" s="481"/>
      <c r="I37" s="507"/>
      <c r="J37" s="507"/>
      <c r="K37" s="481"/>
      <c r="L37" s="507"/>
      <c r="M37" s="507"/>
      <c r="N37" s="507"/>
      <c r="O37" s="507"/>
      <c r="P37" s="507"/>
      <c r="Q37" s="481"/>
      <c r="R37" s="505"/>
      <c r="S37" s="507"/>
    </row>
    <row r="38" spans="1:19" ht="13.5" customHeight="1" thickTop="1">
      <c r="A38" s="462"/>
      <c r="B38" s="462"/>
      <c r="C38" s="466"/>
      <c r="E38" s="504"/>
      <c r="G38" s="504"/>
      <c r="I38" s="504"/>
      <c r="J38" s="504"/>
      <c r="L38" s="504"/>
      <c r="M38" s="504"/>
      <c r="N38" s="504"/>
      <c r="O38" s="504"/>
      <c r="P38" s="504"/>
      <c r="R38" s="462"/>
      <c r="S38" s="504"/>
    </row>
    <row r="39" spans="1:19" ht="13.5" customHeight="1">
      <c r="A39" s="462"/>
      <c r="B39" s="462"/>
      <c r="C39" s="466"/>
      <c r="E39" s="504"/>
      <c r="G39" s="504"/>
      <c r="I39" s="504"/>
      <c r="J39" s="504"/>
      <c r="L39" s="504"/>
      <c r="M39" s="504"/>
      <c r="N39" s="504"/>
      <c r="O39" s="504"/>
      <c r="P39" s="504"/>
      <c r="R39" s="462"/>
      <c r="S39" s="504"/>
    </row>
    <row r="40" spans="1:19" ht="13.5" customHeight="1" thickBot="1">
      <c r="A40" s="505"/>
      <c r="B40" s="505"/>
      <c r="C40" s="506"/>
      <c r="D40" s="481"/>
      <c r="E40" s="507"/>
      <c r="F40" s="481"/>
      <c r="G40" s="507"/>
      <c r="H40" s="481"/>
      <c r="I40" s="507"/>
      <c r="J40" s="507"/>
      <c r="K40" s="481"/>
      <c r="L40" s="507"/>
      <c r="M40" s="507"/>
      <c r="N40" s="507"/>
      <c r="O40" s="507"/>
      <c r="P40" s="507"/>
      <c r="Q40" s="481"/>
      <c r="R40" s="505"/>
      <c r="S40" s="507"/>
    </row>
    <row r="41" spans="1:19" ht="13.5" customHeight="1" thickTop="1">
      <c r="A41" s="462"/>
      <c r="B41" s="462"/>
      <c r="C41" s="466"/>
      <c r="E41" s="504"/>
      <c r="G41" s="504"/>
      <c r="I41" s="504"/>
      <c r="J41" s="504"/>
      <c r="L41" s="504"/>
      <c r="M41" s="504"/>
      <c r="N41" s="504"/>
      <c r="O41" s="504"/>
      <c r="P41" s="504"/>
      <c r="R41" s="462"/>
      <c r="S41" s="504"/>
    </row>
    <row r="42" spans="1:19" ht="13.5" customHeight="1">
      <c r="A42" s="462"/>
      <c r="B42" s="462"/>
      <c r="C42" s="466"/>
      <c r="E42" s="504"/>
      <c r="G42" s="504"/>
      <c r="I42" s="504"/>
      <c r="J42" s="504"/>
      <c r="L42" s="504"/>
      <c r="M42" s="504"/>
      <c r="N42" s="504"/>
      <c r="O42" s="504"/>
      <c r="P42" s="504"/>
      <c r="R42" s="462"/>
      <c r="S42" s="504"/>
    </row>
    <row r="43" spans="1:19" ht="13.5" thickBot="1">
      <c r="A43" s="505"/>
      <c r="B43" s="505"/>
      <c r="C43" s="506"/>
      <c r="D43" s="481"/>
      <c r="E43" s="507"/>
      <c r="F43" s="481"/>
      <c r="G43" s="507"/>
      <c r="H43" s="481"/>
      <c r="I43" s="507"/>
      <c r="J43" s="507"/>
      <c r="K43" s="481"/>
      <c r="L43" s="507"/>
      <c r="M43" s="507"/>
      <c r="N43" s="507"/>
      <c r="O43" s="507"/>
      <c r="P43" s="507"/>
      <c r="Q43" s="481"/>
      <c r="R43" s="505"/>
      <c r="S43" s="507"/>
    </row>
    <row r="44" spans="1:19" ht="13.5" customHeight="1" thickTop="1">
      <c r="A44" s="462"/>
      <c r="B44" s="462"/>
      <c r="C44" s="466"/>
      <c r="E44" s="504"/>
      <c r="G44" s="504"/>
      <c r="I44" s="504"/>
      <c r="J44" s="504"/>
      <c r="L44" s="504"/>
      <c r="M44" s="504"/>
      <c r="N44" s="504"/>
      <c r="O44" s="504"/>
      <c r="P44" s="504"/>
      <c r="R44" s="462"/>
      <c r="S44" s="504"/>
    </row>
    <row r="45" spans="1:19" ht="13.5" customHeight="1">
      <c r="A45" s="462"/>
      <c r="B45" s="462"/>
      <c r="C45" s="466"/>
      <c r="E45" s="504"/>
      <c r="G45" s="504"/>
      <c r="I45" s="504"/>
      <c r="J45" s="504"/>
      <c r="L45" s="504"/>
      <c r="M45" s="504"/>
      <c r="N45" s="504"/>
      <c r="O45" s="504"/>
      <c r="P45" s="504"/>
      <c r="R45" s="462"/>
      <c r="S45" s="504"/>
    </row>
    <row r="46" spans="1:19" ht="13.5" customHeight="1" thickBot="1">
      <c r="A46" s="505"/>
      <c r="B46" s="505"/>
      <c r="C46" s="506"/>
      <c r="D46" s="481"/>
      <c r="E46" s="507"/>
      <c r="F46" s="481"/>
      <c r="G46" s="507"/>
      <c r="H46" s="481"/>
      <c r="I46" s="507"/>
      <c r="J46" s="507"/>
      <c r="K46" s="481"/>
      <c r="L46" s="507"/>
      <c r="M46" s="507"/>
      <c r="N46" s="507"/>
      <c r="O46" s="507"/>
      <c r="P46" s="507"/>
      <c r="Q46" s="481"/>
      <c r="R46" s="505"/>
      <c r="S46" s="507"/>
    </row>
    <row r="47" spans="1:19" ht="13.5" customHeight="1" thickTop="1">
      <c r="A47" s="462"/>
      <c r="B47" s="462"/>
      <c r="C47" s="466"/>
      <c r="E47" s="504"/>
      <c r="G47" s="504"/>
      <c r="I47" s="504"/>
      <c r="J47" s="504"/>
      <c r="L47" s="504"/>
      <c r="M47" s="504"/>
      <c r="N47" s="504"/>
      <c r="O47" s="504"/>
      <c r="P47" s="504"/>
      <c r="R47" s="462"/>
      <c r="S47" s="504"/>
    </row>
    <row r="48" spans="1:19" ht="13.5" customHeight="1">
      <c r="A48" s="462"/>
      <c r="B48" s="462"/>
      <c r="C48" s="466"/>
      <c r="E48" s="504"/>
      <c r="G48" s="504"/>
      <c r="I48" s="504"/>
      <c r="J48" s="504"/>
      <c r="L48" s="504"/>
      <c r="M48" s="504"/>
      <c r="N48" s="504"/>
      <c r="O48" s="504"/>
      <c r="P48" s="504"/>
      <c r="R48" s="462"/>
      <c r="S48" s="504"/>
    </row>
    <row r="49" spans="1:19" ht="13.5" customHeight="1" thickBot="1">
      <c r="A49" s="505"/>
      <c r="B49" s="505"/>
      <c r="C49" s="506"/>
      <c r="D49" s="481"/>
      <c r="E49" s="507"/>
      <c r="F49" s="481"/>
      <c r="G49" s="507"/>
      <c r="H49" s="481"/>
      <c r="I49" s="507"/>
      <c r="J49" s="507"/>
      <c r="K49" s="481"/>
      <c r="L49" s="507"/>
      <c r="M49" s="507"/>
      <c r="N49" s="507"/>
      <c r="O49" s="507"/>
      <c r="P49" s="507"/>
      <c r="Q49" s="481"/>
      <c r="R49" s="505"/>
      <c r="S49" s="507"/>
    </row>
    <row r="50" spans="1:19" ht="13.5" customHeight="1" thickTop="1">
      <c r="A50" s="462"/>
      <c r="B50" s="462"/>
      <c r="C50" s="466"/>
      <c r="D50" s="258"/>
      <c r="E50" s="504"/>
      <c r="F50" s="258"/>
      <c r="G50" s="504"/>
      <c r="H50" s="258"/>
      <c r="I50" s="504"/>
      <c r="J50" s="504"/>
      <c r="K50" s="258"/>
      <c r="L50" s="504"/>
      <c r="M50" s="504"/>
      <c r="N50" s="504"/>
      <c r="O50" s="504"/>
      <c r="P50" s="504"/>
      <c r="Q50" s="258"/>
      <c r="R50" s="462"/>
      <c r="S50" s="504"/>
    </row>
    <row r="51" spans="1:19" ht="13.5" customHeight="1">
      <c r="A51" s="462"/>
      <c r="B51" s="462"/>
      <c r="C51" s="466"/>
      <c r="E51" s="504"/>
      <c r="G51" s="504"/>
      <c r="I51" s="504"/>
      <c r="J51" s="504"/>
      <c r="L51" s="504"/>
      <c r="M51" s="504"/>
      <c r="N51" s="504"/>
      <c r="O51" s="504"/>
      <c r="P51" s="504"/>
      <c r="R51" s="462"/>
      <c r="S51" s="504"/>
    </row>
    <row r="52" spans="1:19" ht="13.5" customHeight="1" thickBot="1">
      <c r="A52" s="505"/>
      <c r="B52" s="505"/>
      <c r="C52" s="506"/>
      <c r="D52" s="481"/>
      <c r="E52" s="507"/>
      <c r="F52" s="481"/>
      <c r="G52" s="507"/>
      <c r="H52" s="481"/>
      <c r="I52" s="507"/>
      <c r="J52" s="507"/>
      <c r="K52" s="481"/>
      <c r="L52" s="507"/>
      <c r="M52" s="507"/>
      <c r="N52" s="507"/>
      <c r="O52" s="507"/>
      <c r="P52" s="507"/>
      <c r="Q52" s="481"/>
      <c r="R52" s="505"/>
      <c r="S52" s="507"/>
    </row>
    <row r="53" spans="1:19" ht="13.5" customHeight="1" thickTop="1">
      <c r="A53" s="462"/>
      <c r="B53" s="462"/>
      <c r="C53" s="466"/>
      <c r="E53" s="504"/>
      <c r="G53" s="504"/>
      <c r="I53" s="504"/>
      <c r="J53" s="504"/>
      <c r="L53" s="504"/>
      <c r="M53" s="504"/>
      <c r="N53" s="504"/>
      <c r="O53" s="504"/>
      <c r="P53" s="504"/>
      <c r="R53" s="462"/>
      <c r="S53" s="504"/>
    </row>
    <row r="54" spans="1:19" ht="13.5" customHeight="1">
      <c r="A54" s="462"/>
      <c r="B54" s="462"/>
      <c r="C54" s="466"/>
      <c r="E54" s="504"/>
      <c r="G54" s="504"/>
      <c r="I54" s="504"/>
      <c r="J54" s="504"/>
      <c r="L54" s="504"/>
      <c r="M54" s="504"/>
      <c r="N54" s="504"/>
      <c r="O54" s="504"/>
      <c r="P54" s="504"/>
      <c r="R54" s="462"/>
      <c r="S54" s="504"/>
    </row>
    <row r="55" spans="1:19" ht="13.5" customHeight="1" thickBot="1">
      <c r="A55" s="505"/>
      <c r="B55" s="505"/>
      <c r="C55" s="506"/>
      <c r="D55" s="481"/>
      <c r="E55" s="507"/>
      <c r="F55" s="481"/>
      <c r="G55" s="507"/>
      <c r="H55" s="481"/>
      <c r="I55" s="507"/>
      <c r="J55" s="507"/>
      <c r="K55" s="481"/>
      <c r="L55" s="507"/>
      <c r="M55" s="507"/>
      <c r="N55" s="507"/>
      <c r="O55" s="507"/>
      <c r="P55" s="507"/>
      <c r="Q55" s="481"/>
      <c r="R55" s="505"/>
      <c r="S55" s="507"/>
    </row>
    <row r="56" spans="1:19" ht="13.5" thickTop="1">
      <c r="A56" s="462"/>
      <c r="C56" s="464"/>
      <c r="F56" s="464"/>
      <c r="G56" s="464"/>
      <c r="M56" s="457"/>
      <c r="S56" s="466"/>
    </row>
    <row r="57" spans="1:19">
      <c r="A57" s="462"/>
      <c r="B57" s="508" t="s">
        <v>249</v>
      </c>
      <c r="C57" s="503" t="s">
        <v>225</v>
      </c>
      <c r="F57" s="258"/>
      <c r="G57" s="508"/>
      <c r="J57" s="497" t="s">
        <v>225</v>
      </c>
      <c r="K57" s="180" t="s">
        <v>225</v>
      </c>
      <c r="M57" s="509"/>
      <c r="N57" s="508" t="s">
        <v>250</v>
      </c>
      <c r="S57" s="466"/>
    </row>
    <row r="58" spans="1:19" ht="13.5" thickBot="1">
      <c r="A58" s="505"/>
      <c r="B58" s="480" t="s">
        <v>225</v>
      </c>
      <c r="C58" s="481"/>
      <c r="D58" s="481"/>
      <c r="E58" s="481"/>
      <c r="F58" s="481"/>
      <c r="G58" s="480"/>
      <c r="H58" s="480"/>
      <c r="I58" s="480"/>
      <c r="J58" s="480"/>
      <c r="K58" s="481"/>
      <c r="L58" s="481"/>
      <c r="M58" s="510" t="s">
        <v>225</v>
      </c>
      <c r="N58" s="481"/>
      <c r="O58" s="481"/>
      <c r="P58" s="481"/>
      <c r="Q58" s="481"/>
      <c r="R58" s="481"/>
      <c r="S58" s="506"/>
    </row>
    <row r="59" spans="1:19" ht="13.5" thickTop="1"/>
  </sheetData>
  <mergeCells count="20">
    <mergeCell ref="A5:H6"/>
    <mergeCell ref="A8:A10"/>
    <mergeCell ref="B8:C10"/>
    <mergeCell ref="D8:D10"/>
    <mergeCell ref="E8:E10"/>
    <mergeCell ref="F8:F10"/>
    <mergeCell ref="G8:G10"/>
    <mergeCell ref="H8:H10"/>
    <mergeCell ref="R9:R10"/>
    <mergeCell ref="S9:S10"/>
    <mergeCell ref="I8:I10"/>
    <mergeCell ref="J8:J10"/>
    <mergeCell ref="K8:K10"/>
    <mergeCell ref="L8:L10"/>
    <mergeCell ref="P8:S8"/>
    <mergeCell ref="M9:M10"/>
    <mergeCell ref="N9:N10"/>
    <mergeCell ref="O9:O10"/>
    <mergeCell ref="P9:P10"/>
    <mergeCell ref="Q9:Q10"/>
  </mergeCells>
  <printOptions horizontalCentered="1" gridLinesSet="0"/>
  <pageMargins left="1.1811023622047245" right="0.39370078740157483" top="0.78740157480314965" bottom="0.78740157480314965" header="0.51181102362204722" footer="0.51181102362204722"/>
  <pageSetup paperSize="5" scale="57" orientation="landscape" horizontalDpi="120" verticalDpi="144"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0"/>
  <sheetViews>
    <sheetView workbookViewId="0">
      <selection activeCell="D29" sqref="D29"/>
    </sheetView>
  </sheetViews>
  <sheetFormatPr baseColWidth="10" defaultRowHeight="12.75"/>
  <cols>
    <col min="1" max="1" width="12.7109375" style="180" customWidth="1"/>
    <col min="2" max="2" width="50.7109375" style="180" customWidth="1"/>
    <col min="3" max="3" width="8.7109375" style="513" customWidth="1"/>
    <col min="4" max="4" width="10.85546875" style="514" bestFit="1" customWidth="1"/>
    <col min="5" max="5" width="13.7109375" style="180" customWidth="1"/>
    <col min="6" max="6" width="15.5703125" style="548" bestFit="1" customWidth="1"/>
    <col min="7" max="7" width="7" style="180" bestFit="1" customWidth="1"/>
    <col min="8" max="8" width="8.5703125" style="180" bestFit="1" customWidth="1"/>
    <col min="9" max="9" width="7.42578125" style="180" bestFit="1" customWidth="1"/>
    <col min="10" max="256" width="11.42578125" style="180"/>
    <col min="257" max="257" width="12.7109375" style="180" customWidth="1"/>
    <col min="258" max="258" width="50.7109375" style="180" customWidth="1"/>
    <col min="259" max="259" width="8.7109375" style="180" customWidth="1"/>
    <col min="260" max="260" width="10.85546875" style="180" bestFit="1" customWidth="1"/>
    <col min="261" max="261" width="13.7109375" style="180" customWidth="1"/>
    <col min="262" max="262" width="15.5703125" style="180" bestFit="1" customWidth="1"/>
    <col min="263" max="263" width="7" style="180" bestFit="1" customWidth="1"/>
    <col min="264" max="264" width="8.5703125" style="180" bestFit="1" customWidth="1"/>
    <col min="265" max="265" width="7.42578125" style="180" bestFit="1" customWidth="1"/>
    <col min="266" max="512" width="11.42578125" style="180"/>
    <col min="513" max="513" width="12.7109375" style="180" customWidth="1"/>
    <col min="514" max="514" width="50.7109375" style="180" customWidth="1"/>
    <col min="515" max="515" width="8.7109375" style="180" customWidth="1"/>
    <col min="516" max="516" width="10.85546875" style="180" bestFit="1" customWidth="1"/>
    <col min="517" max="517" width="13.7109375" style="180" customWidth="1"/>
    <col min="518" max="518" width="15.5703125" style="180" bestFit="1" customWidth="1"/>
    <col min="519" max="519" width="7" style="180" bestFit="1" customWidth="1"/>
    <col min="520" max="520" width="8.5703125" style="180" bestFit="1" customWidth="1"/>
    <col min="521" max="521" width="7.42578125" style="180" bestFit="1" customWidth="1"/>
    <col min="522" max="768" width="11.42578125" style="180"/>
    <col min="769" max="769" width="12.7109375" style="180" customWidth="1"/>
    <col min="770" max="770" width="50.7109375" style="180" customWidth="1"/>
    <col min="771" max="771" width="8.7109375" style="180" customWidth="1"/>
    <col min="772" max="772" width="10.85546875" style="180" bestFit="1" customWidth="1"/>
    <col min="773" max="773" width="13.7109375" style="180" customWidth="1"/>
    <col min="774" max="774" width="15.5703125" style="180" bestFit="1" customWidth="1"/>
    <col min="775" max="775" width="7" style="180" bestFit="1" customWidth="1"/>
    <col min="776" max="776" width="8.5703125" style="180" bestFit="1" customWidth="1"/>
    <col min="777" max="777" width="7.42578125" style="180" bestFit="1" customWidth="1"/>
    <col min="778" max="1024" width="11.42578125" style="180"/>
    <col min="1025" max="1025" width="12.7109375" style="180" customWidth="1"/>
    <col min="1026" max="1026" width="50.7109375" style="180" customWidth="1"/>
    <col min="1027" max="1027" width="8.7109375" style="180" customWidth="1"/>
    <col min="1028" max="1028" width="10.85546875" style="180" bestFit="1" customWidth="1"/>
    <col min="1029" max="1029" width="13.7109375" style="180" customWidth="1"/>
    <col min="1030" max="1030" width="15.5703125" style="180" bestFit="1" customWidth="1"/>
    <col min="1031" max="1031" width="7" style="180" bestFit="1" customWidth="1"/>
    <col min="1032" max="1032" width="8.5703125" style="180" bestFit="1" customWidth="1"/>
    <col min="1033" max="1033" width="7.42578125" style="180" bestFit="1" customWidth="1"/>
    <col min="1034" max="1280" width="11.42578125" style="180"/>
    <col min="1281" max="1281" width="12.7109375" style="180" customWidth="1"/>
    <col min="1282" max="1282" width="50.7109375" style="180" customWidth="1"/>
    <col min="1283" max="1283" width="8.7109375" style="180" customWidth="1"/>
    <col min="1284" max="1284" width="10.85546875" style="180" bestFit="1" customWidth="1"/>
    <col min="1285" max="1285" width="13.7109375" style="180" customWidth="1"/>
    <col min="1286" max="1286" width="15.5703125" style="180" bestFit="1" customWidth="1"/>
    <col min="1287" max="1287" width="7" style="180" bestFit="1" customWidth="1"/>
    <col min="1288" max="1288" width="8.5703125" style="180" bestFit="1" customWidth="1"/>
    <col min="1289" max="1289" width="7.42578125" style="180" bestFit="1" customWidth="1"/>
    <col min="1290" max="1536" width="11.42578125" style="180"/>
    <col min="1537" max="1537" width="12.7109375" style="180" customWidth="1"/>
    <col min="1538" max="1538" width="50.7109375" style="180" customWidth="1"/>
    <col min="1539" max="1539" width="8.7109375" style="180" customWidth="1"/>
    <col min="1540" max="1540" width="10.85546875" style="180" bestFit="1" customWidth="1"/>
    <col min="1541" max="1541" width="13.7109375" style="180" customWidth="1"/>
    <col min="1542" max="1542" width="15.5703125" style="180" bestFit="1" customWidth="1"/>
    <col min="1543" max="1543" width="7" style="180" bestFit="1" customWidth="1"/>
    <col min="1544" max="1544" width="8.5703125" style="180" bestFit="1" customWidth="1"/>
    <col min="1545" max="1545" width="7.42578125" style="180" bestFit="1" customWidth="1"/>
    <col min="1546" max="1792" width="11.42578125" style="180"/>
    <col min="1793" max="1793" width="12.7109375" style="180" customWidth="1"/>
    <col min="1794" max="1794" width="50.7109375" style="180" customWidth="1"/>
    <col min="1795" max="1795" width="8.7109375" style="180" customWidth="1"/>
    <col min="1796" max="1796" width="10.85546875" style="180" bestFit="1" customWidth="1"/>
    <col min="1797" max="1797" width="13.7109375" style="180" customWidth="1"/>
    <col min="1798" max="1798" width="15.5703125" style="180" bestFit="1" customWidth="1"/>
    <col min="1799" max="1799" width="7" style="180" bestFit="1" customWidth="1"/>
    <col min="1800" max="1800" width="8.5703125" style="180" bestFit="1" customWidth="1"/>
    <col min="1801" max="1801" width="7.42578125" style="180" bestFit="1" customWidth="1"/>
    <col min="1802" max="2048" width="11.42578125" style="180"/>
    <col min="2049" max="2049" width="12.7109375" style="180" customWidth="1"/>
    <col min="2050" max="2050" width="50.7109375" style="180" customWidth="1"/>
    <col min="2051" max="2051" width="8.7109375" style="180" customWidth="1"/>
    <col min="2052" max="2052" width="10.85546875" style="180" bestFit="1" customWidth="1"/>
    <col min="2053" max="2053" width="13.7109375" style="180" customWidth="1"/>
    <col min="2054" max="2054" width="15.5703125" style="180" bestFit="1" customWidth="1"/>
    <col min="2055" max="2055" width="7" style="180" bestFit="1" customWidth="1"/>
    <col min="2056" max="2056" width="8.5703125" style="180" bestFit="1" customWidth="1"/>
    <col min="2057" max="2057" width="7.42578125" style="180" bestFit="1" customWidth="1"/>
    <col min="2058" max="2304" width="11.42578125" style="180"/>
    <col min="2305" max="2305" width="12.7109375" style="180" customWidth="1"/>
    <col min="2306" max="2306" width="50.7109375" style="180" customWidth="1"/>
    <col min="2307" max="2307" width="8.7109375" style="180" customWidth="1"/>
    <col min="2308" max="2308" width="10.85546875" style="180" bestFit="1" customWidth="1"/>
    <col min="2309" max="2309" width="13.7109375" style="180" customWidth="1"/>
    <col min="2310" max="2310" width="15.5703125" style="180" bestFit="1" customWidth="1"/>
    <col min="2311" max="2311" width="7" style="180" bestFit="1" customWidth="1"/>
    <col min="2312" max="2312" width="8.5703125" style="180" bestFit="1" customWidth="1"/>
    <col min="2313" max="2313" width="7.42578125" style="180" bestFit="1" customWidth="1"/>
    <col min="2314" max="2560" width="11.42578125" style="180"/>
    <col min="2561" max="2561" width="12.7109375" style="180" customWidth="1"/>
    <col min="2562" max="2562" width="50.7109375" style="180" customWidth="1"/>
    <col min="2563" max="2563" width="8.7109375" style="180" customWidth="1"/>
    <col min="2564" max="2564" width="10.85546875" style="180" bestFit="1" customWidth="1"/>
    <col min="2565" max="2565" width="13.7109375" style="180" customWidth="1"/>
    <col min="2566" max="2566" width="15.5703125" style="180" bestFit="1" customWidth="1"/>
    <col min="2567" max="2567" width="7" style="180" bestFit="1" customWidth="1"/>
    <col min="2568" max="2568" width="8.5703125" style="180" bestFit="1" customWidth="1"/>
    <col min="2569" max="2569" width="7.42578125" style="180" bestFit="1" customWidth="1"/>
    <col min="2570" max="2816" width="11.42578125" style="180"/>
    <col min="2817" max="2817" width="12.7109375" style="180" customWidth="1"/>
    <col min="2818" max="2818" width="50.7109375" style="180" customWidth="1"/>
    <col min="2819" max="2819" width="8.7109375" style="180" customWidth="1"/>
    <col min="2820" max="2820" width="10.85546875" style="180" bestFit="1" customWidth="1"/>
    <col min="2821" max="2821" width="13.7109375" style="180" customWidth="1"/>
    <col min="2822" max="2822" width="15.5703125" style="180" bestFit="1" customWidth="1"/>
    <col min="2823" max="2823" width="7" style="180" bestFit="1" customWidth="1"/>
    <col min="2824" max="2824" width="8.5703125" style="180" bestFit="1" customWidth="1"/>
    <col min="2825" max="2825" width="7.42578125" style="180" bestFit="1" customWidth="1"/>
    <col min="2826" max="3072" width="11.42578125" style="180"/>
    <col min="3073" max="3073" width="12.7109375" style="180" customWidth="1"/>
    <col min="3074" max="3074" width="50.7109375" style="180" customWidth="1"/>
    <col min="3075" max="3075" width="8.7109375" style="180" customWidth="1"/>
    <col min="3076" max="3076" width="10.85546875" style="180" bestFit="1" customWidth="1"/>
    <col min="3077" max="3077" width="13.7109375" style="180" customWidth="1"/>
    <col min="3078" max="3078" width="15.5703125" style="180" bestFit="1" customWidth="1"/>
    <col min="3079" max="3079" width="7" style="180" bestFit="1" customWidth="1"/>
    <col min="3080" max="3080" width="8.5703125" style="180" bestFit="1" customWidth="1"/>
    <col min="3081" max="3081" width="7.42578125" style="180" bestFit="1" customWidth="1"/>
    <col min="3082" max="3328" width="11.42578125" style="180"/>
    <col min="3329" max="3329" width="12.7109375" style="180" customWidth="1"/>
    <col min="3330" max="3330" width="50.7109375" style="180" customWidth="1"/>
    <col min="3331" max="3331" width="8.7109375" style="180" customWidth="1"/>
    <col min="3332" max="3332" width="10.85546875" style="180" bestFit="1" customWidth="1"/>
    <col min="3333" max="3333" width="13.7109375" style="180" customWidth="1"/>
    <col min="3334" max="3334" width="15.5703125" style="180" bestFit="1" customWidth="1"/>
    <col min="3335" max="3335" width="7" style="180" bestFit="1" customWidth="1"/>
    <col min="3336" max="3336" width="8.5703125" style="180" bestFit="1" customWidth="1"/>
    <col min="3337" max="3337" width="7.42578125" style="180" bestFit="1" customWidth="1"/>
    <col min="3338" max="3584" width="11.42578125" style="180"/>
    <col min="3585" max="3585" width="12.7109375" style="180" customWidth="1"/>
    <col min="3586" max="3586" width="50.7109375" style="180" customWidth="1"/>
    <col min="3587" max="3587" width="8.7109375" style="180" customWidth="1"/>
    <col min="3588" max="3588" width="10.85546875" style="180" bestFit="1" customWidth="1"/>
    <col min="3589" max="3589" width="13.7109375" style="180" customWidth="1"/>
    <col min="3590" max="3590" width="15.5703125" style="180" bestFit="1" customWidth="1"/>
    <col min="3591" max="3591" width="7" style="180" bestFit="1" customWidth="1"/>
    <col min="3592" max="3592" width="8.5703125" style="180" bestFit="1" customWidth="1"/>
    <col min="3593" max="3593" width="7.42578125" style="180" bestFit="1" customWidth="1"/>
    <col min="3594" max="3840" width="11.42578125" style="180"/>
    <col min="3841" max="3841" width="12.7109375" style="180" customWidth="1"/>
    <col min="3842" max="3842" width="50.7109375" style="180" customWidth="1"/>
    <col min="3843" max="3843" width="8.7109375" style="180" customWidth="1"/>
    <col min="3844" max="3844" width="10.85546875" style="180" bestFit="1" customWidth="1"/>
    <col min="3845" max="3845" width="13.7109375" style="180" customWidth="1"/>
    <col min="3846" max="3846" width="15.5703125" style="180" bestFit="1" customWidth="1"/>
    <col min="3847" max="3847" width="7" style="180" bestFit="1" customWidth="1"/>
    <col min="3848" max="3848" width="8.5703125" style="180" bestFit="1" customWidth="1"/>
    <col min="3849" max="3849" width="7.42578125" style="180" bestFit="1" customWidth="1"/>
    <col min="3850" max="4096" width="11.42578125" style="180"/>
    <col min="4097" max="4097" width="12.7109375" style="180" customWidth="1"/>
    <col min="4098" max="4098" width="50.7109375" style="180" customWidth="1"/>
    <col min="4099" max="4099" width="8.7109375" style="180" customWidth="1"/>
    <col min="4100" max="4100" width="10.85546875" style="180" bestFit="1" customWidth="1"/>
    <col min="4101" max="4101" width="13.7109375" style="180" customWidth="1"/>
    <col min="4102" max="4102" width="15.5703125" style="180" bestFit="1" customWidth="1"/>
    <col min="4103" max="4103" width="7" style="180" bestFit="1" customWidth="1"/>
    <col min="4104" max="4104" width="8.5703125" style="180" bestFit="1" customWidth="1"/>
    <col min="4105" max="4105" width="7.42578125" style="180" bestFit="1" customWidth="1"/>
    <col min="4106" max="4352" width="11.42578125" style="180"/>
    <col min="4353" max="4353" width="12.7109375" style="180" customWidth="1"/>
    <col min="4354" max="4354" width="50.7109375" style="180" customWidth="1"/>
    <col min="4355" max="4355" width="8.7109375" style="180" customWidth="1"/>
    <col min="4356" max="4356" width="10.85546875" style="180" bestFit="1" customWidth="1"/>
    <col min="4357" max="4357" width="13.7109375" style="180" customWidth="1"/>
    <col min="4358" max="4358" width="15.5703125" style="180" bestFit="1" customWidth="1"/>
    <col min="4359" max="4359" width="7" style="180" bestFit="1" customWidth="1"/>
    <col min="4360" max="4360" width="8.5703125" style="180" bestFit="1" customWidth="1"/>
    <col min="4361" max="4361" width="7.42578125" style="180" bestFit="1" customWidth="1"/>
    <col min="4362" max="4608" width="11.42578125" style="180"/>
    <col min="4609" max="4609" width="12.7109375" style="180" customWidth="1"/>
    <col min="4610" max="4610" width="50.7109375" style="180" customWidth="1"/>
    <col min="4611" max="4611" width="8.7109375" style="180" customWidth="1"/>
    <col min="4612" max="4612" width="10.85546875" style="180" bestFit="1" customWidth="1"/>
    <col min="4613" max="4613" width="13.7109375" style="180" customWidth="1"/>
    <col min="4614" max="4614" width="15.5703125" style="180" bestFit="1" customWidth="1"/>
    <col min="4615" max="4615" width="7" style="180" bestFit="1" customWidth="1"/>
    <col min="4616" max="4616" width="8.5703125" style="180" bestFit="1" customWidth="1"/>
    <col min="4617" max="4617" width="7.42578125" style="180" bestFit="1" customWidth="1"/>
    <col min="4618" max="4864" width="11.42578125" style="180"/>
    <col min="4865" max="4865" width="12.7109375" style="180" customWidth="1"/>
    <col min="4866" max="4866" width="50.7109375" style="180" customWidth="1"/>
    <col min="4867" max="4867" width="8.7109375" style="180" customWidth="1"/>
    <col min="4868" max="4868" width="10.85546875" style="180" bestFit="1" customWidth="1"/>
    <col min="4869" max="4869" width="13.7109375" style="180" customWidth="1"/>
    <col min="4870" max="4870" width="15.5703125" style="180" bestFit="1" customWidth="1"/>
    <col min="4871" max="4871" width="7" style="180" bestFit="1" customWidth="1"/>
    <col min="4872" max="4872" width="8.5703125" style="180" bestFit="1" customWidth="1"/>
    <col min="4873" max="4873" width="7.42578125" style="180" bestFit="1" customWidth="1"/>
    <col min="4874" max="5120" width="11.42578125" style="180"/>
    <col min="5121" max="5121" width="12.7109375" style="180" customWidth="1"/>
    <col min="5122" max="5122" width="50.7109375" style="180" customWidth="1"/>
    <col min="5123" max="5123" width="8.7109375" style="180" customWidth="1"/>
    <col min="5124" max="5124" width="10.85546875" style="180" bestFit="1" customWidth="1"/>
    <col min="5125" max="5125" width="13.7109375" style="180" customWidth="1"/>
    <col min="5126" max="5126" width="15.5703125" style="180" bestFit="1" customWidth="1"/>
    <col min="5127" max="5127" width="7" style="180" bestFit="1" customWidth="1"/>
    <col min="5128" max="5128" width="8.5703125" style="180" bestFit="1" customWidth="1"/>
    <col min="5129" max="5129" width="7.42578125" style="180" bestFit="1" customWidth="1"/>
    <col min="5130" max="5376" width="11.42578125" style="180"/>
    <col min="5377" max="5377" width="12.7109375" style="180" customWidth="1"/>
    <col min="5378" max="5378" width="50.7109375" style="180" customWidth="1"/>
    <col min="5379" max="5379" width="8.7109375" style="180" customWidth="1"/>
    <col min="5380" max="5380" width="10.85546875" style="180" bestFit="1" customWidth="1"/>
    <col min="5381" max="5381" width="13.7109375" style="180" customWidth="1"/>
    <col min="5382" max="5382" width="15.5703125" style="180" bestFit="1" customWidth="1"/>
    <col min="5383" max="5383" width="7" style="180" bestFit="1" customWidth="1"/>
    <col min="5384" max="5384" width="8.5703125" style="180" bestFit="1" customWidth="1"/>
    <col min="5385" max="5385" width="7.42578125" style="180" bestFit="1" customWidth="1"/>
    <col min="5386" max="5632" width="11.42578125" style="180"/>
    <col min="5633" max="5633" width="12.7109375" style="180" customWidth="1"/>
    <col min="5634" max="5634" width="50.7109375" style="180" customWidth="1"/>
    <col min="5635" max="5635" width="8.7109375" style="180" customWidth="1"/>
    <col min="5636" max="5636" width="10.85546875" style="180" bestFit="1" customWidth="1"/>
    <col min="5637" max="5637" width="13.7109375" style="180" customWidth="1"/>
    <col min="5638" max="5638" width="15.5703125" style="180" bestFit="1" customWidth="1"/>
    <col min="5639" max="5639" width="7" style="180" bestFit="1" customWidth="1"/>
    <col min="5640" max="5640" width="8.5703125" style="180" bestFit="1" customWidth="1"/>
    <col min="5641" max="5641" width="7.42578125" style="180" bestFit="1" customWidth="1"/>
    <col min="5642" max="5888" width="11.42578125" style="180"/>
    <col min="5889" max="5889" width="12.7109375" style="180" customWidth="1"/>
    <col min="5890" max="5890" width="50.7109375" style="180" customWidth="1"/>
    <col min="5891" max="5891" width="8.7109375" style="180" customWidth="1"/>
    <col min="5892" max="5892" width="10.85546875" style="180" bestFit="1" customWidth="1"/>
    <col min="5893" max="5893" width="13.7109375" style="180" customWidth="1"/>
    <col min="5894" max="5894" width="15.5703125" style="180" bestFit="1" customWidth="1"/>
    <col min="5895" max="5895" width="7" style="180" bestFit="1" customWidth="1"/>
    <col min="5896" max="5896" width="8.5703125" style="180" bestFit="1" customWidth="1"/>
    <col min="5897" max="5897" width="7.42578125" style="180" bestFit="1" customWidth="1"/>
    <col min="5898" max="6144" width="11.42578125" style="180"/>
    <col min="6145" max="6145" width="12.7109375" style="180" customWidth="1"/>
    <col min="6146" max="6146" width="50.7109375" style="180" customWidth="1"/>
    <col min="6147" max="6147" width="8.7109375" style="180" customWidth="1"/>
    <col min="6148" max="6148" width="10.85546875" style="180" bestFit="1" customWidth="1"/>
    <col min="6149" max="6149" width="13.7109375" style="180" customWidth="1"/>
    <col min="6150" max="6150" width="15.5703125" style="180" bestFit="1" customWidth="1"/>
    <col min="6151" max="6151" width="7" style="180" bestFit="1" customWidth="1"/>
    <col min="6152" max="6152" width="8.5703125" style="180" bestFit="1" customWidth="1"/>
    <col min="6153" max="6153" width="7.42578125" style="180" bestFit="1" customWidth="1"/>
    <col min="6154" max="6400" width="11.42578125" style="180"/>
    <col min="6401" max="6401" width="12.7109375" style="180" customWidth="1"/>
    <col min="6402" max="6402" width="50.7109375" style="180" customWidth="1"/>
    <col min="6403" max="6403" width="8.7109375" style="180" customWidth="1"/>
    <col min="6404" max="6404" width="10.85546875" style="180" bestFit="1" customWidth="1"/>
    <col min="6405" max="6405" width="13.7109375" style="180" customWidth="1"/>
    <col min="6406" max="6406" width="15.5703125" style="180" bestFit="1" customWidth="1"/>
    <col min="6407" max="6407" width="7" style="180" bestFit="1" customWidth="1"/>
    <col min="6408" max="6408" width="8.5703125" style="180" bestFit="1" customWidth="1"/>
    <col min="6409" max="6409" width="7.42578125" style="180" bestFit="1" customWidth="1"/>
    <col min="6410" max="6656" width="11.42578125" style="180"/>
    <col min="6657" max="6657" width="12.7109375" style="180" customWidth="1"/>
    <col min="6658" max="6658" width="50.7109375" style="180" customWidth="1"/>
    <col min="6659" max="6659" width="8.7109375" style="180" customWidth="1"/>
    <col min="6660" max="6660" width="10.85546875" style="180" bestFit="1" customWidth="1"/>
    <col min="6661" max="6661" width="13.7109375" style="180" customWidth="1"/>
    <col min="6662" max="6662" width="15.5703125" style="180" bestFit="1" customWidth="1"/>
    <col min="6663" max="6663" width="7" style="180" bestFit="1" customWidth="1"/>
    <col min="6664" max="6664" width="8.5703125" style="180" bestFit="1" customWidth="1"/>
    <col min="6665" max="6665" width="7.42578125" style="180" bestFit="1" customWidth="1"/>
    <col min="6666" max="6912" width="11.42578125" style="180"/>
    <col min="6913" max="6913" width="12.7109375" style="180" customWidth="1"/>
    <col min="6914" max="6914" width="50.7109375" style="180" customWidth="1"/>
    <col min="6915" max="6915" width="8.7109375" style="180" customWidth="1"/>
    <col min="6916" max="6916" width="10.85546875" style="180" bestFit="1" customWidth="1"/>
    <col min="6917" max="6917" width="13.7109375" style="180" customWidth="1"/>
    <col min="6918" max="6918" width="15.5703125" style="180" bestFit="1" customWidth="1"/>
    <col min="6919" max="6919" width="7" style="180" bestFit="1" customWidth="1"/>
    <col min="6920" max="6920" width="8.5703125" style="180" bestFit="1" customWidth="1"/>
    <col min="6921" max="6921" width="7.42578125" style="180" bestFit="1" customWidth="1"/>
    <col min="6922" max="7168" width="11.42578125" style="180"/>
    <col min="7169" max="7169" width="12.7109375" style="180" customWidth="1"/>
    <col min="7170" max="7170" width="50.7109375" style="180" customWidth="1"/>
    <col min="7171" max="7171" width="8.7109375" style="180" customWidth="1"/>
    <col min="7172" max="7172" width="10.85546875" style="180" bestFit="1" customWidth="1"/>
    <col min="7173" max="7173" width="13.7109375" style="180" customWidth="1"/>
    <col min="7174" max="7174" width="15.5703125" style="180" bestFit="1" customWidth="1"/>
    <col min="7175" max="7175" width="7" style="180" bestFit="1" customWidth="1"/>
    <col min="7176" max="7176" width="8.5703125" style="180" bestFit="1" customWidth="1"/>
    <col min="7177" max="7177" width="7.42578125" style="180" bestFit="1" customWidth="1"/>
    <col min="7178" max="7424" width="11.42578125" style="180"/>
    <col min="7425" max="7425" width="12.7109375" style="180" customWidth="1"/>
    <col min="7426" max="7426" width="50.7109375" style="180" customWidth="1"/>
    <col min="7427" max="7427" width="8.7109375" style="180" customWidth="1"/>
    <col min="7428" max="7428" width="10.85546875" style="180" bestFit="1" customWidth="1"/>
    <col min="7429" max="7429" width="13.7109375" style="180" customWidth="1"/>
    <col min="7430" max="7430" width="15.5703125" style="180" bestFit="1" customWidth="1"/>
    <col min="7431" max="7431" width="7" style="180" bestFit="1" customWidth="1"/>
    <col min="7432" max="7432" width="8.5703125" style="180" bestFit="1" customWidth="1"/>
    <col min="7433" max="7433" width="7.42578125" style="180" bestFit="1" customWidth="1"/>
    <col min="7434" max="7680" width="11.42578125" style="180"/>
    <col min="7681" max="7681" width="12.7109375" style="180" customWidth="1"/>
    <col min="7682" max="7682" width="50.7109375" style="180" customWidth="1"/>
    <col min="7683" max="7683" width="8.7109375" style="180" customWidth="1"/>
    <col min="7684" max="7684" width="10.85546875" style="180" bestFit="1" customWidth="1"/>
    <col min="7685" max="7685" width="13.7109375" style="180" customWidth="1"/>
    <col min="7686" max="7686" width="15.5703125" style="180" bestFit="1" customWidth="1"/>
    <col min="7687" max="7687" width="7" style="180" bestFit="1" customWidth="1"/>
    <col min="7688" max="7688" width="8.5703125" style="180" bestFit="1" customWidth="1"/>
    <col min="7689" max="7689" width="7.42578125" style="180" bestFit="1" customWidth="1"/>
    <col min="7690" max="7936" width="11.42578125" style="180"/>
    <col min="7937" max="7937" width="12.7109375" style="180" customWidth="1"/>
    <col min="7938" max="7938" width="50.7109375" style="180" customWidth="1"/>
    <col min="7939" max="7939" width="8.7109375" style="180" customWidth="1"/>
    <col min="7940" max="7940" width="10.85546875" style="180" bestFit="1" customWidth="1"/>
    <col min="7941" max="7941" width="13.7109375" style="180" customWidth="1"/>
    <col min="7942" max="7942" width="15.5703125" style="180" bestFit="1" customWidth="1"/>
    <col min="7943" max="7943" width="7" style="180" bestFit="1" customWidth="1"/>
    <col min="7944" max="7944" width="8.5703125" style="180" bestFit="1" customWidth="1"/>
    <col min="7945" max="7945" width="7.42578125" style="180" bestFit="1" customWidth="1"/>
    <col min="7946" max="8192" width="11.42578125" style="180"/>
    <col min="8193" max="8193" width="12.7109375" style="180" customWidth="1"/>
    <col min="8194" max="8194" width="50.7109375" style="180" customWidth="1"/>
    <col min="8195" max="8195" width="8.7109375" style="180" customWidth="1"/>
    <col min="8196" max="8196" width="10.85546875" style="180" bestFit="1" customWidth="1"/>
    <col min="8197" max="8197" width="13.7109375" style="180" customWidth="1"/>
    <col min="8198" max="8198" width="15.5703125" style="180" bestFit="1" customWidth="1"/>
    <col min="8199" max="8199" width="7" style="180" bestFit="1" customWidth="1"/>
    <col min="8200" max="8200" width="8.5703125" style="180" bestFit="1" customWidth="1"/>
    <col min="8201" max="8201" width="7.42578125" style="180" bestFit="1" customWidth="1"/>
    <col min="8202" max="8448" width="11.42578125" style="180"/>
    <col min="8449" max="8449" width="12.7109375" style="180" customWidth="1"/>
    <col min="8450" max="8450" width="50.7109375" style="180" customWidth="1"/>
    <col min="8451" max="8451" width="8.7109375" style="180" customWidth="1"/>
    <col min="8452" max="8452" width="10.85546875" style="180" bestFit="1" customWidth="1"/>
    <col min="8453" max="8453" width="13.7109375" style="180" customWidth="1"/>
    <col min="8454" max="8454" width="15.5703125" style="180" bestFit="1" customWidth="1"/>
    <col min="8455" max="8455" width="7" style="180" bestFit="1" customWidth="1"/>
    <col min="8456" max="8456" width="8.5703125" style="180" bestFit="1" customWidth="1"/>
    <col min="8457" max="8457" width="7.42578125" style="180" bestFit="1" customWidth="1"/>
    <col min="8458" max="8704" width="11.42578125" style="180"/>
    <col min="8705" max="8705" width="12.7109375" style="180" customWidth="1"/>
    <col min="8706" max="8706" width="50.7109375" style="180" customWidth="1"/>
    <col min="8707" max="8707" width="8.7109375" style="180" customWidth="1"/>
    <col min="8708" max="8708" width="10.85546875" style="180" bestFit="1" customWidth="1"/>
    <col min="8709" max="8709" width="13.7109375" style="180" customWidth="1"/>
    <col min="8710" max="8710" width="15.5703125" style="180" bestFit="1" customWidth="1"/>
    <col min="8711" max="8711" width="7" style="180" bestFit="1" customWidth="1"/>
    <col min="8712" max="8712" width="8.5703125" style="180" bestFit="1" customWidth="1"/>
    <col min="8713" max="8713" width="7.42578125" style="180" bestFit="1" customWidth="1"/>
    <col min="8714" max="8960" width="11.42578125" style="180"/>
    <col min="8961" max="8961" width="12.7109375" style="180" customWidth="1"/>
    <col min="8962" max="8962" width="50.7109375" style="180" customWidth="1"/>
    <col min="8963" max="8963" width="8.7109375" style="180" customWidth="1"/>
    <col min="8964" max="8964" width="10.85546875" style="180" bestFit="1" customWidth="1"/>
    <col min="8965" max="8965" width="13.7109375" style="180" customWidth="1"/>
    <col min="8966" max="8966" width="15.5703125" style="180" bestFit="1" customWidth="1"/>
    <col min="8967" max="8967" width="7" style="180" bestFit="1" customWidth="1"/>
    <col min="8968" max="8968" width="8.5703125" style="180" bestFit="1" customWidth="1"/>
    <col min="8969" max="8969" width="7.42578125" style="180" bestFit="1" customWidth="1"/>
    <col min="8970" max="9216" width="11.42578125" style="180"/>
    <col min="9217" max="9217" width="12.7109375" style="180" customWidth="1"/>
    <col min="9218" max="9218" width="50.7109375" style="180" customWidth="1"/>
    <col min="9219" max="9219" width="8.7109375" style="180" customWidth="1"/>
    <col min="9220" max="9220" width="10.85546875" style="180" bestFit="1" customWidth="1"/>
    <col min="9221" max="9221" width="13.7109375" style="180" customWidth="1"/>
    <col min="9222" max="9222" width="15.5703125" style="180" bestFit="1" customWidth="1"/>
    <col min="9223" max="9223" width="7" style="180" bestFit="1" customWidth="1"/>
    <col min="9224" max="9224" width="8.5703125" style="180" bestFit="1" customWidth="1"/>
    <col min="9225" max="9225" width="7.42578125" style="180" bestFit="1" customWidth="1"/>
    <col min="9226" max="9472" width="11.42578125" style="180"/>
    <col min="9473" max="9473" width="12.7109375" style="180" customWidth="1"/>
    <col min="9474" max="9474" width="50.7109375" style="180" customWidth="1"/>
    <col min="9475" max="9475" width="8.7109375" style="180" customWidth="1"/>
    <col min="9476" max="9476" width="10.85546875" style="180" bestFit="1" customWidth="1"/>
    <col min="9477" max="9477" width="13.7109375" style="180" customWidth="1"/>
    <col min="9478" max="9478" width="15.5703125" style="180" bestFit="1" customWidth="1"/>
    <col min="9479" max="9479" width="7" style="180" bestFit="1" customWidth="1"/>
    <col min="9480" max="9480" width="8.5703125" style="180" bestFit="1" customWidth="1"/>
    <col min="9481" max="9481" width="7.42578125" style="180" bestFit="1" customWidth="1"/>
    <col min="9482" max="9728" width="11.42578125" style="180"/>
    <col min="9729" max="9729" width="12.7109375" style="180" customWidth="1"/>
    <col min="9730" max="9730" width="50.7109375" style="180" customWidth="1"/>
    <col min="9731" max="9731" width="8.7109375" style="180" customWidth="1"/>
    <col min="9732" max="9732" width="10.85546875" style="180" bestFit="1" customWidth="1"/>
    <col min="9733" max="9733" width="13.7109375" style="180" customWidth="1"/>
    <col min="9734" max="9734" width="15.5703125" style="180" bestFit="1" customWidth="1"/>
    <col min="9735" max="9735" width="7" style="180" bestFit="1" customWidth="1"/>
    <col min="9736" max="9736" width="8.5703125" style="180" bestFit="1" customWidth="1"/>
    <col min="9737" max="9737" width="7.42578125" style="180" bestFit="1" customWidth="1"/>
    <col min="9738" max="9984" width="11.42578125" style="180"/>
    <col min="9985" max="9985" width="12.7109375" style="180" customWidth="1"/>
    <col min="9986" max="9986" width="50.7109375" style="180" customWidth="1"/>
    <col min="9987" max="9987" width="8.7109375" style="180" customWidth="1"/>
    <col min="9988" max="9988" width="10.85546875" style="180" bestFit="1" customWidth="1"/>
    <col min="9989" max="9989" width="13.7109375" style="180" customWidth="1"/>
    <col min="9990" max="9990" width="15.5703125" style="180" bestFit="1" customWidth="1"/>
    <col min="9991" max="9991" width="7" style="180" bestFit="1" customWidth="1"/>
    <col min="9992" max="9992" width="8.5703125" style="180" bestFit="1" customWidth="1"/>
    <col min="9993" max="9993" width="7.42578125" style="180" bestFit="1" customWidth="1"/>
    <col min="9994" max="10240" width="11.42578125" style="180"/>
    <col min="10241" max="10241" width="12.7109375" style="180" customWidth="1"/>
    <col min="10242" max="10242" width="50.7109375" style="180" customWidth="1"/>
    <col min="10243" max="10243" width="8.7109375" style="180" customWidth="1"/>
    <col min="10244" max="10244" width="10.85546875" style="180" bestFit="1" customWidth="1"/>
    <col min="10245" max="10245" width="13.7109375" style="180" customWidth="1"/>
    <col min="10246" max="10246" width="15.5703125" style="180" bestFit="1" customWidth="1"/>
    <col min="10247" max="10247" width="7" style="180" bestFit="1" customWidth="1"/>
    <col min="10248" max="10248" width="8.5703125" style="180" bestFit="1" customWidth="1"/>
    <col min="10249" max="10249" width="7.42578125" style="180" bestFit="1" customWidth="1"/>
    <col min="10250" max="10496" width="11.42578125" style="180"/>
    <col min="10497" max="10497" width="12.7109375" style="180" customWidth="1"/>
    <col min="10498" max="10498" width="50.7109375" style="180" customWidth="1"/>
    <col min="10499" max="10499" width="8.7109375" style="180" customWidth="1"/>
    <col min="10500" max="10500" width="10.85546875" style="180" bestFit="1" customWidth="1"/>
    <col min="10501" max="10501" width="13.7109375" style="180" customWidth="1"/>
    <col min="10502" max="10502" width="15.5703125" style="180" bestFit="1" customWidth="1"/>
    <col min="10503" max="10503" width="7" style="180" bestFit="1" customWidth="1"/>
    <col min="10504" max="10504" width="8.5703125" style="180" bestFit="1" customWidth="1"/>
    <col min="10505" max="10505" width="7.42578125" style="180" bestFit="1" customWidth="1"/>
    <col min="10506" max="10752" width="11.42578125" style="180"/>
    <col min="10753" max="10753" width="12.7109375" style="180" customWidth="1"/>
    <col min="10754" max="10754" width="50.7109375" style="180" customWidth="1"/>
    <col min="10755" max="10755" width="8.7109375" style="180" customWidth="1"/>
    <col min="10756" max="10756" width="10.85546875" style="180" bestFit="1" customWidth="1"/>
    <col min="10757" max="10757" width="13.7109375" style="180" customWidth="1"/>
    <col min="10758" max="10758" width="15.5703125" style="180" bestFit="1" customWidth="1"/>
    <col min="10759" max="10759" width="7" style="180" bestFit="1" customWidth="1"/>
    <col min="10760" max="10760" width="8.5703125" style="180" bestFit="1" customWidth="1"/>
    <col min="10761" max="10761" width="7.42578125" style="180" bestFit="1" customWidth="1"/>
    <col min="10762" max="11008" width="11.42578125" style="180"/>
    <col min="11009" max="11009" width="12.7109375" style="180" customWidth="1"/>
    <col min="11010" max="11010" width="50.7109375" style="180" customWidth="1"/>
    <col min="11011" max="11011" width="8.7109375" style="180" customWidth="1"/>
    <col min="11012" max="11012" width="10.85546875" style="180" bestFit="1" customWidth="1"/>
    <col min="11013" max="11013" width="13.7109375" style="180" customWidth="1"/>
    <col min="11014" max="11014" width="15.5703125" style="180" bestFit="1" customWidth="1"/>
    <col min="11015" max="11015" width="7" style="180" bestFit="1" customWidth="1"/>
    <col min="11016" max="11016" width="8.5703125" style="180" bestFit="1" customWidth="1"/>
    <col min="11017" max="11017" width="7.42578125" style="180" bestFit="1" customWidth="1"/>
    <col min="11018" max="11264" width="11.42578125" style="180"/>
    <col min="11265" max="11265" width="12.7109375" style="180" customWidth="1"/>
    <col min="11266" max="11266" width="50.7109375" style="180" customWidth="1"/>
    <col min="11267" max="11267" width="8.7109375" style="180" customWidth="1"/>
    <col min="11268" max="11268" width="10.85546875" style="180" bestFit="1" customWidth="1"/>
    <col min="11269" max="11269" width="13.7109375" style="180" customWidth="1"/>
    <col min="11270" max="11270" width="15.5703125" style="180" bestFit="1" customWidth="1"/>
    <col min="11271" max="11271" width="7" style="180" bestFit="1" customWidth="1"/>
    <col min="11272" max="11272" width="8.5703125" style="180" bestFit="1" customWidth="1"/>
    <col min="11273" max="11273" width="7.42578125" style="180" bestFit="1" customWidth="1"/>
    <col min="11274" max="11520" width="11.42578125" style="180"/>
    <col min="11521" max="11521" width="12.7109375" style="180" customWidth="1"/>
    <col min="11522" max="11522" width="50.7109375" style="180" customWidth="1"/>
    <col min="11523" max="11523" width="8.7109375" style="180" customWidth="1"/>
    <col min="11524" max="11524" width="10.85546875" style="180" bestFit="1" customWidth="1"/>
    <col min="11525" max="11525" width="13.7109375" style="180" customWidth="1"/>
    <col min="11526" max="11526" width="15.5703125" style="180" bestFit="1" customWidth="1"/>
    <col min="11527" max="11527" width="7" style="180" bestFit="1" customWidth="1"/>
    <col min="11528" max="11528" width="8.5703125" style="180" bestFit="1" customWidth="1"/>
    <col min="11529" max="11529" width="7.42578125" style="180" bestFit="1" customWidth="1"/>
    <col min="11530" max="11776" width="11.42578125" style="180"/>
    <col min="11777" max="11777" width="12.7109375" style="180" customWidth="1"/>
    <col min="11778" max="11778" width="50.7109375" style="180" customWidth="1"/>
    <col min="11779" max="11779" width="8.7109375" style="180" customWidth="1"/>
    <col min="11780" max="11780" width="10.85546875" style="180" bestFit="1" customWidth="1"/>
    <col min="11781" max="11781" width="13.7109375" style="180" customWidth="1"/>
    <col min="11782" max="11782" width="15.5703125" style="180" bestFit="1" customWidth="1"/>
    <col min="11783" max="11783" width="7" style="180" bestFit="1" customWidth="1"/>
    <col min="11784" max="11784" width="8.5703125" style="180" bestFit="1" customWidth="1"/>
    <col min="11785" max="11785" width="7.42578125" style="180" bestFit="1" customWidth="1"/>
    <col min="11786" max="12032" width="11.42578125" style="180"/>
    <col min="12033" max="12033" width="12.7109375" style="180" customWidth="1"/>
    <col min="12034" max="12034" width="50.7109375" style="180" customWidth="1"/>
    <col min="12035" max="12035" width="8.7109375" style="180" customWidth="1"/>
    <col min="12036" max="12036" width="10.85546875" style="180" bestFit="1" customWidth="1"/>
    <col min="12037" max="12037" width="13.7109375" style="180" customWidth="1"/>
    <col min="12038" max="12038" width="15.5703125" style="180" bestFit="1" customWidth="1"/>
    <col min="12039" max="12039" width="7" style="180" bestFit="1" customWidth="1"/>
    <col min="12040" max="12040" width="8.5703125" style="180" bestFit="1" customWidth="1"/>
    <col min="12041" max="12041" width="7.42578125" style="180" bestFit="1" customWidth="1"/>
    <col min="12042" max="12288" width="11.42578125" style="180"/>
    <col min="12289" max="12289" width="12.7109375" style="180" customWidth="1"/>
    <col min="12290" max="12290" width="50.7109375" style="180" customWidth="1"/>
    <col min="12291" max="12291" width="8.7109375" style="180" customWidth="1"/>
    <col min="12292" max="12292" width="10.85546875" style="180" bestFit="1" customWidth="1"/>
    <col min="12293" max="12293" width="13.7109375" style="180" customWidth="1"/>
    <col min="12294" max="12294" width="15.5703125" style="180" bestFit="1" customWidth="1"/>
    <col min="12295" max="12295" width="7" style="180" bestFit="1" customWidth="1"/>
    <col min="12296" max="12296" width="8.5703125" style="180" bestFit="1" customWidth="1"/>
    <col min="12297" max="12297" width="7.42578125" style="180" bestFit="1" customWidth="1"/>
    <col min="12298" max="12544" width="11.42578125" style="180"/>
    <col min="12545" max="12545" width="12.7109375" style="180" customWidth="1"/>
    <col min="12546" max="12546" width="50.7109375" style="180" customWidth="1"/>
    <col min="12547" max="12547" width="8.7109375" style="180" customWidth="1"/>
    <col min="12548" max="12548" width="10.85546875" style="180" bestFit="1" customWidth="1"/>
    <col min="12549" max="12549" width="13.7109375" style="180" customWidth="1"/>
    <col min="12550" max="12550" width="15.5703125" style="180" bestFit="1" customWidth="1"/>
    <col min="12551" max="12551" width="7" style="180" bestFit="1" customWidth="1"/>
    <col min="12552" max="12552" width="8.5703125" style="180" bestFit="1" customWidth="1"/>
    <col min="12553" max="12553" width="7.42578125" style="180" bestFit="1" customWidth="1"/>
    <col min="12554" max="12800" width="11.42578125" style="180"/>
    <col min="12801" max="12801" width="12.7109375" style="180" customWidth="1"/>
    <col min="12802" max="12802" width="50.7109375" style="180" customWidth="1"/>
    <col min="12803" max="12803" width="8.7109375" style="180" customWidth="1"/>
    <col min="12804" max="12804" width="10.85546875" style="180" bestFit="1" customWidth="1"/>
    <col min="12805" max="12805" width="13.7109375" style="180" customWidth="1"/>
    <col min="12806" max="12806" width="15.5703125" style="180" bestFit="1" customWidth="1"/>
    <col min="12807" max="12807" width="7" style="180" bestFit="1" customWidth="1"/>
    <col min="12808" max="12808" width="8.5703125" style="180" bestFit="1" customWidth="1"/>
    <col min="12809" max="12809" width="7.42578125" style="180" bestFit="1" customWidth="1"/>
    <col min="12810" max="13056" width="11.42578125" style="180"/>
    <col min="13057" max="13057" width="12.7109375" style="180" customWidth="1"/>
    <col min="13058" max="13058" width="50.7109375" style="180" customWidth="1"/>
    <col min="13059" max="13059" width="8.7109375" style="180" customWidth="1"/>
    <col min="13060" max="13060" width="10.85546875" style="180" bestFit="1" customWidth="1"/>
    <col min="13061" max="13061" width="13.7109375" style="180" customWidth="1"/>
    <col min="13062" max="13062" width="15.5703125" style="180" bestFit="1" customWidth="1"/>
    <col min="13063" max="13063" width="7" style="180" bestFit="1" customWidth="1"/>
    <col min="13064" max="13064" width="8.5703125" style="180" bestFit="1" customWidth="1"/>
    <col min="13065" max="13065" width="7.42578125" style="180" bestFit="1" customWidth="1"/>
    <col min="13066" max="13312" width="11.42578125" style="180"/>
    <col min="13313" max="13313" width="12.7109375" style="180" customWidth="1"/>
    <col min="13314" max="13314" width="50.7109375" style="180" customWidth="1"/>
    <col min="13315" max="13315" width="8.7109375" style="180" customWidth="1"/>
    <col min="13316" max="13316" width="10.85546875" style="180" bestFit="1" customWidth="1"/>
    <col min="13317" max="13317" width="13.7109375" style="180" customWidth="1"/>
    <col min="13318" max="13318" width="15.5703125" style="180" bestFit="1" customWidth="1"/>
    <col min="13319" max="13319" width="7" style="180" bestFit="1" customWidth="1"/>
    <col min="13320" max="13320" width="8.5703125" style="180" bestFit="1" customWidth="1"/>
    <col min="13321" max="13321" width="7.42578125" style="180" bestFit="1" customWidth="1"/>
    <col min="13322" max="13568" width="11.42578125" style="180"/>
    <col min="13569" max="13569" width="12.7109375" style="180" customWidth="1"/>
    <col min="13570" max="13570" width="50.7109375" style="180" customWidth="1"/>
    <col min="13571" max="13571" width="8.7109375" style="180" customWidth="1"/>
    <col min="13572" max="13572" width="10.85546875" style="180" bestFit="1" customWidth="1"/>
    <col min="13573" max="13573" width="13.7109375" style="180" customWidth="1"/>
    <col min="13574" max="13574" width="15.5703125" style="180" bestFit="1" customWidth="1"/>
    <col min="13575" max="13575" width="7" style="180" bestFit="1" customWidth="1"/>
    <col min="13576" max="13576" width="8.5703125" style="180" bestFit="1" customWidth="1"/>
    <col min="13577" max="13577" width="7.42578125" style="180" bestFit="1" customWidth="1"/>
    <col min="13578" max="13824" width="11.42578125" style="180"/>
    <col min="13825" max="13825" width="12.7109375" style="180" customWidth="1"/>
    <col min="13826" max="13826" width="50.7109375" style="180" customWidth="1"/>
    <col min="13827" max="13827" width="8.7109375" style="180" customWidth="1"/>
    <col min="13828" max="13828" width="10.85546875" style="180" bestFit="1" customWidth="1"/>
    <col min="13829" max="13829" width="13.7109375" style="180" customWidth="1"/>
    <col min="13830" max="13830" width="15.5703125" style="180" bestFit="1" customWidth="1"/>
    <col min="13831" max="13831" width="7" style="180" bestFit="1" customWidth="1"/>
    <col min="13832" max="13832" width="8.5703125" style="180" bestFit="1" customWidth="1"/>
    <col min="13833" max="13833" width="7.42578125" style="180" bestFit="1" customWidth="1"/>
    <col min="13834" max="14080" width="11.42578125" style="180"/>
    <col min="14081" max="14081" width="12.7109375" style="180" customWidth="1"/>
    <col min="14082" max="14082" width="50.7109375" style="180" customWidth="1"/>
    <col min="14083" max="14083" width="8.7109375" style="180" customWidth="1"/>
    <col min="14084" max="14084" width="10.85546875" style="180" bestFit="1" customWidth="1"/>
    <col min="14085" max="14085" width="13.7109375" style="180" customWidth="1"/>
    <col min="14086" max="14086" width="15.5703125" style="180" bestFit="1" customWidth="1"/>
    <col min="14087" max="14087" width="7" style="180" bestFit="1" customWidth="1"/>
    <col min="14088" max="14088" width="8.5703125" style="180" bestFit="1" customWidth="1"/>
    <col min="14089" max="14089" width="7.42578125" style="180" bestFit="1" customWidth="1"/>
    <col min="14090" max="14336" width="11.42578125" style="180"/>
    <col min="14337" max="14337" width="12.7109375" style="180" customWidth="1"/>
    <col min="14338" max="14338" width="50.7109375" style="180" customWidth="1"/>
    <col min="14339" max="14339" width="8.7109375" style="180" customWidth="1"/>
    <col min="14340" max="14340" width="10.85546875" style="180" bestFit="1" customWidth="1"/>
    <col min="14341" max="14341" width="13.7109375" style="180" customWidth="1"/>
    <col min="14342" max="14342" width="15.5703125" style="180" bestFit="1" customWidth="1"/>
    <col min="14343" max="14343" width="7" style="180" bestFit="1" customWidth="1"/>
    <col min="14344" max="14344" width="8.5703125" style="180" bestFit="1" customWidth="1"/>
    <col min="14345" max="14345" width="7.42578125" style="180" bestFit="1" customWidth="1"/>
    <col min="14346" max="14592" width="11.42578125" style="180"/>
    <col min="14593" max="14593" width="12.7109375" style="180" customWidth="1"/>
    <col min="14594" max="14594" width="50.7109375" style="180" customWidth="1"/>
    <col min="14595" max="14595" width="8.7109375" style="180" customWidth="1"/>
    <col min="14596" max="14596" width="10.85546875" style="180" bestFit="1" customWidth="1"/>
    <col min="14597" max="14597" width="13.7109375" style="180" customWidth="1"/>
    <col min="14598" max="14598" width="15.5703125" style="180" bestFit="1" customWidth="1"/>
    <col min="14599" max="14599" width="7" style="180" bestFit="1" customWidth="1"/>
    <col min="14600" max="14600" width="8.5703125" style="180" bestFit="1" customWidth="1"/>
    <col min="14601" max="14601" width="7.42578125" style="180" bestFit="1" customWidth="1"/>
    <col min="14602" max="14848" width="11.42578125" style="180"/>
    <col min="14849" max="14849" width="12.7109375" style="180" customWidth="1"/>
    <col min="14850" max="14850" width="50.7109375" style="180" customWidth="1"/>
    <col min="14851" max="14851" width="8.7109375" style="180" customWidth="1"/>
    <col min="14852" max="14852" width="10.85546875" style="180" bestFit="1" customWidth="1"/>
    <col min="14853" max="14853" width="13.7109375" style="180" customWidth="1"/>
    <col min="14854" max="14854" width="15.5703125" style="180" bestFit="1" customWidth="1"/>
    <col min="14855" max="14855" width="7" style="180" bestFit="1" customWidth="1"/>
    <col min="14856" max="14856" width="8.5703125" style="180" bestFit="1" customWidth="1"/>
    <col min="14857" max="14857" width="7.42578125" style="180" bestFit="1" customWidth="1"/>
    <col min="14858" max="15104" width="11.42578125" style="180"/>
    <col min="15105" max="15105" width="12.7109375" style="180" customWidth="1"/>
    <col min="15106" max="15106" width="50.7109375" style="180" customWidth="1"/>
    <col min="15107" max="15107" width="8.7109375" style="180" customWidth="1"/>
    <col min="15108" max="15108" width="10.85546875" style="180" bestFit="1" customWidth="1"/>
    <col min="15109" max="15109" width="13.7109375" style="180" customWidth="1"/>
    <col min="15110" max="15110" width="15.5703125" style="180" bestFit="1" customWidth="1"/>
    <col min="15111" max="15111" width="7" style="180" bestFit="1" customWidth="1"/>
    <col min="15112" max="15112" width="8.5703125" style="180" bestFit="1" customWidth="1"/>
    <col min="15113" max="15113" width="7.42578125" style="180" bestFit="1" customWidth="1"/>
    <col min="15114" max="15360" width="11.42578125" style="180"/>
    <col min="15361" max="15361" width="12.7109375" style="180" customWidth="1"/>
    <col min="15362" max="15362" width="50.7109375" style="180" customWidth="1"/>
    <col min="15363" max="15363" width="8.7109375" style="180" customWidth="1"/>
    <col min="15364" max="15364" width="10.85546875" style="180" bestFit="1" customWidth="1"/>
    <col min="15365" max="15365" width="13.7109375" style="180" customWidth="1"/>
    <col min="15366" max="15366" width="15.5703125" style="180" bestFit="1" customWidth="1"/>
    <col min="15367" max="15367" width="7" style="180" bestFit="1" customWidth="1"/>
    <col min="15368" max="15368" width="8.5703125" style="180" bestFit="1" customWidth="1"/>
    <col min="15369" max="15369" width="7.42578125" style="180" bestFit="1" customWidth="1"/>
    <col min="15370" max="15616" width="11.42578125" style="180"/>
    <col min="15617" max="15617" width="12.7109375" style="180" customWidth="1"/>
    <col min="15618" max="15618" width="50.7109375" style="180" customWidth="1"/>
    <col min="15619" max="15619" width="8.7109375" style="180" customWidth="1"/>
    <col min="15620" max="15620" width="10.85546875" style="180" bestFit="1" customWidth="1"/>
    <col min="15621" max="15621" width="13.7109375" style="180" customWidth="1"/>
    <col min="15622" max="15622" width="15.5703125" style="180" bestFit="1" customWidth="1"/>
    <col min="15623" max="15623" width="7" style="180" bestFit="1" customWidth="1"/>
    <col min="15624" max="15624" width="8.5703125" style="180" bestFit="1" customWidth="1"/>
    <col min="15625" max="15625" width="7.42578125" style="180" bestFit="1" customWidth="1"/>
    <col min="15626" max="15872" width="11.42578125" style="180"/>
    <col min="15873" max="15873" width="12.7109375" style="180" customWidth="1"/>
    <col min="15874" max="15874" width="50.7109375" style="180" customWidth="1"/>
    <col min="15875" max="15875" width="8.7109375" style="180" customWidth="1"/>
    <col min="15876" max="15876" width="10.85546875" style="180" bestFit="1" customWidth="1"/>
    <col min="15877" max="15877" width="13.7109375" style="180" customWidth="1"/>
    <col min="15878" max="15878" width="15.5703125" style="180" bestFit="1" customWidth="1"/>
    <col min="15879" max="15879" width="7" style="180" bestFit="1" customWidth="1"/>
    <col min="15880" max="15880" width="8.5703125" style="180" bestFit="1" customWidth="1"/>
    <col min="15881" max="15881" width="7.42578125" style="180" bestFit="1" customWidth="1"/>
    <col min="15882" max="16128" width="11.42578125" style="180"/>
    <col min="16129" max="16129" width="12.7109375" style="180" customWidth="1"/>
    <col min="16130" max="16130" width="50.7109375" style="180" customWidth="1"/>
    <col min="16131" max="16131" width="8.7109375" style="180" customWidth="1"/>
    <col min="16132" max="16132" width="10.85546875" style="180" bestFit="1" customWidth="1"/>
    <col min="16133" max="16133" width="13.7109375" style="180" customWidth="1"/>
    <col min="16134" max="16134" width="15.5703125" style="180" bestFit="1" customWidth="1"/>
    <col min="16135" max="16135" width="7" style="180" bestFit="1" customWidth="1"/>
    <col min="16136" max="16136" width="8.5703125" style="180" bestFit="1" customWidth="1"/>
    <col min="16137" max="16137" width="7.42578125" style="180" bestFit="1" customWidth="1"/>
    <col min="16138" max="16384" width="11.42578125" style="180"/>
  </cols>
  <sheetData>
    <row r="1" spans="1:7" ht="15">
      <c r="A1" s="511" t="s">
        <v>251</v>
      </c>
      <c r="B1" s="512" t="s">
        <v>252</v>
      </c>
      <c r="F1" s="515"/>
    </row>
    <row r="2" spans="1:7" ht="12.75" customHeight="1">
      <c r="A2" s="256" t="s">
        <v>253</v>
      </c>
      <c r="B2" s="256" t="s">
        <v>254</v>
      </c>
      <c r="C2" s="516" t="s">
        <v>255</v>
      </c>
      <c r="D2" s="517">
        <v>2.5000000000000001E-3</v>
      </c>
      <c r="E2" s="518">
        <v>1043.48</v>
      </c>
      <c r="F2" s="518">
        <v>2.61</v>
      </c>
      <c r="G2" s="519">
        <v>1E-4</v>
      </c>
    </row>
    <row r="3" spans="1:7" ht="12.75" customHeight="1">
      <c r="A3" s="256" t="s">
        <v>256</v>
      </c>
      <c r="B3" s="256" t="s">
        <v>257</v>
      </c>
      <c r="C3" s="516" t="s">
        <v>258</v>
      </c>
      <c r="D3" s="517">
        <v>0.17</v>
      </c>
      <c r="E3" s="518">
        <v>63</v>
      </c>
      <c r="F3" s="518">
        <v>10.71</v>
      </c>
      <c r="G3" s="519">
        <v>2.9999999999999997E-4</v>
      </c>
    </row>
    <row r="4" spans="1:7" ht="12.75" customHeight="1">
      <c r="A4" s="256" t="s">
        <v>259</v>
      </c>
      <c r="B4" s="256" t="s">
        <v>260</v>
      </c>
      <c r="C4" s="516" t="s">
        <v>261</v>
      </c>
      <c r="D4" s="517">
        <v>0.25009999999999999</v>
      </c>
      <c r="E4" s="518">
        <v>49</v>
      </c>
      <c r="F4" s="518">
        <v>12.25</v>
      </c>
      <c r="G4" s="519">
        <v>2.9999999999999997E-4</v>
      </c>
    </row>
    <row r="5" spans="1:7" ht="12.75" customHeight="1">
      <c r="A5" s="256" t="s">
        <v>262</v>
      </c>
      <c r="B5" s="256" t="s">
        <v>263</v>
      </c>
      <c r="C5" s="516" t="s">
        <v>264</v>
      </c>
      <c r="D5" s="517">
        <v>1.5</v>
      </c>
      <c r="E5" s="518">
        <v>16</v>
      </c>
      <c r="F5" s="518">
        <v>24</v>
      </c>
      <c r="G5" s="519">
        <v>6.9999999999999999E-4</v>
      </c>
    </row>
    <row r="6" spans="1:7" ht="12.75" customHeight="1">
      <c r="A6" s="256" t="s">
        <v>265</v>
      </c>
      <c r="B6" s="256" t="s">
        <v>266</v>
      </c>
      <c r="C6" s="516" t="s">
        <v>264</v>
      </c>
      <c r="D6" s="517">
        <v>9</v>
      </c>
      <c r="E6" s="518">
        <v>3</v>
      </c>
      <c r="F6" s="518">
        <v>27</v>
      </c>
      <c r="G6" s="519">
        <v>6.9999999999999999E-4</v>
      </c>
    </row>
    <row r="7" spans="1:7" ht="12.75" customHeight="1">
      <c r="A7" s="256" t="s">
        <v>267</v>
      </c>
      <c r="B7" s="256" t="s">
        <v>268</v>
      </c>
      <c r="C7" s="516" t="s">
        <v>261</v>
      </c>
      <c r="D7" s="517">
        <v>0.50004000000000004</v>
      </c>
      <c r="E7" s="518">
        <v>60.87</v>
      </c>
      <c r="F7" s="518">
        <v>30.44</v>
      </c>
      <c r="G7" s="519">
        <v>8.0000000000000004E-4</v>
      </c>
    </row>
    <row r="8" spans="1:7" ht="12.75" customHeight="1">
      <c r="A8" s="256" t="s">
        <v>269</v>
      </c>
      <c r="B8" s="256" t="s">
        <v>270</v>
      </c>
      <c r="C8" s="516" t="s">
        <v>264</v>
      </c>
      <c r="D8" s="517">
        <v>5.25</v>
      </c>
      <c r="E8" s="518">
        <v>5.84</v>
      </c>
      <c r="F8" s="518">
        <v>30.66</v>
      </c>
      <c r="G8" s="519">
        <v>8.0000000000000004E-4</v>
      </c>
    </row>
    <row r="9" spans="1:7" ht="12.75" customHeight="1">
      <c r="A9" s="256" t="s">
        <v>271</v>
      </c>
      <c r="B9" s="256" t="s">
        <v>272</v>
      </c>
      <c r="C9" s="516" t="s">
        <v>273</v>
      </c>
      <c r="D9" s="517">
        <v>32</v>
      </c>
      <c r="E9" s="518">
        <v>1.06</v>
      </c>
      <c r="F9" s="518">
        <v>33.92</v>
      </c>
      <c r="G9" s="519">
        <v>8.9999999999999998E-4</v>
      </c>
    </row>
    <row r="10" spans="1:7" ht="12.75" customHeight="1">
      <c r="A10" s="256" t="s">
        <v>274</v>
      </c>
      <c r="B10" s="256" t="s">
        <v>275</v>
      </c>
      <c r="C10" s="516" t="s">
        <v>255</v>
      </c>
      <c r="D10" s="517">
        <v>1</v>
      </c>
      <c r="E10" s="518">
        <v>39</v>
      </c>
      <c r="F10" s="518">
        <v>39</v>
      </c>
      <c r="G10" s="519">
        <v>1.1000000000000001E-3</v>
      </c>
    </row>
    <row r="11" spans="1:7" ht="12.75" customHeight="1">
      <c r="A11" s="256" t="s">
        <v>276</v>
      </c>
      <c r="B11" s="256" t="s">
        <v>277</v>
      </c>
      <c r="C11" s="516" t="s">
        <v>273</v>
      </c>
      <c r="D11" s="517">
        <v>3</v>
      </c>
      <c r="E11" s="518">
        <v>15</v>
      </c>
      <c r="F11" s="518">
        <v>45</v>
      </c>
      <c r="G11" s="519">
        <v>1.1999999999999999E-3</v>
      </c>
    </row>
    <row r="12" spans="1:7" ht="12.75" customHeight="1">
      <c r="A12" s="256" t="s">
        <v>278</v>
      </c>
      <c r="B12" s="256" t="s">
        <v>279</v>
      </c>
      <c r="C12" s="516" t="s">
        <v>255</v>
      </c>
      <c r="D12" s="517">
        <v>2.53634</v>
      </c>
      <c r="E12" s="518">
        <v>19</v>
      </c>
      <c r="F12" s="518">
        <v>48.19</v>
      </c>
      <c r="G12" s="519">
        <v>1.2999999999999999E-3</v>
      </c>
    </row>
    <row r="13" spans="1:7" ht="12.75" customHeight="1">
      <c r="A13" s="256" t="s">
        <v>280</v>
      </c>
      <c r="B13" s="256" t="s">
        <v>281</v>
      </c>
      <c r="C13" s="516" t="s">
        <v>273</v>
      </c>
      <c r="D13" s="517">
        <v>2</v>
      </c>
      <c r="E13" s="518">
        <v>25</v>
      </c>
      <c r="F13" s="518">
        <v>50</v>
      </c>
      <c r="G13" s="519">
        <v>1.4E-3</v>
      </c>
    </row>
    <row r="14" spans="1:7" ht="12.75" customHeight="1">
      <c r="A14" s="256" t="s">
        <v>282</v>
      </c>
      <c r="B14" s="256" t="s">
        <v>283</v>
      </c>
      <c r="C14" s="516" t="s">
        <v>284</v>
      </c>
      <c r="D14" s="517">
        <v>1</v>
      </c>
      <c r="E14" s="518">
        <v>50</v>
      </c>
      <c r="F14" s="518">
        <v>50</v>
      </c>
      <c r="G14" s="519">
        <v>1.4E-3</v>
      </c>
    </row>
    <row r="15" spans="1:7" ht="12.75" customHeight="1">
      <c r="A15" s="256" t="s">
        <v>285</v>
      </c>
      <c r="B15" s="256" t="s">
        <v>286</v>
      </c>
      <c r="C15" s="516" t="s">
        <v>273</v>
      </c>
      <c r="D15" s="517">
        <v>87</v>
      </c>
      <c r="E15" s="518">
        <v>0.57999999999999996</v>
      </c>
      <c r="F15" s="518">
        <v>50.46</v>
      </c>
      <c r="G15" s="519">
        <v>1.4E-3</v>
      </c>
    </row>
    <row r="16" spans="1:7" ht="12.75" customHeight="1">
      <c r="A16" s="256" t="s">
        <v>287</v>
      </c>
      <c r="B16" s="256" t="s">
        <v>288</v>
      </c>
      <c r="C16" s="516" t="s">
        <v>273</v>
      </c>
      <c r="D16" s="517">
        <v>4</v>
      </c>
      <c r="E16" s="518">
        <v>14.1</v>
      </c>
      <c r="F16" s="518">
        <v>56.4</v>
      </c>
      <c r="G16" s="519">
        <v>1.5E-3</v>
      </c>
    </row>
    <row r="17" spans="1:9" ht="12.75" customHeight="1">
      <c r="A17" s="256" t="s">
        <v>289</v>
      </c>
      <c r="B17" s="256" t="s">
        <v>290</v>
      </c>
      <c r="C17" s="516" t="s">
        <v>291</v>
      </c>
      <c r="D17" s="517">
        <v>25.102</v>
      </c>
      <c r="E17" s="518">
        <v>2.31</v>
      </c>
      <c r="F17" s="518">
        <v>57.99</v>
      </c>
      <c r="G17" s="519">
        <v>1.6000000000000001E-3</v>
      </c>
    </row>
    <row r="18" spans="1:9" ht="12.75" customHeight="1">
      <c r="A18" s="256" t="s">
        <v>292</v>
      </c>
      <c r="B18" s="256" t="s">
        <v>293</v>
      </c>
      <c r="C18" s="516" t="s">
        <v>273</v>
      </c>
      <c r="D18" s="517">
        <v>3</v>
      </c>
      <c r="E18" s="518">
        <v>20</v>
      </c>
      <c r="F18" s="518">
        <v>60</v>
      </c>
      <c r="G18" s="519">
        <v>1.6000000000000001E-3</v>
      </c>
    </row>
    <row r="19" spans="1:9" ht="12.75" customHeight="1">
      <c r="A19" s="256" t="s">
        <v>294</v>
      </c>
      <c r="B19" s="256" t="s">
        <v>295</v>
      </c>
      <c r="C19" s="516" t="s">
        <v>273</v>
      </c>
      <c r="D19" s="517">
        <v>12</v>
      </c>
      <c r="E19" s="518">
        <v>6</v>
      </c>
      <c r="F19" s="518">
        <v>72</v>
      </c>
      <c r="G19" s="519">
        <v>2E-3</v>
      </c>
    </row>
    <row r="20" spans="1:9" ht="12.75" customHeight="1">
      <c r="A20" s="256" t="s">
        <v>296</v>
      </c>
      <c r="B20" s="256" t="s">
        <v>297</v>
      </c>
      <c r="C20" s="516" t="s">
        <v>273</v>
      </c>
      <c r="D20" s="517">
        <v>2</v>
      </c>
      <c r="E20" s="518">
        <v>40</v>
      </c>
      <c r="F20" s="518">
        <v>80</v>
      </c>
      <c r="G20" s="519">
        <v>2.2000000000000001E-3</v>
      </c>
      <c r="I20" s="520"/>
    </row>
    <row r="21" spans="1:9" ht="12.75" customHeight="1">
      <c r="A21" s="256" t="s">
        <v>298</v>
      </c>
      <c r="B21" s="256" t="s">
        <v>299</v>
      </c>
      <c r="C21" s="516" t="s">
        <v>273</v>
      </c>
      <c r="D21" s="517">
        <v>3</v>
      </c>
      <c r="E21" s="518">
        <v>28.89</v>
      </c>
      <c r="F21" s="518">
        <v>86.67</v>
      </c>
      <c r="G21" s="519">
        <v>2.3999999999999998E-3</v>
      </c>
    </row>
    <row r="22" spans="1:9" ht="12.75" customHeight="1">
      <c r="A22" s="256" t="s">
        <v>300</v>
      </c>
      <c r="B22" s="256" t="s">
        <v>301</v>
      </c>
      <c r="C22" s="516" t="s">
        <v>273</v>
      </c>
      <c r="D22" s="517">
        <v>32</v>
      </c>
      <c r="E22" s="518">
        <v>2.76</v>
      </c>
      <c r="F22" s="518">
        <v>88.32</v>
      </c>
      <c r="G22" s="519">
        <v>2.3999999999999998E-3</v>
      </c>
    </row>
    <row r="23" spans="1:9" ht="12.75" customHeight="1">
      <c r="A23" s="256" t="s">
        <v>302</v>
      </c>
      <c r="B23" s="256" t="s">
        <v>303</v>
      </c>
      <c r="C23" s="516" t="s">
        <v>255</v>
      </c>
      <c r="D23" s="517">
        <v>2.376E-2</v>
      </c>
      <c r="E23" s="518">
        <v>4000</v>
      </c>
      <c r="F23" s="518">
        <v>95.04</v>
      </c>
      <c r="G23" s="519">
        <v>2.5999999999999999E-3</v>
      </c>
    </row>
    <row r="24" spans="1:9" ht="12.75" customHeight="1">
      <c r="A24" s="256" t="s">
        <v>304</v>
      </c>
      <c r="B24" s="256" t="s">
        <v>305</v>
      </c>
      <c r="C24" s="516" t="s">
        <v>306</v>
      </c>
      <c r="D24" s="517">
        <v>4</v>
      </c>
      <c r="E24" s="518">
        <v>25</v>
      </c>
      <c r="F24" s="518">
        <v>100</v>
      </c>
      <c r="G24" s="519">
        <v>2.7000000000000001E-3</v>
      </c>
    </row>
    <row r="25" spans="1:9" ht="12.75" customHeight="1">
      <c r="A25" s="256" t="s">
        <v>307</v>
      </c>
      <c r="B25" s="256" t="s">
        <v>308</v>
      </c>
      <c r="C25" s="516" t="s">
        <v>2</v>
      </c>
      <c r="D25" s="517">
        <v>3</v>
      </c>
      <c r="E25" s="518">
        <v>40</v>
      </c>
      <c r="F25" s="518">
        <v>120</v>
      </c>
      <c r="G25" s="519">
        <v>3.3E-3</v>
      </c>
    </row>
    <row r="26" spans="1:9" ht="12.75" customHeight="1">
      <c r="A26" s="256" t="s">
        <v>309</v>
      </c>
      <c r="B26" s="256" t="s">
        <v>310</v>
      </c>
      <c r="C26" s="516" t="s">
        <v>255</v>
      </c>
      <c r="D26" s="517">
        <v>160</v>
      </c>
      <c r="E26" s="518">
        <v>0.78</v>
      </c>
      <c r="F26" s="518">
        <v>124.8</v>
      </c>
      <c r="G26" s="519">
        <v>3.3999999999999998E-3</v>
      </c>
    </row>
    <row r="27" spans="1:9" ht="12.75" customHeight="1">
      <c r="A27" s="256" t="s">
        <v>311</v>
      </c>
      <c r="B27" s="256" t="s">
        <v>312</v>
      </c>
      <c r="C27" s="516" t="s">
        <v>313</v>
      </c>
      <c r="D27" s="517">
        <v>1.5</v>
      </c>
      <c r="E27" s="518">
        <v>95</v>
      </c>
      <c r="F27" s="518">
        <v>142.5</v>
      </c>
      <c r="G27" s="519">
        <v>3.8999999999999998E-3</v>
      </c>
    </row>
    <row r="28" spans="1:9" ht="12.75" customHeight="1">
      <c r="A28" s="256" t="s">
        <v>314</v>
      </c>
      <c r="B28" s="256" t="s">
        <v>315</v>
      </c>
      <c r="C28" s="516" t="s">
        <v>313</v>
      </c>
      <c r="D28" s="517">
        <v>1.6292500000000001</v>
      </c>
      <c r="E28" s="518">
        <v>90</v>
      </c>
      <c r="F28" s="518">
        <v>146.63</v>
      </c>
      <c r="G28" s="519">
        <v>4.0000000000000001E-3</v>
      </c>
    </row>
    <row r="29" spans="1:9" ht="12.75" customHeight="1">
      <c r="A29" s="256" t="s">
        <v>316</v>
      </c>
      <c r="B29" s="256" t="s">
        <v>317</v>
      </c>
      <c r="C29" s="516" t="s">
        <v>273</v>
      </c>
      <c r="D29" s="517">
        <v>3</v>
      </c>
      <c r="E29" s="518">
        <v>50</v>
      </c>
      <c r="F29" s="518">
        <v>150</v>
      </c>
      <c r="G29" s="519">
        <v>4.1000000000000003E-3</v>
      </c>
    </row>
    <row r="30" spans="1:9" ht="12.75" customHeight="1">
      <c r="A30" s="256" t="s">
        <v>318</v>
      </c>
      <c r="B30" s="256" t="s">
        <v>319</v>
      </c>
      <c r="C30" s="516" t="s">
        <v>320</v>
      </c>
      <c r="D30" s="517">
        <v>2.53634</v>
      </c>
      <c r="E30" s="518">
        <v>60.87</v>
      </c>
      <c r="F30" s="518">
        <v>154.38999999999999</v>
      </c>
      <c r="G30" s="519">
        <v>4.1999999999999997E-3</v>
      </c>
    </row>
    <row r="31" spans="1:9" ht="12.75" customHeight="1">
      <c r="A31" s="256" t="s">
        <v>321</v>
      </c>
      <c r="B31" s="256" t="s">
        <v>322</v>
      </c>
      <c r="C31" s="516" t="s">
        <v>264</v>
      </c>
      <c r="D31" s="517">
        <v>26</v>
      </c>
      <c r="E31" s="518">
        <v>5.96</v>
      </c>
      <c r="F31" s="518">
        <v>154.96</v>
      </c>
      <c r="G31" s="519">
        <v>4.1999999999999997E-3</v>
      </c>
    </row>
    <row r="32" spans="1:9" ht="12.75" customHeight="1">
      <c r="A32" s="256" t="s">
        <v>323</v>
      </c>
      <c r="B32" s="256" t="s">
        <v>324</v>
      </c>
      <c r="C32" s="516" t="s">
        <v>264</v>
      </c>
      <c r="D32" s="517">
        <v>33.6</v>
      </c>
      <c r="E32" s="518">
        <v>4.68</v>
      </c>
      <c r="F32" s="518">
        <v>157.25</v>
      </c>
      <c r="G32" s="519">
        <v>4.3E-3</v>
      </c>
    </row>
    <row r="33" spans="1:7" ht="12.75" customHeight="1">
      <c r="A33" s="256" t="s">
        <v>325</v>
      </c>
      <c r="B33" s="256" t="s">
        <v>326</v>
      </c>
      <c r="C33" s="516" t="s">
        <v>255</v>
      </c>
      <c r="D33" s="517">
        <v>4.308E-2</v>
      </c>
      <c r="E33" s="518">
        <v>4000</v>
      </c>
      <c r="F33" s="518">
        <v>172.32</v>
      </c>
      <c r="G33" s="519">
        <v>4.7000000000000002E-3</v>
      </c>
    </row>
    <row r="34" spans="1:7" ht="12.75" customHeight="1">
      <c r="A34" s="256" t="s">
        <v>327</v>
      </c>
      <c r="B34" s="256" t="s">
        <v>328</v>
      </c>
      <c r="C34" s="516" t="s">
        <v>1</v>
      </c>
      <c r="D34" s="517">
        <v>18.7</v>
      </c>
      <c r="E34" s="518">
        <v>9.9</v>
      </c>
      <c r="F34" s="518">
        <v>185.13</v>
      </c>
      <c r="G34" s="519">
        <v>5.0000000000000001E-3</v>
      </c>
    </row>
    <row r="35" spans="1:7" ht="12.75" customHeight="1">
      <c r="A35" s="256" t="s">
        <v>329</v>
      </c>
      <c r="B35" s="256" t="s">
        <v>330</v>
      </c>
      <c r="C35" s="516" t="s">
        <v>273</v>
      </c>
      <c r="D35" s="517">
        <v>32</v>
      </c>
      <c r="E35" s="518">
        <v>6</v>
      </c>
      <c r="F35" s="518">
        <v>192</v>
      </c>
      <c r="G35" s="519">
        <v>5.1999999999999998E-3</v>
      </c>
    </row>
    <row r="36" spans="1:7" ht="12.75" customHeight="1">
      <c r="A36" s="256" t="s">
        <v>331</v>
      </c>
      <c r="B36" s="256" t="s">
        <v>331</v>
      </c>
      <c r="C36" s="516" t="s">
        <v>332</v>
      </c>
      <c r="D36" s="517">
        <v>404.5</v>
      </c>
      <c r="E36" s="518">
        <v>0.5</v>
      </c>
      <c r="F36" s="518">
        <v>202.25</v>
      </c>
      <c r="G36" s="519">
        <v>5.4999999999999997E-3</v>
      </c>
    </row>
    <row r="37" spans="1:7" ht="12.75" customHeight="1">
      <c r="A37" s="256" t="s">
        <v>333</v>
      </c>
      <c r="B37" s="256" t="s">
        <v>334</v>
      </c>
      <c r="C37" s="516" t="s">
        <v>273</v>
      </c>
      <c r="D37" s="517">
        <v>4</v>
      </c>
      <c r="E37" s="518">
        <v>56</v>
      </c>
      <c r="F37" s="518">
        <v>224</v>
      </c>
      <c r="G37" s="519">
        <v>6.1000000000000004E-3</v>
      </c>
    </row>
    <row r="38" spans="1:7" ht="12.75" customHeight="1">
      <c r="A38" s="256" t="s">
        <v>335</v>
      </c>
      <c r="B38" s="256" t="s">
        <v>336</v>
      </c>
      <c r="C38" s="516" t="s">
        <v>337</v>
      </c>
      <c r="D38" s="517">
        <v>88.2</v>
      </c>
      <c r="E38" s="518">
        <v>2.59</v>
      </c>
      <c r="F38" s="518">
        <v>228.44</v>
      </c>
      <c r="G38" s="519">
        <v>6.1999999999999998E-3</v>
      </c>
    </row>
    <row r="39" spans="1:7" ht="12.75" customHeight="1">
      <c r="A39" s="256" t="s">
        <v>338</v>
      </c>
      <c r="B39" s="256" t="s">
        <v>339</v>
      </c>
      <c r="C39" s="516" t="s">
        <v>273</v>
      </c>
      <c r="D39" s="517">
        <v>3</v>
      </c>
      <c r="E39" s="518">
        <v>85</v>
      </c>
      <c r="F39" s="518">
        <v>255</v>
      </c>
      <c r="G39" s="519">
        <v>6.8999999999999999E-3</v>
      </c>
    </row>
    <row r="40" spans="1:7" ht="12.75" customHeight="1">
      <c r="A40" s="256" t="s">
        <v>340</v>
      </c>
      <c r="B40" s="256" t="s">
        <v>341</v>
      </c>
      <c r="C40" s="516" t="s">
        <v>320</v>
      </c>
      <c r="D40" s="517">
        <v>14</v>
      </c>
      <c r="E40" s="518">
        <v>19</v>
      </c>
      <c r="F40" s="518">
        <v>266</v>
      </c>
      <c r="G40" s="519">
        <v>7.1999999999999998E-3</v>
      </c>
    </row>
    <row r="41" spans="1:7" ht="12.75" customHeight="1">
      <c r="A41" s="256" t="s">
        <v>342</v>
      </c>
      <c r="B41" s="256" t="s">
        <v>343</v>
      </c>
      <c r="C41" s="516" t="s">
        <v>3</v>
      </c>
      <c r="D41" s="517">
        <v>4</v>
      </c>
      <c r="E41" s="518">
        <v>67.2</v>
      </c>
      <c r="F41" s="518">
        <v>268.8</v>
      </c>
      <c r="G41" s="519">
        <v>7.3000000000000001E-3</v>
      </c>
    </row>
    <row r="42" spans="1:7" ht="12.75" customHeight="1">
      <c r="A42" s="256" t="s">
        <v>344</v>
      </c>
      <c r="B42" s="256" t="s">
        <v>345</v>
      </c>
      <c r="C42" s="516" t="s">
        <v>346</v>
      </c>
      <c r="D42" s="517">
        <v>0.25363000000000002</v>
      </c>
      <c r="E42" s="518">
        <v>1066.8399999999999</v>
      </c>
      <c r="F42" s="518">
        <v>270.58</v>
      </c>
      <c r="G42" s="519">
        <v>7.4000000000000003E-3</v>
      </c>
    </row>
    <row r="43" spans="1:7" ht="12.75" customHeight="1">
      <c r="A43" s="256" t="s">
        <v>347</v>
      </c>
      <c r="B43" s="256" t="s">
        <v>348</v>
      </c>
      <c r="C43" s="516" t="s">
        <v>332</v>
      </c>
      <c r="D43" s="517">
        <v>0.82</v>
      </c>
      <c r="E43" s="518">
        <v>345</v>
      </c>
      <c r="F43" s="518">
        <v>282.89999999999998</v>
      </c>
      <c r="G43" s="519">
        <v>7.7000000000000002E-3</v>
      </c>
    </row>
    <row r="44" spans="1:7" ht="12.75" customHeight="1">
      <c r="A44" s="256" t="s">
        <v>349</v>
      </c>
      <c r="B44" s="256" t="s">
        <v>350</v>
      </c>
      <c r="C44" s="516" t="s">
        <v>273</v>
      </c>
      <c r="D44" s="517">
        <v>24</v>
      </c>
      <c r="E44" s="518">
        <v>12</v>
      </c>
      <c r="F44" s="518">
        <v>288</v>
      </c>
      <c r="G44" s="519">
        <v>7.7999999999999996E-3</v>
      </c>
    </row>
    <row r="45" spans="1:7" ht="12.75" customHeight="1">
      <c r="A45" s="256" t="s">
        <v>351</v>
      </c>
      <c r="B45" s="256" t="s">
        <v>352</v>
      </c>
      <c r="C45" s="516" t="s">
        <v>264</v>
      </c>
      <c r="D45" s="517">
        <v>27.1</v>
      </c>
      <c r="E45" s="518">
        <v>10.87</v>
      </c>
      <c r="F45" s="518">
        <v>294.58</v>
      </c>
      <c r="G45" s="519">
        <v>8.0000000000000002E-3</v>
      </c>
    </row>
    <row r="46" spans="1:7" ht="12.75" customHeight="1">
      <c r="A46" s="256" t="s">
        <v>353</v>
      </c>
      <c r="B46" s="256" t="s">
        <v>354</v>
      </c>
      <c r="C46" s="516" t="s">
        <v>273</v>
      </c>
      <c r="D46" s="517">
        <v>6</v>
      </c>
      <c r="E46" s="518">
        <v>50</v>
      </c>
      <c r="F46" s="518">
        <v>300</v>
      </c>
      <c r="G46" s="519">
        <v>8.2000000000000007E-3</v>
      </c>
    </row>
    <row r="47" spans="1:7" ht="12.75" customHeight="1">
      <c r="A47" s="256" t="s">
        <v>355</v>
      </c>
      <c r="B47" s="256" t="s">
        <v>356</v>
      </c>
      <c r="C47" s="516" t="s">
        <v>261</v>
      </c>
      <c r="D47" s="517">
        <v>7.95404</v>
      </c>
      <c r="E47" s="518">
        <v>39</v>
      </c>
      <c r="F47" s="518">
        <v>310.20999999999998</v>
      </c>
      <c r="G47" s="519">
        <v>8.3999999999999995E-3</v>
      </c>
    </row>
    <row r="48" spans="1:7" ht="12.75" customHeight="1">
      <c r="A48" s="256" t="s">
        <v>357</v>
      </c>
      <c r="B48" s="256" t="s">
        <v>358</v>
      </c>
      <c r="C48" s="516" t="s">
        <v>264</v>
      </c>
      <c r="D48" s="517">
        <v>82.95</v>
      </c>
      <c r="E48" s="518">
        <v>3.84</v>
      </c>
      <c r="F48" s="518">
        <v>318.52999999999997</v>
      </c>
      <c r="G48" s="519">
        <v>8.6999999999999994E-3</v>
      </c>
    </row>
    <row r="49" spans="1:7" ht="12.75" customHeight="1">
      <c r="A49" s="256" t="s">
        <v>359</v>
      </c>
      <c r="B49" s="256" t="s">
        <v>360</v>
      </c>
      <c r="C49" s="516" t="s">
        <v>273</v>
      </c>
      <c r="D49" s="517">
        <v>64</v>
      </c>
      <c r="E49" s="518">
        <v>5</v>
      </c>
      <c r="F49" s="518">
        <v>320</v>
      </c>
      <c r="G49" s="519">
        <v>8.6999999999999994E-3</v>
      </c>
    </row>
    <row r="50" spans="1:7" ht="12.75" customHeight="1">
      <c r="A50" s="256" t="s">
        <v>361</v>
      </c>
      <c r="B50" s="256" t="s">
        <v>362</v>
      </c>
      <c r="C50" s="516" t="s">
        <v>273</v>
      </c>
      <c r="D50" s="517">
        <v>9</v>
      </c>
      <c r="E50" s="518">
        <v>35.85</v>
      </c>
      <c r="F50" s="518">
        <v>322.64999999999998</v>
      </c>
      <c r="G50" s="519">
        <v>8.8000000000000005E-3</v>
      </c>
    </row>
    <row r="51" spans="1:7" ht="12.75" customHeight="1">
      <c r="A51" s="256" t="s">
        <v>363</v>
      </c>
      <c r="B51" s="256" t="s">
        <v>364</v>
      </c>
      <c r="C51" s="516" t="s">
        <v>264</v>
      </c>
      <c r="D51" s="517">
        <v>8.4</v>
      </c>
      <c r="E51" s="518">
        <v>40</v>
      </c>
      <c r="F51" s="518">
        <v>336</v>
      </c>
      <c r="G51" s="519">
        <v>9.1000000000000004E-3</v>
      </c>
    </row>
    <row r="52" spans="1:7" ht="12.75" customHeight="1">
      <c r="A52" s="256" t="s">
        <v>365</v>
      </c>
      <c r="B52" s="256" t="s">
        <v>366</v>
      </c>
      <c r="C52" s="516" t="s">
        <v>320</v>
      </c>
      <c r="D52" s="517">
        <v>5.3202600000000002</v>
      </c>
      <c r="E52" s="518">
        <v>63.51</v>
      </c>
      <c r="F52" s="518">
        <v>337.89</v>
      </c>
      <c r="G52" s="519">
        <v>9.1999999999999998E-3</v>
      </c>
    </row>
    <row r="53" spans="1:7" ht="12.75" customHeight="1">
      <c r="A53" s="256" t="s">
        <v>367</v>
      </c>
      <c r="B53" s="256" t="s">
        <v>368</v>
      </c>
      <c r="C53" s="516" t="s">
        <v>273</v>
      </c>
      <c r="D53" s="517">
        <v>9</v>
      </c>
      <c r="E53" s="518">
        <v>38.340000000000003</v>
      </c>
      <c r="F53" s="518">
        <v>345.06</v>
      </c>
      <c r="G53" s="519">
        <v>9.4000000000000004E-3</v>
      </c>
    </row>
    <row r="54" spans="1:7" ht="12.75" customHeight="1">
      <c r="A54" s="256" t="s">
        <v>369</v>
      </c>
      <c r="B54" s="256" t="s">
        <v>370</v>
      </c>
      <c r="C54" s="516" t="s">
        <v>273</v>
      </c>
      <c r="D54" s="517">
        <v>22</v>
      </c>
      <c r="E54" s="518">
        <v>17.18</v>
      </c>
      <c r="F54" s="518">
        <v>377.96</v>
      </c>
      <c r="G54" s="519">
        <v>1.03E-2</v>
      </c>
    </row>
    <row r="55" spans="1:7" ht="12.75" customHeight="1">
      <c r="A55" s="256" t="s">
        <v>371</v>
      </c>
      <c r="B55" s="256" t="s">
        <v>372</v>
      </c>
      <c r="C55" s="516" t="s">
        <v>313</v>
      </c>
      <c r="D55" s="517">
        <v>21</v>
      </c>
      <c r="E55" s="518">
        <v>18</v>
      </c>
      <c r="F55" s="518">
        <v>378</v>
      </c>
      <c r="G55" s="519">
        <v>1.03E-2</v>
      </c>
    </row>
    <row r="56" spans="1:7" ht="12.75" customHeight="1">
      <c r="A56" s="256" t="s">
        <v>373</v>
      </c>
      <c r="B56" s="256" t="s">
        <v>374</v>
      </c>
      <c r="C56" s="516" t="s">
        <v>3</v>
      </c>
      <c r="D56" s="517">
        <v>6</v>
      </c>
      <c r="E56" s="518">
        <v>67.2</v>
      </c>
      <c r="F56" s="518">
        <v>403.2</v>
      </c>
      <c r="G56" s="519">
        <v>1.0999999999999999E-2</v>
      </c>
    </row>
    <row r="57" spans="1:7" ht="12.75" customHeight="1">
      <c r="A57" s="256" t="s">
        <v>375</v>
      </c>
      <c r="B57" s="256" t="s">
        <v>376</v>
      </c>
      <c r="C57" s="516" t="s">
        <v>264</v>
      </c>
      <c r="D57" s="517">
        <v>16.8</v>
      </c>
      <c r="E57" s="518">
        <v>25</v>
      </c>
      <c r="F57" s="518">
        <v>420</v>
      </c>
      <c r="G57" s="519">
        <v>1.14E-2</v>
      </c>
    </row>
    <row r="58" spans="1:7">
      <c r="A58" s="256" t="s">
        <v>377</v>
      </c>
      <c r="B58" s="256" t="s">
        <v>378</v>
      </c>
      <c r="C58" s="516" t="s">
        <v>264</v>
      </c>
      <c r="D58" s="517">
        <v>73</v>
      </c>
      <c r="E58" s="518">
        <v>5.84</v>
      </c>
      <c r="F58" s="518">
        <v>426.32</v>
      </c>
      <c r="G58" s="519">
        <v>1.1599999999999999E-2</v>
      </c>
    </row>
    <row r="59" spans="1:7" ht="12.75" customHeight="1">
      <c r="A59" s="256" t="s">
        <v>379</v>
      </c>
      <c r="B59" s="256" t="s">
        <v>380</v>
      </c>
      <c r="C59" s="516" t="s">
        <v>337</v>
      </c>
      <c r="D59" s="517">
        <v>30.9</v>
      </c>
      <c r="E59" s="518">
        <v>14</v>
      </c>
      <c r="F59" s="518">
        <v>432.6</v>
      </c>
      <c r="G59" s="519">
        <v>1.18E-2</v>
      </c>
    </row>
    <row r="60" spans="1:7" ht="12.75" customHeight="1">
      <c r="A60" s="256" t="s">
        <v>381</v>
      </c>
      <c r="B60" s="256" t="s">
        <v>382</v>
      </c>
      <c r="C60" s="516" t="s">
        <v>273</v>
      </c>
      <c r="D60" s="517">
        <v>6</v>
      </c>
      <c r="E60" s="518">
        <v>72.39</v>
      </c>
      <c r="F60" s="518">
        <v>434.34</v>
      </c>
      <c r="G60" s="519">
        <v>1.18E-2</v>
      </c>
    </row>
    <row r="61" spans="1:7" ht="12.75" customHeight="1">
      <c r="A61" s="256" t="s">
        <v>383</v>
      </c>
      <c r="B61" s="256" t="s">
        <v>384</v>
      </c>
      <c r="C61" s="516" t="s">
        <v>320</v>
      </c>
      <c r="D61" s="517">
        <v>7.5</v>
      </c>
      <c r="E61" s="518">
        <v>65</v>
      </c>
      <c r="F61" s="518">
        <v>487.5</v>
      </c>
      <c r="G61" s="519">
        <v>1.3299999999999999E-2</v>
      </c>
    </row>
    <row r="62" spans="1:7" ht="12.75" customHeight="1">
      <c r="A62" s="256" t="s">
        <v>385</v>
      </c>
      <c r="B62" s="256" t="s">
        <v>386</v>
      </c>
      <c r="C62" s="516" t="s">
        <v>273</v>
      </c>
      <c r="D62" s="517">
        <v>4</v>
      </c>
      <c r="E62" s="518">
        <v>126.79</v>
      </c>
      <c r="F62" s="518">
        <v>507.16</v>
      </c>
      <c r="G62" s="519">
        <v>1.38E-2</v>
      </c>
    </row>
    <row r="63" spans="1:7" ht="12.75" customHeight="1">
      <c r="A63" s="256" t="s">
        <v>387</v>
      </c>
      <c r="B63" s="256" t="s">
        <v>388</v>
      </c>
      <c r="C63" s="516" t="s">
        <v>273</v>
      </c>
      <c r="D63" s="517">
        <v>15</v>
      </c>
      <c r="E63" s="518">
        <v>34.47</v>
      </c>
      <c r="F63" s="518">
        <v>517.04999999999995</v>
      </c>
      <c r="G63" s="519">
        <v>1.41E-2</v>
      </c>
    </row>
    <row r="64" spans="1:7" ht="12.75" customHeight="1">
      <c r="A64" s="256" t="s">
        <v>389</v>
      </c>
      <c r="B64" s="256" t="s">
        <v>390</v>
      </c>
      <c r="C64" s="516" t="s">
        <v>273</v>
      </c>
      <c r="D64" s="517">
        <v>15</v>
      </c>
      <c r="E64" s="518">
        <v>34.880000000000003</v>
      </c>
      <c r="F64" s="518">
        <v>523.20000000000005</v>
      </c>
      <c r="G64" s="519">
        <v>1.4200000000000001E-2</v>
      </c>
    </row>
    <row r="65" spans="1:7" ht="12.75" customHeight="1">
      <c r="A65" s="256" t="s">
        <v>391</v>
      </c>
      <c r="B65" s="256" t="s">
        <v>392</v>
      </c>
      <c r="C65" s="516" t="s">
        <v>332</v>
      </c>
      <c r="D65" s="517">
        <v>31.5</v>
      </c>
      <c r="E65" s="518">
        <v>18</v>
      </c>
      <c r="F65" s="518">
        <v>567</v>
      </c>
      <c r="G65" s="519">
        <v>1.54E-2</v>
      </c>
    </row>
    <row r="66" spans="1:7" s="521" customFormat="1" ht="12.75" customHeight="1">
      <c r="A66" s="256" t="s">
        <v>393</v>
      </c>
      <c r="B66" s="256" t="s">
        <v>394</v>
      </c>
      <c r="C66" s="516" t="s">
        <v>273</v>
      </c>
      <c r="D66" s="517">
        <v>6</v>
      </c>
      <c r="E66" s="518">
        <v>100</v>
      </c>
      <c r="F66" s="518">
        <v>600</v>
      </c>
      <c r="G66" s="519">
        <v>1.6299999999999999E-2</v>
      </c>
    </row>
    <row r="67" spans="1:7" s="521" customFormat="1" ht="12.75" customHeight="1">
      <c r="A67" s="256" t="s">
        <v>395</v>
      </c>
      <c r="B67" s="256" t="s">
        <v>396</v>
      </c>
      <c r="C67" s="516" t="s">
        <v>320</v>
      </c>
      <c r="D67" s="517">
        <v>42.55</v>
      </c>
      <c r="E67" s="518">
        <v>14.3</v>
      </c>
      <c r="F67" s="518">
        <v>608.47</v>
      </c>
      <c r="G67" s="519">
        <v>1.6500000000000001E-2</v>
      </c>
    </row>
    <row r="68" spans="1:7" s="521" customFormat="1" ht="12.75" customHeight="1">
      <c r="A68" s="256" t="s">
        <v>397</v>
      </c>
      <c r="B68" s="256" t="s">
        <v>398</v>
      </c>
      <c r="C68" s="516" t="s">
        <v>273</v>
      </c>
      <c r="D68" s="517">
        <v>4</v>
      </c>
      <c r="E68" s="518">
        <v>153.63999999999999</v>
      </c>
      <c r="F68" s="518">
        <v>614.55999999999995</v>
      </c>
      <c r="G68" s="519">
        <v>1.67E-2</v>
      </c>
    </row>
    <row r="69" spans="1:7" s="521" customFormat="1" ht="12.75" customHeight="1">
      <c r="A69" s="256" t="s">
        <v>399</v>
      </c>
      <c r="B69" s="256" t="s">
        <v>400</v>
      </c>
      <c r="C69" s="516" t="s">
        <v>320</v>
      </c>
      <c r="D69" s="517">
        <v>32.672400000000003</v>
      </c>
      <c r="E69" s="518">
        <v>19</v>
      </c>
      <c r="F69" s="518">
        <v>620.78</v>
      </c>
      <c r="G69" s="519">
        <v>1.6899999999999998E-2</v>
      </c>
    </row>
    <row r="70" spans="1:7" s="521" customFormat="1" ht="12.75" customHeight="1">
      <c r="A70" s="256" t="s">
        <v>401</v>
      </c>
      <c r="B70" s="256" t="s">
        <v>402</v>
      </c>
      <c r="C70" s="516" t="s">
        <v>273</v>
      </c>
      <c r="D70" s="517">
        <v>11</v>
      </c>
      <c r="E70" s="518">
        <v>56.6</v>
      </c>
      <c r="F70" s="518">
        <v>622.6</v>
      </c>
      <c r="G70" s="519">
        <v>1.6899999999999998E-2</v>
      </c>
    </row>
    <row r="71" spans="1:7" s="521" customFormat="1" ht="12.75" customHeight="1">
      <c r="A71" s="256" t="s">
        <v>403</v>
      </c>
      <c r="B71" s="256" t="s">
        <v>404</v>
      </c>
      <c r="C71" s="516" t="s">
        <v>273</v>
      </c>
      <c r="D71" s="517">
        <v>32</v>
      </c>
      <c r="E71" s="518">
        <v>20</v>
      </c>
      <c r="F71" s="518">
        <v>640</v>
      </c>
      <c r="G71" s="519">
        <v>1.7399999999999999E-2</v>
      </c>
    </row>
    <row r="72" spans="1:7" s="521" customFormat="1" ht="12.75" customHeight="1">
      <c r="A72" s="256" t="s">
        <v>405</v>
      </c>
      <c r="B72" s="256" t="s">
        <v>406</v>
      </c>
      <c r="C72" s="516" t="s">
        <v>407</v>
      </c>
      <c r="D72" s="517">
        <v>15</v>
      </c>
      <c r="E72" s="518">
        <v>43.75</v>
      </c>
      <c r="F72" s="518">
        <v>656.25</v>
      </c>
      <c r="G72" s="519">
        <v>1.78E-2</v>
      </c>
    </row>
    <row r="73" spans="1:7" s="521" customFormat="1">
      <c r="A73" s="256" t="s">
        <v>408</v>
      </c>
      <c r="B73" s="256" t="s">
        <v>409</v>
      </c>
      <c r="C73" s="516" t="s">
        <v>273</v>
      </c>
      <c r="D73" s="517">
        <v>4</v>
      </c>
      <c r="E73" s="518">
        <v>170.32</v>
      </c>
      <c r="F73" s="518">
        <v>681.28</v>
      </c>
      <c r="G73" s="519">
        <v>1.8499999999999999E-2</v>
      </c>
    </row>
    <row r="74" spans="1:7">
      <c r="A74" s="256" t="s">
        <v>410</v>
      </c>
      <c r="B74" s="256" t="s">
        <v>411</v>
      </c>
      <c r="C74" s="516" t="s">
        <v>412</v>
      </c>
      <c r="D74" s="517">
        <v>0.5</v>
      </c>
      <c r="E74" s="518">
        <v>1400</v>
      </c>
      <c r="F74" s="518">
        <v>700</v>
      </c>
      <c r="G74" s="519">
        <v>1.9E-2</v>
      </c>
    </row>
    <row r="75" spans="1:7">
      <c r="A75" s="256" t="s">
        <v>413</v>
      </c>
      <c r="B75" s="256" t="s">
        <v>414</v>
      </c>
      <c r="C75" s="516" t="s">
        <v>264</v>
      </c>
      <c r="D75" s="517">
        <v>1.2</v>
      </c>
      <c r="E75" s="518">
        <v>600</v>
      </c>
      <c r="F75" s="518">
        <v>720</v>
      </c>
      <c r="G75" s="519">
        <v>1.9599999999999999E-2</v>
      </c>
    </row>
    <row r="76" spans="1:7">
      <c r="A76" s="256" t="s">
        <v>415</v>
      </c>
      <c r="B76" s="256" t="s">
        <v>416</v>
      </c>
      <c r="C76" s="516" t="s">
        <v>273</v>
      </c>
      <c r="D76" s="517">
        <v>3</v>
      </c>
      <c r="E76" s="518">
        <v>249.55</v>
      </c>
      <c r="F76" s="518">
        <v>748.65</v>
      </c>
      <c r="G76" s="519">
        <v>2.0400000000000001E-2</v>
      </c>
    </row>
    <row r="77" spans="1:7">
      <c r="A77" s="256" t="s">
        <v>417</v>
      </c>
      <c r="B77" s="256" t="s">
        <v>418</v>
      </c>
      <c r="C77" s="516" t="s">
        <v>273</v>
      </c>
      <c r="D77" s="517">
        <v>1</v>
      </c>
      <c r="E77" s="518">
        <v>797.28</v>
      </c>
      <c r="F77" s="518">
        <v>797.28</v>
      </c>
      <c r="G77" s="519">
        <v>2.1700000000000001E-2</v>
      </c>
    </row>
    <row r="78" spans="1:7">
      <c r="A78" s="256" t="s">
        <v>419</v>
      </c>
      <c r="B78" s="256" t="s">
        <v>420</v>
      </c>
      <c r="C78" s="516" t="s">
        <v>273</v>
      </c>
      <c r="D78" s="517">
        <v>21</v>
      </c>
      <c r="E78" s="518">
        <v>38.549999999999997</v>
      </c>
      <c r="F78" s="518">
        <v>809.55</v>
      </c>
      <c r="G78" s="519">
        <v>2.1999999999999999E-2</v>
      </c>
    </row>
    <row r="79" spans="1:7">
      <c r="A79" s="256" t="s">
        <v>421</v>
      </c>
      <c r="B79" s="256" t="s">
        <v>422</v>
      </c>
      <c r="C79" s="516" t="s">
        <v>255</v>
      </c>
      <c r="D79" s="517">
        <v>34.113819999999997</v>
      </c>
      <c r="E79" s="518">
        <v>24</v>
      </c>
      <c r="F79" s="518">
        <v>818.73</v>
      </c>
      <c r="G79" s="519">
        <v>2.23E-2</v>
      </c>
    </row>
    <row r="80" spans="1:7">
      <c r="A80" s="256" t="s">
        <v>423</v>
      </c>
      <c r="B80" s="256" t="s">
        <v>424</v>
      </c>
      <c r="C80" s="516" t="s">
        <v>313</v>
      </c>
      <c r="D80" s="517">
        <v>47.75</v>
      </c>
      <c r="E80" s="518">
        <v>18</v>
      </c>
      <c r="F80" s="518">
        <v>859.5</v>
      </c>
      <c r="G80" s="519">
        <v>2.3400000000000001E-2</v>
      </c>
    </row>
    <row r="81" spans="1:7">
      <c r="A81" s="256" t="s">
        <v>425</v>
      </c>
      <c r="B81" s="256" t="s">
        <v>426</v>
      </c>
      <c r="C81" s="516" t="s">
        <v>427</v>
      </c>
      <c r="D81" s="517">
        <v>868.28093999999999</v>
      </c>
      <c r="E81" s="518">
        <v>1</v>
      </c>
      <c r="F81" s="518">
        <v>868.28</v>
      </c>
      <c r="G81" s="519">
        <v>2.3599999999999999E-2</v>
      </c>
    </row>
    <row r="82" spans="1:7">
      <c r="A82" s="256" t="s">
        <v>428</v>
      </c>
      <c r="B82" s="256" t="s">
        <v>429</v>
      </c>
      <c r="C82" s="516" t="s">
        <v>255</v>
      </c>
      <c r="D82" s="517">
        <v>36.72625</v>
      </c>
      <c r="E82" s="518">
        <v>24</v>
      </c>
      <c r="F82" s="518">
        <v>881.43</v>
      </c>
      <c r="G82" s="519">
        <v>2.4E-2</v>
      </c>
    </row>
    <row r="83" spans="1:7">
      <c r="A83" s="256" t="s">
        <v>430</v>
      </c>
      <c r="B83" s="256" t="s">
        <v>431</v>
      </c>
      <c r="C83" s="516" t="s">
        <v>313</v>
      </c>
      <c r="D83" s="517">
        <v>37.898719999999997</v>
      </c>
      <c r="E83" s="518">
        <v>24.34</v>
      </c>
      <c r="F83" s="518">
        <v>922.45</v>
      </c>
      <c r="G83" s="519">
        <v>2.5100000000000001E-2</v>
      </c>
    </row>
    <row r="84" spans="1:7">
      <c r="A84" s="256" t="s">
        <v>432</v>
      </c>
      <c r="B84" s="256" t="s">
        <v>433</v>
      </c>
      <c r="C84" s="516" t="s">
        <v>337</v>
      </c>
      <c r="D84" s="517">
        <v>61.975099999999998</v>
      </c>
      <c r="E84" s="518">
        <v>15</v>
      </c>
      <c r="F84" s="518">
        <v>929.63</v>
      </c>
      <c r="G84" s="519">
        <v>2.53E-2</v>
      </c>
    </row>
    <row r="85" spans="1:7">
      <c r="A85" s="256" t="s">
        <v>434</v>
      </c>
      <c r="B85" s="256" t="s">
        <v>435</v>
      </c>
      <c r="C85" s="516" t="s">
        <v>273</v>
      </c>
      <c r="D85" s="517">
        <v>3</v>
      </c>
      <c r="E85" s="518">
        <v>317.52</v>
      </c>
      <c r="F85" s="518">
        <v>952.56</v>
      </c>
      <c r="G85" s="519">
        <v>2.5899999999999999E-2</v>
      </c>
    </row>
    <row r="86" spans="1:7">
      <c r="A86" s="256" t="s">
        <v>436</v>
      </c>
      <c r="B86" s="256" t="s">
        <v>437</v>
      </c>
      <c r="C86" s="516" t="s">
        <v>264</v>
      </c>
      <c r="D86" s="517">
        <v>32</v>
      </c>
      <c r="E86" s="518">
        <v>30</v>
      </c>
      <c r="F86" s="518">
        <v>960</v>
      </c>
      <c r="G86" s="519">
        <v>2.6100000000000002E-2</v>
      </c>
    </row>
    <row r="87" spans="1:7">
      <c r="A87" s="256" t="s">
        <v>438</v>
      </c>
      <c r="B87" s="256" t="s">
        <v>439</v>
      </c>
      <c r="C87" s="516" t="s">
        <v>264</v>
      </c>
      <c r="D87" s="517">
        <v>47.25</v>
      </c>
      <c r="E87" s="518">
        <v>20.71</v>
      </c>
      <c r="F87" s="518">
        <v>978.55</v>
      </c>
      <c r="G87" s="519">
        <v>2.6599999999999999E-2</v>
      </c>
    </row>
    <row r="88" spans="1:7">
      <c r="A88" s="256" t="s">
        <v>440</v>
      </c>
      <c r="B88" s="256" t="s">
        <v>441</v>
      </c>
      <c r="C88" s="516" t="s">
        <v>427</v>
      </c>
      <c r="D88" s="517">
        <v>7.7249999999999996</v>
      </c>
      <c r="E88" s="518">
        <v>135</v>
      </c>
      <c r="F88" s="518">
        <v>1042.8800000000001</v>
      </c>
      <c r="G88" s="519">
        <v>2.8400000000000002E-2</v>
      </c>
    </row>
    <row r="89" spans="1:7">
      <c r="A89" s="256" t="s">
        <v>442</v>
      </c>
      <c r="B89" s="256" t="s">
        <v>443</v>
      </c>
      <c r="C89" s="516" t="s">
        <v>444</v>
      </c>
      <c r="D89" s="517">
        <v>0.54161999999999999</v>
      </c>
      <c r="E89" s="518">
        <v>2000</v>
      </c>
      <c r="F89" s="518">
        <v>1083.24</v>
      </c>
      <c r="G89" s="519">
        <v>2.9499999999999998E-2</v>
      </c>
    </row>
    <row r="90" spans="1:7">
      <c r="A90" s="256" t="s">
        <v>445</v>
      </c>
      <c r="B90" s="256" t="s">
        <v>446</v>
      </c>
      <c r="C90" s="516" t="s">
        <v>0</v>
      </c>
      <c r="D90" s="517">
        <v>22</v>
      </c>
      <c r="E90" s="518">
        <v>50</v>
      </c>
      <c r="F90" s="518">
        <v>1100</v>
      </c>
      <c r="G90" s="519">
        <v>2.9899999999999999E-2</v>
      </c>
    </row>
    <row r="91" spans="1:7">
      <c r="A91" s="256" t="s">
        <v>447</v>
      </c>
      <c r="B91" s="256" t="s">
        <v>448</v>
      </c>
      <c r="C91" s="516" t="s">
        <v>273</v>
      </c>
      <c r="D91" s="517">
        <v>206</v>
      </c>
      <c r="E91" s="518">
        <v>6</v>
      </c>
      <c r="F91" s="518">
        <v>1236</v>
      </c>
      <c r="G91" s="519">
        <v>3.3599999999999998E-2</v>
      </c>
    </row>
    <row r="92" spans="1:7">
      <c r="A92" s="256" t="s">
        <v>449</v>
      </c>
      <c r="B92" s="256" t="s">
        <v>450</v>
      </c>
      <c r="C92" s="516" t="s">
        <v>313</v>
      </c>
      <c r="D92" s="517">
        <v>71.400000000000006</v>
      </c>
      <c r="E92" s="518">
        <v>18</v>
      </c>
      <c r="F92" s="518">
        <v>1285.2</v>
      </c>
      <c r="G92" s="519">
        <v>3.49E-2</v>
      </c>
    </row>
    <row r="93" spans="1:7">
      <c r="A93" s="256" t="s">
        <v>451</v>
      </c>
      <c r="B93" s="256" t="s">
        <v>452</v>
      </c>
      <c r="C93" s="516" t="s">
        <v>273</v>
      </c>
      <c r="D93" s="517">
        <v>2.976</v>
      </c>
      <c r="E93" s="518">
        <v>450</v>
      </c>
      <c r="F93" s="518">
        <v>1339.2</v>
      </c>
      <c r="G93" s="519">
        <v>3.6400000000000002E-2</v>
      </c>
    </row>
    <row r="94" spans="1:7">
      <c r="A94" s="256" t="s">
        <v>453</v>
      </c>
      <c r="B94" s="256" t="s">
        <v>454</v>
      </c>
      <c r="C94" s="516" t="s">
        <v>444</v>
      </c>
      <c r="D94" s="517">
        <v>59.254559999999998</v>
      </c>
      <c r="E94" s="518">
        <v>24</v>
      </c>
      <c r="F94" s="518">
        <v>1422.11</v>
      </c>
      <c r="G94" s="519">
        <v>3.8699999999999998E-2</v>
      </c>
    </row>
    <row r="95" spans="1:7">
      <c r="A95" s="256" t="s">
        <v>455</v>
      </c>
      <c r="B95" s="256" t="s">
        <v>456</v>
      </c>
      <c r="C95" s="516" t="s">
        <v>332</v>
      </c>
      <c r="D95" s="517">
        <v>75.945449999999994</v>
      </c>
      <c r="E95" s="518">
        <v>19</v>
      </c>
      <c r="F95" s="518">
        <v>1442.96</v>
      </c>
      <c r="G95" s="519">
        <v>3.9199999999999999E-2</v>
      </c>
    </row>
    <row r="96" spans="1:7">
      <c r="A96" s="256" t="s">
        <v>457</v>
      </c>
      <c r="B96" s="256" t="s">
        <v>458</v>
      </c>
      <c r="C96" s="516" t="s">
        <v>255</v>
      </c>
      <c r="D96" s="517">
        <v>84</v>
      </c>
      <c r="E96" s="518">
        <v>19.079999999999998</v>
      </c>
      <c r="F96" s="518">
        <v>1602.72</v>
      </c>
      <c r="G96" s="519">
        <v>4.36E-2</v>
      </c>
    </row>
    <row r="97" spans="1:7">
      <c r="A97" s="256" t="s">
        <v>459</v>
      </c>
      <c r="B97" s="256" t="s">
        <v>460</v>
      </c>
      <c r="C97" s="516" t="s">
        <v>320</v>
      </c>
      <c r="D97" s="517">
        <v>5.0708099999999998</v>
      </c>
      <c r="E97" s="518">
        <v>345.22</v>
      </c>
      <c r="F97" s="518">
        <v>1750.55</v>
      </c>
      <c r="G97" s="519">
        <v>4.7600000000000003E-2</v>
      </c>
    </row>
    <row r="98" spans="1:7">
      <c r="A98" s="256" t="s">
        <v>461</v>
      </c>
      <c r="B98" s="256" t="s">
        <v>462</v>
      </c>
      <c r="C98" s="516" t="s">
        <v>273</v>
      </c>
      <c r="D98" s="517">
        <v>3</v>
      </c>
      <c r="E98" s="518">
        <v>584.01</v>
      </c>
      <c r="F98" s="518">
        <v>1752.03</v>
      </c>
      <c r="G98" s="519">
        <v>4.7600000000000003E-2</v>
      </c>
    </row>
    <row r="99" spans="1:7">
      <c r="A99" s="256" t="s">
        <v>463</v>
      </c>
      <c r="B99" s="256" t="s">
        <v>464</v>
      </c>
      <c r="C99" s="516" t="s">
        <v>337</v>
      </c>
      <c r="D99" s="517">
        <v>48</v>
      </c>
      <c r="E99" s="518">
        <v>37</v>
      </c>
      <c r="F99" s="518">
        <v>1776</v>
      </c>
      <c r="G99" s="519">
        <v>4.8300000000000003E-2</v>
      </c>
    </row>
    <row r="100" spans="1:7" ht="12.75" customHeight="1">
      <c r="A100" s="256" t="s">
        <v>465</v>
      </c>
      <c r="B100" s="256" t="s">
        <v>466</v>
      </c>
      <c r="C100" s="516" t="s">
        <v>273</v>
      </c>
      <c r="D100" s="517">
        <v>33</v>
      </c>
      <c r="E100" s="518">
        <v>55.72</v>
      </c>
      <c r="F100" s="518">
        <v>1838.76</v>
      </c>
      <c r="G100" s="519">
        <v>0.05</v>
      </c>
    </row>
    <row r="101" spans="1:7" ht="12.75" customHeight="1">
      <c r="A101" s="256" t="s">
        <v>467</v>
      </c>
      <c r="B101" s="256" t="s">
        <v>263</v>
      </c>
      <c r="C101" s="516" t="s">
        <v>264</v>
      </c>
      <c r="D101" s="517">
        <v>189</v>
      </c>
      <c r="E101" s="518">
        <v>9.9600000000000009</v>
      </c>
      <c r="F101" s="518">
        <v>1882.44</v>
      </c>
      <c r="G101" s="519">
        <v>5.1200000000000002E-2</v>
      </c>
    </row>
    <row r="102" spans="1:7" ht="12.75" customHeight="1">
      <c r="A102" s="256" t="s">
        <v>468</v>
      </c>
      <c r="B102" s="256" t="s">
        <v>469</v>
      </c>
      <c r="C102" s="516" t="s">
        <v>313</v>
      </c>
      <c r="D102" s="517">
        <v>99.894750000000002</v>
      </c>
      <c r="E102" s="518">
        <v>19</v>
      </c>
      <c r="F102" s="518">
        <v>1898</v>
      </c>
      <c r="G102" s="519">
        <v>5.16E-2</v>
      </c>
    </row>
    <row r="103" spans="1:7" ht="12.75" customHeight="1">
      <c r="A103" s="256" t="s">
        <v>470</v>
      </c>
      <c r="B103" s="256" t="s">
        <v>471</v>
      </c>
      <c r="C103" s="516" t="s">
        <v>1</v>
      </c>
      <c r="D103" s="517">
        <v>90.164000000000001</v>
      </c>
      <c r="E103" s="518">
        <v>21.12</v>
      </c>
      <c r="F103" s="518">
        <v>1904.26</v>
      </c>
      <c r="G103" s="519">
        <v>5.1799999999999999E-2</v>
      </c>
    </row>
    <row r="104" spans="1:7" ht="12.75" customHeight="1">
      <c r="A104" s="256" t="s">
        <v>472</v>
      </c>
      <c r="B104" s="256" t="s">
        <v>473</v>
      </c>
      <c r="C104" s="516" t="s">
        <v>2</v>
      </c>
      <c r="D104" s="517">
        <v>137.63200000000001</v>
      </c>
      <c r="E104" s="518">
        <v>14</v>
      </c>
      <c r="F104" s="518">
        <v>1926.85</v>
      </c>
      <c r="G104" s="519">
        <v>5.2400000000000002E-2</v>
      </c>
    </row>
    <row r="105" spans="1:7" ht="12.75" customHeight="1">
      <c r="A105" s="256" t="s">
        <v>474</v>
      </c>
      <c r="B105" s="256" t="s">
        <v>475</v>
      </c>
      <c r="C105" s="516" t="s">
        <v>273</v>
      </c>
      <c r="D105" s="517">
        <v>19.75</v>
      </c>
      <c r="E105" s="518">
        <v>100</v>
      </c>
      <c r="F105" s="518">
        <v>1975</v>
      </c>
      <c r="G105" s="519">
        <v>5.3699999999999998E-2</v>
      </c>
    </row>
    <row r="106" spans="1:7" ht="12.75" customHeight="1">
      <c r="A106" s="256" t="s">
        <v>476</v>
      </c>
      <c r="B106" s="256" t="s">
        <v>477</v>
      </c>
      <c r="C106" s="516" t="s">
        <v>273</v>
      </c>
      <c r="D106" s="517">
        <v>12</v>
      </c>
      <c r="E106" s="518">
        <v>170.32</v>
      </c>
      <c r="F106" s="518">
        <v>2043.84</v>
      </c>
      <c r="G106" s="519">
        <v>5.5599999999999997E-2</v>
      </c>
    </row>
    <row r="107" spans="1:7" ht="12.75" customHeight="1">
      <c r="A107" s="256" t="s">
        <v>478</v>
      </c>
      <c r="B107" s="256" t="s">
        <v>479</v>
      </c>
      <c r="C107" s="516" t="s">
        <v>264</v>
      </c>
      <c r="D107" s="517">
        <v>568.79999999999995</v>
      </c>
      <c r="E107" s="518">
        <v>3.84</v>
      </c>
      <c r="F107" s="518">
        <v>2184.19</v>
      </c>
      <c r="G107" s="519">
        <v>5.9400000000000001E-2</v>
      </c>
    </row>
    <row r="108" spans="1:7">
      <c r="A108" s="256" t="s">
        <v>480</v>
      </c>
      <c r="B108" s="256" t="s">
        <v>481</v>
      </c>
      <c r="C108" s="516" t="s">
        <v>337</v>
      </c>
      <c r="D108" s="517">
        <v>48</v>
      </c>
      <c r="E108" s="518">
        <v>48</v>
      </c>
      <c r="F108" s="518">
        <v>2304</v>
      </c>
      <c r="G108" s="519">
        <v>6.2600000000000003E-2</v>
      </c>
    </row>
    <row r="109" spans="1:7" ht="12.75" customHeight="1">
      <c r="A109" s="256" t="s">
        <v>482</v>
      </c>
      <c r="B109" s="256" t="s">
        <v>483</v>
      </c>
      <c r="C109" s="516" t="s">
        <v>444</v>
      </c>
      <c r="D109" s="517">
        <v>57.765599999999999</v>
      </c>
      <c r="E109" s="518">
        <v>42</v>
      </c>
      <c r="F109" s="518">
        <v>2426.16</v>
      </c>
      <c r="G109" s="519">
        <v>6.6000000000000003E-2</v>
      </c>
    </row>
    <row r="110" spans="1:7" ht="12.75" customHeight="1">
      <c r="A110" s="256" t="s">
        <v>484</v>
      </c>
      <c r="B110" s="256" t="s">
        <v>485</v>
      </c>
      <c r="C110" s="516" t="s">
        <v>444</v>
      </c>
      <c r="D110" s="517">
        <v>59.254559999999998</v>
      </c>
      <c r="E110" s="518">
        <v>42</v>
      </c>
      <c r="F110" s="518">
        <v>2488.69</v>
      </c>
      <c r="G110" s="519">
        <v>6.7699999999999996E-2</v>
      </c>
    </row>
    <row r="111" spans="1:7" ht="12.75" customHeight="1">
      <c r="A111" s="256" t="s">
        <v>486</v>
      </c>
      <c r="B111" s="256" t="s">
        <v>487</v>
      </c>
      <c r="C111" s="516" t="s">
        <v>273</v>
      </c>
      <c r="D111" s="517">
        <v>3</v>
      </c>
      <c r="E111" s="518">
        <v>858</v>
      </c>
      <c r="F111" s="518">
        <v>2574</v>
      </c>
      <c r="G111" s="519">
        <v>7.0000000000000007E-2</v>
      </c>
    </row>
    <row r="112" spans="1:7" ht="12.75" customHeight="1">
      <c r="A112" s="256" t="s">
        <v>488</v>
      </c>
      <c r="B112" s="256" t="s">
        <v>489</v>
      </c>
      <c r="C112" s="516" t="s">
        <v>264</v>
      </c>
      <c r="D112" s="517">
        <v>169.2</v>
      </c>
      <c r="E112" s="518">
        <v>15.48</v>
      </c>
      <c r="F112" s="518">
        <v>2619.2199999999998</v>
      </c>
      <c r="G112" s="519">
        <v>7.1199999999999999E-2</v>
      </c>
    </row>
    <row r="113" spans="1:7" ht="12.75" customHeight="1">
      <c r="A113" s="256" t="s">
        <v>490</v>
      </c>
      <c r="B113" s="256" t="s">
        <v>491</v>
      </c>
      <c r="C113" s="516" t="s">
        <v>337</v>
      </c>
      <c r="D113" s="517">
        <v>64.5</v>
      </c>
      <c r="E113" s="518">
        <v>40.659999999999997</v>
      </c>
      <c r="F113" s="518">
        <v>2622.57</v>
      </c>
      <c r="G113" s="519">
        <v>7.1300000000000002E-2</v>
      </c>
    </row>
    <row r="114" spans="1:7" ht="12.75" customHeight="1">
      <c r="A114" s="256" t="s">
        <v>492</v>
      </c>
      <c r="B114" s="256" t="s">
        <v>493</v>
      </c>
      <c r="C114" s="516" t="s">
        <v>320</v>
      </c>
      <c r="D114" s="517">
        <v>69.711250000000007</v>
      </c>
      <c r="E114" s="518">
        <v>43</v>
      </c>
      <c r="F114" s="518">
        <v>2997.58</v>
      </c>
      <c r="G114" s="519">
        <v>8.1500000000000003E-2</v>
      </c>
    </row>
    <row r="115" spans="1:7" ht="12.75" customHeight="1">
      <c r="A115" s="256" t="s">
        <v>494</v>
      </c>
      <c r="B115" s="256" t="s">
        <v>495</v>
      </c>
      <c r="C115" s="516" t="s">
        <v>255</v>
      </c>
      <c r="D115" s="517">
        <v>10</v>
      </c>
      <c r="E115" s="518">
        <v>300</v>
      </c>
      <c r="F115" s="518">
        <v>3000</v>
      </c>
      <c r="G115" s="519">
        <v>8.1600000000000006E-2</v>
      </c>
    </row>
    <row r="116" spans="1:7" s="521" customFormat="1" ht="12.75" customHeight="1">
      <c r="A116" s="256" t="s">
        <v>496</v>
      </c>
      <c r="B116" s="256" t="s">
        <v>497</v>
      </c>
      <c r="C116" s="516" t="s">
        <v>273</v>
      </c>
      <c r="D116" s="517">
        <v>10</v>
      </c>
      <c r="E116" s="518">
        <v>300</v>
      </c>
      <c r="F116" s="518">
        <v>3000</v>
      </c>
      <c r="G116" s="519">
        <v>8.1600000000000006E-2</v>
      </c>
    </row>
    <row r="117" spans="1:7" s="521" customFormat="1" ht="12.75" customHeight="1">
      <c r="A117" s="256" t="s">
        <v>498</v>
      </c>
      <c r="B117" s="256" t="s">
        <v>499</v>
      </c>
      <c r="C117" s="516" t="s">
        <v>258</v>
      </c>
      <c r="D117" s="517">
        <v>234.02500000000001</v>
      </c>
      <c r="E117" s="518">
        <v>12.9</v>
      </c>
      <c r="F117" s="518">
        <v>3018.92</v>
      </c>
      <c r="G117" s="519">
        <v>8.2100000000000006E-2</v>
      </c>
    </row>
    <row r="118" spans="1:7" s="521" customFormat="1" ht="12.75" customHeight="1">
      <c r="A118" s="256" t="s">
        <v>500</v>
      </c>
      <c r="B118" s="256" t="s">
        <v>501</v>
      </c>
      <c r="C118" s="516" t="s">
        <v>261</v>
      </c>
      <c r="D118" s="517">
        <v>76.926109999999994</v>
      </c>
      <c r="E118" s="518">
        <v>43.48</v>
      </c>
      <c r="F118" s="518">
        <v>3344.75</v>
      </c>
      <c r="G118" s="519">
        <v>9.0899999999999995E-2</v>
      </c>
    </row>
    <row r="119" spans="1:7" s="521" customFormat="1" ht="12.75" customHeight="1">
      <c r="A119" s="256" t="s">
        <v>502</v>
      </c>
      <c r="B119" s="256" t="s">
        <v>503</v>
      </c>
      <c r="C119" s="516" t="s">
        <v>273</v>
      </c>
      <c r="D119" s="517">
        <v>6</v>
      </c>
      <c r="E119" s="518">
        <v>571.69000000000005</v>
      </c>
      <c r="F119" s="518">
        <v>3430.14</v>
      </c>
      <c r="G119" s="519">
        <v>9.3299999999999994E-2</v>
      </c>
    </row>
    <row r="120" spans="1:7">
      <c r="A120" s="256" t="s">
        <v>504</v>
      </c>
      <c r="B120" s="256" t="s">
        <v>505</v>
      </c>
      <c r="C120" s="516" t="s">
        <v>273</v>
      </c>
      <c r="D120" s="517">
        <v>1</v>
      </c>
      <c r="E120" s="518">
        <v>3500</v>
      </c>
      <c r="F120" s="518">
        <v>3500</v>
      </c>
      <c r="G120" s="256">
        <v>9.5200000000000007E-2</v>
      </c>
    </row>
    <row r="121" spans="1:7" s="521" customFormat="1" ht="12.75" customHeight="1">
      <c r="A121" s="256" t="s">
        <v>506</v>
      </c>
      <c r="B121" s="256" t="s">
        <v>507</v>
      </c>
      <c r="C121" s="516" t="s">
        <v>261</v>
      </c>
      <c r="D121" s="517">
        <v>593.32957999999996</v>
      </c>
      <c r="E121" s="518">
        <v>6.76</v>
      </c>
      <c r="F121" s="518">
        <v>4010.91</v>
      </c>
      <c r="G121" s="519">
        <v>0.1091</v>
      </c>
    </row>
    <row r="122" spans="1:7" ht="12.75" customHeight="1">
      <c r="A122" s="256" t="s">
        <v>508</v>
      </c>
      <c r="B122" s="256" t="s">
        <v>509</v>
      </c>
      <c r="C122" s="516" t="s">
        <v>273</v>
      </c>
      <c r="D122" s="517">
        <v>1440</v>
      </c>
      <c r="E122" s="518">
        <v>3</v>
      </c>
      <c r="F122" s="518">
        <v>4320</v>
      </c>
      <c r="G122" s="519">
        <v>0.11749999999999999</v>
      </c>
    </row>
    <row r="123" spans="1:7" s="521" customFormat="1" ht="12.75" customHeight="1">
      <c r="A123" s="256" t="s">
        <v>510</v>
      </c>
      <c r="B123" s="256" t="s">
        <v>511</v>
      </c>
      <c r="C123" s="516" t="s">
        <v>273</v>
      </c>
      <c r="D123" s="517">
        <v>3</v>
      </c>
      <c r="E123" s="518">
        <v>1485</v>
      </c>
      <c r="F123" s="518">
        <v>4455</v>
      </c>
      <c r="G123" s="519">
        <v>0.1211</v>
      </c>
    </row>
    <row r="124" spans="1:7" s="521" customFormat="1" ht="12.75" customHeight="1">
      <c r="A124" s="256" t="s">
        <v>512</v>
      </c>
      <c r="B124" s="256" t="s">
        <v>513</v>
      </c>
      <c r="C124" s="516" t="s">
        <v>2</v>
      </c>
      <c r="D124" s="517">
        <v>10</v>
      </c>
      <c r="E124" s="518">
        <v>559.1</v>
      </c>
      <c r="F124" s="518">
        <v>5591</v>
      </c>
      <c r="G124" s="519">
        <v>0.152</v>
      </c>
    </row>
    <row r="125" spans="1:7" s="521" customFormat="1">
      <c r="A125" s="256" t="s">
        <v>514</v>
      </c>
      <c r="B125" s="522" t="s">
        <v>515</v>
      </c>
      <c r="C125" s="516" t="s">
        <v>273</v>
      </c>
      <c r="D125" s="517">
        <v>1</v>
      </c>
      <c r="E125" s="518">
        <v>5665.55</v>
      </c>
      <c r="F125" s="518">
        <v>5665.55</v>
      </c>
      <c r="G125" s="519">
        <v>0.15409999999999999</v>
      </c>
    </row>
    <row r="126" spans="1:7">
      <c r="A126" s="256" t="s">
        <v>516</v>
      </c>
      <c r="B126" s="256" t="s">
        <v>517</v>
      </c>
      <c r="C126" s="516" t="s">
        <v>273</v>
      </c>
      <c r="D126" s="517">
        <v>18</v>
      </c>
      <c r="E126" s="518">
        <v>317.52</v>
      </c>
      <c r="F126" s="518">
        <v>5715.36</v>
      </c>
      <c r="G126" s="519">
        <v>0.15540000000000001</v>
      </c>
    </row>
    <row r="127" spans="1:7">
      <c r="A127" s="256" t="s">
        <v>518</v>
      </c>
      <c r="B127" s="256" t="s">
        <v>519</v>
      </c>
      <c r="C127" s="516" t="s">
        <v>1</v>
      </c>
      <c r="D127" s="517">
        <v>284.50105000000002</v>
      </c>
      <c r="E127" s="518">
        <v>20.420000000000002</v>
      </c>
      <c r="F127" s="518">
        <v>5809.51</v>
      </c>
      <c r="G127" s="519">
        <v>0.158</v>
      </c>
    </row>
    <row r="128" spans="1:7">
      <c r="A128" s="256" t="s">
        <v>520</v>
      </c>
      <c r="B128" s="256" t="s">
        <v>521</v>
      </c>
      <c r="C128" s="516" t="s">
        <v>255</v>
      </c>
      <c r="D128" s="517">
        <v>4</v>
      </c>
      <c r="E128" s="518">
        <v>1546</v>
      </c>
      <c r="F128" s="518">
        <v>6184</v>
      </c>
      <c r="G128" s="519">
        <v>0.16819999999999999</v>
      </c>
    </row>
    <row r="129" spans="1:7">
      <c r="A129" s="256" t="s">
        <v>522</v>
      </c>
      <c r="B129" s="256" t="s">
        <v>523</v>
      </c>
      <c r="C129" s="516" t="s">
        <v>273</v>
      </c>
      <c r="D129" s="517">
        <v>32</v>
      </c>
      <c r="E129" s="518">
        <v>200</v>
      </c>
      <c r="F129" s="518">
        <v>6400</v>
      </c>
      <c r="G129" s="519">
        <v>0.17399999999999999</v>
      </c>
    </row>
    <row r="130" spans="1:7">
      <c r="A130" s="256" t="s">
        <v>524</v>
      </c>
      <c r="B130" s="522" t="s">
        <v>525</v>
      </c>
      <c r="C130" s="516" t="s">
        <v>3</v>
      </c>
      <c r="D130" s="517">
        <v>8</v>
      </c>
      <c r="E130" s="518">
        <v>850</v>
      </c>
      <c r="F130" s="518">
        <v>6800</v>
      </c>
      <c r="G130" s="519">
        <v>0.18490000000000001</v>
      </c>
    </row>
    <row r="131" spans="1:7">
      <c r="A131" s="256" t="s">
        <v>526</v>
      </c>
      <c r="B131" s="256" t="s">
        <v>527</v>
      </c>
      <c r="C131" s="516" t="s">
        <v>255</v>
      </c>
      <c r="D131" s="517">
        <v>1.5549999999999999</v>
      </c>
      <c r="E131" s="518">
        <v>4500</v>
      </c>
      <c r="F131" s="518">
        <v>6997.5</v>
      </c>
      <c r="G131" s="519">
        <v>0.1903</v>
      </c>
    </row>
    <row r="132" spans="1:7">
      <c r="A132" s="256" t="s">
        <v>528</v>
      </c>
      <c r="B132" s="256" t="s">
        <v>529</v>
      </c>
      <c r="C132" s="516" t="s">
        <v>255</v>
      </c>
      <c r="D132" s="517">
        <v>3</v>
      </c>
      <c r="E132" s="518">
        <v>2359.5</v>
      </c>
      <c r="F132" s="518">
        <v>7078.5</v>
      </c>
      <c r="G132" s="519">
        <v>0.1925</v>
      </c>
    </row>
    <row r="133" spans="1:7">
      <c r="A133" s="256" t="s">
        <v>530</v>
      </c>
      <c r="B133" s="256" t="s">
        <v>531</v>
      </c>
      <c r="C133" s="516" t="s">
        <v>255</v>
      </c>
      <c r="D133" s="517">
        <v>8</v>
      </c>
      <c r="E133" s="518">
        <v>936</v>
      </c>
      <c r="F133" s="518">
        <v>7488</v>
      </c>
      <c r="G133" s="519">
        <v>0.2036</v>
      </c>
    </row>
    <row r="134" spans="1:7">
      <c r="A134" s="256" t="s">
        <v>532</v>
      </c>
      <c r="B134" s="256" t="s">
        <v>533</v>
      </c>
      <c r="C134" s="516" t="s">
        <v>337</v>
      </c>
      <c r="D134" s="517">
        <v>26.5</v>
      </c>
      <c r="E134" s="518">
        <v>288</v>
      </c>
      <c r="F134" s="518">
        <v>7632</v>
      </c>
      <c r="G134" s="519">
        <v>0.20749999999999999</v>
      </c>
    </row>
    <row r="135" spans="1:7">
      <c r="A135" s="256" t="s">
        <v>534</v>
      </c>
      <c r="B135" s="256" t="s">
        <v>535</v>
      </c>
      <c r="C135" s="516" t="s">
        <v>320</v>
      </c>
      <c r="D135" s="517">
        <v>163.38144</v>
      </c>
      <c r="E135" s="518">
        <v>50.34</v>
      </c>
      <c r="F135" s="518">
        <v>8224.6200000000008</v>
      </c>
      <c r="G135" s="519">
        <v>0.22359999999999999</v>
      </c>
    </row>
    <row r="136" spans="1:7">
      <c r="A136" s="256" t="s">
        <v>536</v>
      </c>
      <c r="B136" s="256" t="s">
        <v>537</v>
      </c>
      <c r="C136" s="516" t="s">
        <v>255</v>
      </c>
      <c r="D136" s="517">
        <v>2</v>
      </c>
      <c r="E136" s="518">
        <v>4350</v>
      </c>
      <c r="F136" s="518">
        <v>8700</v>
      </c>
      <c r="G136" s="519">
        <v>0.2366</v>
      </c>
    </row>
    <row r="137" spans="1:7">
      <c r="A137" s="256" t="s">
        <v>538</v>
      </c>
      <c r="B137" s="256" t="s">
        <v>539</v>
      </c>
      <c r="C137" s="516" t="s">
        <v>255</v>
      </c>
      <c r="D137" s="517">
        <v>2150.33</v>
      </c>
      <c r="E137" s="518">
        <v>4.5</v>
      </c>
      <c r="F137" s="518">
        <v>9676.49</v>
      </c>
      <c r="G137" s="519">
        <v>0.2631</v>
      </c>
    </row>
    <row r="138" spans="1:7">
      <c r="A138" s="256" t="s">
        <v>540</v>
      </c>
      <c r="B138" s="256" t="s">
        <v>541</v>
      </c>
      <c r="C138" s="516" t="s">
        <v>337</v>
      </c>
      <c r="D138" s="517">
        <v>441.762</v>
      </c>
      <c r="E138" s="518">
        <v>22.13</v>
      </c>
      <c r="F138" s="518">
        <v>9776.19</v>
      </c>
      <c r="G138" s="519">
        <v>0.26579999999999998</v>
      </c>
    </row>
    <row r="139" spans="1:7">
      <c r="A139" s="256" t="s">
        <v>542</v>
      </c>
      <c r="B139" s="256" t="s">
        <v>543</v>
      </c>
      <c r="C139" s="516" t="s">
        <v>320</v>
      </c>
      <c r="D139" s="517">
        <v>531.875</v>
      </c>
      <c r="E139" s="518">
        <v>18.940000000000001</v>
      </c>
      <c r="F139" s="518">
        <v>10073.709999999999</v>
      </c>
      <c r="G139" s="519">
        <v>0.27389999999999998</v>
      </c>
    </row>
    <row r="140" spans="1:7">
      <c r="A140" s="256" t="s">
        <v>544</v>
      </c>
      <c r="B140" s="256" t="s">
        <v>545</v>
      </c>
      <c r="C140" s="516" t="s">
        <v>273</v>
      </c>
      <c r="D140" s="517">
        <v>18</v>
      </c>
      <c r="E140" s="518">
        <v>584.01</v>
      </c>
      <c r="F140" s="518">
        <v>10512.18</v>
      </c>
      <c r="G140" s="519">
        <v>0.2858</v>
      </c>
    </row>
    <row r="141" spans="1:7">
      <c r="A141" s="256" t="s">
        <v>546</v>
      </c>
      <c r="B141" s="256" t="s">
        <v>547</v>
      </c>
      <c r="C141" s="516" t="s">
        <v>427</v>
      </c>
      <c r="D141" s="517">
        <v>105.88357000000001</v>
      </c>
      <c r="E141" s="518">
        <v>107.14</v>
      </c>
      <c r="F141" s="518">
        <v>11344.37</v>
      </c>
      <c r="G141" s="519">
        <v>0.3085</v>
      </c>
    </row>
    <row r="142" spans="1:7">
      <c r="A142" s="256" t="s">
        <v>548</v>
      </c>
      <c r="B142" s="256" t="s">
        <v>549</v>
      </c>
      <c r="C142" s="516" t="s">
        <v>255</v>
      </c>
      <c r="D142" s="517">
        <v>1666.63</v>
      </c>
      <c r="E142" s="518">
        <v>7</v>
      </c>
      <c r="F142" s="518">
        <v>11666.41</v>
      </c>
      <c r="G142" s="519">
        <v>0.31719999999999998</v>
      </c>
    </row>
    <row r="143" spans="1:7">
      <c r="A143" s="256" t="s">
        <v>550</v>
      </c>
      <c r="B143" s="256" t="s">
        <v>551</v>
      </c>
      <c r="C143" s="516" t="s">
        <v>313</v>
      </c>
      <c r="D143" s="517">
        <v>728.35</v>
      </c>
      <c r="E143" s="518">
        <v>19.079999999999998</v>
      </c>
      <c r="F143" s="518">
        <v>13896.92</v>
      </c>
      <c r="G143" s="519">
        <v>0.37790000000000001</v>
      </c>
    </row>
    <row r="144" spans="1:7">
      <c r="A144" s="256" t="s">
        <v>552</v>
      </c>
      <c r="B144" s="256" t="s">
        <v>553</v>
      </c>
      <c r="C144" s="516" t="s">
        <v>264</v>
      </c>
      <c r="D144" s="517">
        <v>15425.2</v>
      </c>
      <c r="E144" s="518">
        <v>1</v>
      </c>
      <c r="F144" s="518">
        <v>15425.2</v>
      </c>
      <c r="G144" s="519">
        <v>0.4194</v>
      </c>
    </row>
    <row r="145" spans="1:7">
      <c r="A145" s="256" t="s">
        <v>554</v>
      </c>
      <c r="B145" s="256" t="s">
        <v>555</v>
      </c>
      <c r="C145" s="516" t="s">
        <v>273</v>
      </c>
      <c r="D145" s="517">
        <v>25</v>
      </c>
      <c r="E145" s="518">
        <v>679.65</v>
      </c>
      <c r="F145" s="518">
        <v>16991.25</v>
      </c>
      <c r="G145" s="519">
        <v>0.46200000000000002</v>
      </c>
    </row>
    <row r="146" spans="1:7">
      <c r="A146" s="256" t="s">
        <v>556</v>
      </c>
      <c r="B146" s="256" t="s">
        <v>557</v>
      </c>
      <c r="C146" s="516" t="s">
        <v>332</v>
      </c>
      <c r="D146" s="517">
        <v>1021.65</v>
      </c>
      <c r="E146" s="518">
        <v>18</v>
      </c>
      <c r="F146" s="518">
        <v>18389.7</v>
      </c>
      <c r="G146" s="519">
        <v>0.5</v>
      </c>
    </row>
    <row r="147" spans="1:7">
      <c r="A147" s="256" t="s">
        <v>558</v>
      </c>
      <c r="B147" s="256" t="s">
        <v>559</v>
      </c>
      <c r="C147" s="516" t="s">
        <v>264</v>
      </c>
      <c r="D147" s="517">
        <v>31.1</v>
      </c>
      <c r="E147" s="518">
        <v>600</v>
      </c>
      <c r="F147" s="518">
        <v>18660</v>
      </c>
      <c r="G147" s="519">
        <v>0.50739999999999996</v>
      </c>
    </row>
    <row r="148" spans="1:7">
      <c r="A148" s="256" t="s">
        <v>560</v>
      </c>
      <c r="B148" s="256" t="s">
        <v>561</v>
      </c>
      <c r="C148" s="516" t="s">
        <v>2</v>
      </c>
      <c r="D148" s="517">
        <v>32</v>
      </c>
      <c r="E148" s="518">
        <v>665.62</v>
      </c>
      <c r="F148" s="518">
        <v>21299.84</v>
      </c>
      <c r="G148" s="519">
        <v>0.57920000000000005</v>
      </c>
    </row>
    <row r="149" spans="1:7">
      <c r="A149" s="256" t="s">
        <v>562</v>
      </c>
      <c r="B149" s="256" t="s">
        <v>563</v>
      </c>
      <c r="C149" s="516" t="s">
        <v>264</v>
      </c>
      <c r="D149" s="517">
        <v>483</v>
      </c>
      <c r="E149" s="518">
        <v>46.56</v>
      </c>
      <c r="F149" s="518">
        <v>22488.48</v>
      </c>
      <c r="G149" s="519">
        <v>0.61150000000000004</v>
      </c>
    </row>
    <row r="150" spans="1:7">
      <c r="A150" s="256" t="s">
        <v>564</v>
      </c>
      <c r="B150" s="256" t="s">
        <v>565</v>
      </c>
      <c r="C150" s="516" t="s">
        <v>427</v>
      </c>
      <c r="D150" s="517">
        <v>103.35445</v>
      </c>
      <c r="E150" s="518">
        <v>242.86</v>
      </c>
      <c r="F150" s="518">
        <v>25100.66</v>
      </c>
      <c r="G150" s="519">
        <v>0.6825</v>
      </c>
    </row>
    <row r="151" spans="1:7">
      <c r="A151" s="256" t="s">
        <v>566</v>
      </c>
      <c r="B151" s="256" t="s">
        <v>567</v>
      </c>
      <c r="C151" s="516" t="s">
        <v>273</v>
      </c>
      <c r="D151" s="517">
        <v>33.93</v>
      </c>
      <c r="E151" s="518">
        <v>1000</v>
      </c>
      <c r="F151" s="523">
        <v>33930</v>
      </c>
      <c r="G151" s="519">
        <v>0.92259999999999998</v>
      </c>
    </row>
    <row r="152" spans="1:7">
      <c r="A152" s="256" t="s">
        <v>568</v>
      </c>
      <c r="B152" s="256" t="s">
        <v>569</v>
      </c>
      <c r="C152" s="516" t="s">
        <v>427</v>
      </c>
      <c r="D152" s="517">
        <v>34.976500000000001</v>
      </c>
      <c r="E152" s="518">
        <v>1037</v>
      </c>
      <c r="F152" s="523">
        <v>36270.629999999997</v>
      </c>
      <c r="G152" s="519">
        <v>0.98629999999999995</v>
      </c>
    </row>
    <row r="153" spans="1:7">
      <c r="A153" s="256" t="s">
        <v>570</v>
      </c>
      <c r="B153" s="256" t="s">
        <v>571</v>
      </c>
      <c r="C153" s="516" t="s">
        <v>313</v>
      </c>
      <c r="D153" s="517">
        <v>2175</v>
      </c>
      <c r="E153" s="518">
        <v>18</v>
      </c>
      <c r="F153" s="523">
        <v>39150</v>
      </c>
      <c r="G153" s="519">
        <v>1.0646</v>
      </c>
    </row>
    <row r="154" spans="1:7">
      <c r="A154" s="256" t="s">
        <v>572</v>
      </c>
      <c r="B154" s="256" t="s">
        <v>573</v>
      </c>
      <c r="C154" s="516" t="s">
        <v>264</v>
      </c>
      <c r="D154" s="517">
        <v>661.5</v>
      </c>
      <c r="E154" s="518">
        <v>59.49</v>
      </c>
      <c r="F154" s="523">
        <v>39352.639999999999</v>
      </c>
      <c r="G154" s="519">
        <v>1.0701000000000001</v>
      </c>
    </row>
    <row r="155" spans="1:7">
      <c r="A155" s="256" t="s">
        <v>574</v>
      </c>
      <c r="B155" s="256" t="s">
        <v>574</v>
      </c>
      <c r="C155" s="516" t="s">
        <v>261</v>
      </c>
      <c r="D155" s="517">
        <v>7879.0582299999996</v>
      </c>
      <c r="E155" s="518">
        <v>6.49</v>
      </c>
      <c r="F155" s="523">
        <v>51135.09</v>
      </c>
      <c r="G155" s="519">
        <v>1.3905000000000001</v>
      </c>
    </row>
    <row r="156" spans="1:7">
      <c r="A156" s="256" t="s">
        <v>575</v>
      </c>
      <c r="B156" s="256" t="s">
        <v>576</v>
      </c>
      <c r="C156" s="516" t="s">
        <v>264</v>
      </c>
      <c r="D156" s="517">
        <v>882</v>
      </c>
      <c r="E156" s="518">
        <v>92.98</v>
      </c>
      <c r="F156" s="523">
        <v>82008.36</v>
      </c>
      <c r="G156" s="519">
        <v>2.23</v>
      </c>
    </row>
    <row r="157" spans="1:7">
      <c r="A157" s="256" t="s">
        <v>577</v>
      </c>
      <c r="B157" s="256" t="s">
        <v>578</v>
      </c>
      <c r="C157" s="516" t="s">
        <v>579</v>
      </c>
      <c r="D157" s="517">
        <v>6.3583299999999996</v>
      </c>
      <c r="E157" s="518">
        <v>13110</v>
      </c>
      <c r="F157" s="523">
        <v>83357.710000000006</v>
      </c>
      <c r="G157" s="519">
        <v>2.2665999999999999</v>
      </c>
    </row>
    <row r="158" spans="1:7">
      <c r="A158" s="256" t="s">
        <v>580</v>
      </c>
      <c r="B158" s="256" t="s">
        <v>581</v>
      </c>
      <c r="C158" s="516" t="s">
        <v>582</v>
      </c>
      <c r="D158" s="517">
        <v>567</v>
      </c>
      <c r="E158" s="518">
        <v>167.05</v>
      </c>
      <c r="F158" s="523">
        <v>94717.35</v>
      </c>
      <c r="G158" s="519">
        <v>2.5754999999999999</v>
      </c>
    </row>
    <row r="159" spans="1:7">
      <c r="A159" s="256" t="s">
        <v>583</v>
      </c>
      <c r="B159" s="256" t="s">
        <v>584</v>
      </c>
      <c r="C159" s="516" t="s">
        <v>0</v>
      </c>
      <c r="D159" s="517">
        <v>77.25</v>
      </c>
      <c r="E159" s="518">
        <v>1332</v>
      </c>
      <c r="F159" s="523">
        <v>102897</v>
      </c>
      <c r="G159" s="519">
        <v>2.7978999999999998</v>
      </c>
    </row>
    <row r="160" spans="1:7">
      <c r="A160" s="256" t="s">
        <v>585</v>
      </c>
      <c r="B160" s="256" t="s">
        <v>586</v>
      </c>
      <c r="C160" s="516" t="s">
        <v>582</v>
      </c>
      <c r="D160" s="517">
        <v>945</v>
      </c>
      <c r="E160" s="518">
        <v>125.85</v>
      </c>
      <c r="F160" s="523">
        <v>118928.25</v>
      </c>
      <c r="G160" s="519">
        <v>3.2339000000000002</v>
      </c>
    </row>
    <row r="161" spans="1:7">
      <c r="A161" s="256" t="s">
        <v>587</v>
      </c>
      <c r="B161" s="256" t="s">
        <v>588</v>
      </c>
      <c r="C161" s="516" t="s">
        <v>346</v>
      </c>
      <c r="D161" s="517">
        <v>61.167789999999997</v>
      </c>
      <c r="E161" s="518">
        <v>2086.9499999999998</v>
      </c>
      <c r="F161" s="523">
        <v>127654.12</v>
      </c>
      <c r="G161" s="519">
        <v>3.4710999999999999</v>
      </c>
    </row>
    <row r="162" spans="1:7">
      <c r="A162" s="256" t="s">
        <v>589</v>
      </c>
      <c r="B162" s="256" t="s">
        <v>590</v>
      </c>
      <c r="C162" s="516" t="s">
        <v>337</v>
      </c>
      <c r="D162" s="517">
        <v>4416.4058800000003</v>
      </c>
      <c r="E162" s="518">
        <v>35.33</v>
      </c>
      <c r="F162" s="523">
        <v>156031.62</v>
      </c>
      <c r="G162" s="519">
        <v>4.2427999999999999</v>
      </c>
    </row>
    <row r="163" spans="1:7">
      <c r="A163" s="256" t="s">
        <v>591</v>
      </c>
      <c r="B163" s="256" t="s">
        <v>592</v>
      </c>
      <c r="C163" s="516" t="s">
        <v>427</v>
      </c>
      <c r="D163" s="517">
        <v>255.44</v>
      </c>
      <c r="E163" s="518">
        <v>867</v>
      </c>
      <c r="F163" s="523">
        <v>221466.48</v>
      </c>
      <c r="G163" s="519">
        <v>6.0221</v>
      </c>
    </row>
    <row r="164" spans="1:7">
      <c r="A164" s="256" t="s">
        <v>593</v>
      </c>
      <c r="B164" s="256" t="s">
        <v>594</v>
      </c>
      <c r="C164" s="516" t="s">
        <v>264</v>
      </c>
      <c r="D164" s="517">
        <v>2205</v>
      </c>
      <c r="E164" s="518">
        <v>139.24</v>
      </c>
      <c r="F164" s="523">
        <v>307024.2</v>
      </c>
      <c r="G164" s="519">
        <v>8.3484999999999996</v>
      </c>
    </row>
    <row r="165" spans="1:7">
      <c r="A165" s="256" t="s">
        <v>595</v>
      </c>
      <c r="B165" s="256" t="s">
        <v>596</v>
      </c>
      <c r="C165" s="516" t="s">
        <v>273</v>
      </c>
      <c r="D165" s="517">
        <v>1</v>
      </c>
      <c r="E165" s="518">
        <v>334000</v>
      </c>
      <c r="F165" s="523">
        <v>334000</v>
      </c>
      <c r="G165" s="256">
        <v>9.0820000000000007</v>
      </c>
    </row>
    <row r="166" spans="1:7" hidden="1">
      <c r="A166" s="256"/>
      <c r="B166" s="256"/>
      <c r="C166" s="516"/>
      <c r="D166" s="517"/>
      <c r="E166" s="518"/>
      <c r="F166" s="518"/>
    </row>
    <row r="167" spans="1:7" hidden="1">
      <c r="A167" s="256"/>
      <c r="B167" s="256"/>
      <c r="C167" s="516"/>
      <c r="D167" s="517"/>
      <c r="E167" s="518"/>
      <c r="F167" s="518"/>
    </row>
    <row r="168" spans="1:7" hidden="1">
      <c r="A168" s="256"/>
      <c r="B168" s="256"/>
      <c r="C168" s="516"/>
      <c r="D168" s="517"/>
      <c r="E168" s="518"/>
      <c r="F168" s="518"/>
    </row>
    <row r="169" spans="1:7" hidden="1">
      <c r="A169" s="256"/>
      <c r="B169" s="256"/>
      <c r="C169" s="516"/>
      <c r="D169" s="517"/>
      <c r="E169" s="518"/>
      <c r="F169" s="518"/>
    </row>
    <row r="170" spans="1:7" hidden="1">
      <c r="A170" s="256"/>
      <c r="B170" s="256"/>
      <c r="C170" s="516"/>
      <c r="D170" s="517"/>
      <c r="E170" s="518"/>
      <c r="F170" s="518"/>
    </row>
    <row r="171" spans="1:7" hidden="1">
      <c r="A171" s="256"/>
      <c r="B171" s="256"/>
      <c r="C171" s="516"/>
      <c r="D171" s="517"/>
      <c r="E171" s="518"/>
      <c r="F171" s="518"/>
    </row>
    <row r="172" spans="1:7" hidden="1">
      <c r="A172" s="256"/>
      <c r="B172" s="256"/>
      <c r="C172" s="516"/>
      <c r="D172" s="517"/>
      <c r="E172" s="518"/>
      <c r="F172" s="518"/>
    </row>
    <row r="173" spans="1:7" hidden="1">
      <c r="A173" s="256"/>
      <c r="B173" s="256"/>
      <c r="C173" s="516"/>
      <c r="D173" s="517"/>
      <c r="E173" s="518"/>
      <c r="F173" s="518"/>
    </row>
    <row r="174" spans="1:7" hidden="1">
      <c r="A174" s="256"/>
      <c r="B174" s="256"/>
      <c r="C174" s="516"/>
      <c r="D174" s="517"/>
      <c r="E174" s="518"/>
      <c r="F174" s="518"/>
    </row>
    <row r="175" spans="1:7" hidden="1">
      <c r="A175" s="256"/>
      <c r="B175" s="256"/>
      <c r="C175" s="516"/>
      <c r="D175" s="517"/>
      <c r="E175" s="518"/>
      <c r="F175" s="518"/>
    </row>
    <row r="176" spans="1:7" hidden="1">
      <c r="A176" s="256"/>
      <c r="B176" s="256"/>
      <c r="C176" s="516"/>
      <c r="D176" s="517"/>
      <c r="E176" s="518"/>
      <c r="F176" s="518"/>
    </row>
    <row r="177" spans="1:6" hidden="1">
      <c r="A177" s="256"/>
      <c r="B177" s="256"/>
      <c r="C177" s="516"/>
      <c r="D177" s="517"/>
      <c r="E177" s="518"/>
      <c r="F177" s="518"/>
    </row>
    <row r="178" spans="1:6" hidden="1">
      <c r="A178" s="256"/>
      <c r="B178" s="256"/>
      <c r="C178" s="516"/>
      <c r="D178" s="517"/>
      <c r="E178" s="518"/>
      <c r="F178" s="518"/>
    </row>
    <row r="179" spans="1:6" hidden="1">
      <c r="A179" s="256"/>
      <c r="B179" s="256"/>
      <c r="C179" s="516"/>
      <c r="D179" s="517"/>
      <c r="E179" s="518"/>
      <c r="F179" s="518"/>
    </row>
    <row r="180" spans="1:6" hidden="1">
      <c r="A180" s="256"/>
      <c r="B180" s="256"/>
      <c r="C180" s="516"/>
      <c r="D180" s="517"/>
      <c r="E180" s="518"/>
      <c r="F180" s="518"/>
    </row>
    <row r="181" spans="1:6" hidden="1">
      <c r="A181" s="256"/>
      <c r="B181" s="256"/>
      <c r="C181" s="516"/>
      <c r="D181" s="517"/>
      <c r="E181" s="518"/>
      <c r="F181" s="518"/>
    </row>
    <row r="182" spans="1:6" hidden="1">
      <c r="A182" s="256"/>
      <c r="B182" s="256"/>
      <c r="C182" s="516"/>
      <c r="D182" s="517"/>
      <c r="E182" s="518"/>
      <c r="F182" s="518"/>
    </row>
    <row r="183" spans="1:6" hidden="1">
      <c r="A183" s="256"/>
      <c r="B183" s="256"/>
      <c r="C183" s="516"/>
      <c r="D183" s="517"/>
      <c r="E183" s="518"/>
      <c r="F183" s="518"/>
    </row>
    <row r="184" spans="1:6" hidden="1">
      <c r="A184" s="256"/>
      <c r="B184" s="256"/>
      <c r="C184" s="516"/>
      <c r="D184" s="517"/>
      <c r="E184" s="518"/>
      <c r="F184" s="518"/>
    </row>
    <row r="185" spans="1:6" hidden="1">
      <c r="A185" s="256"/>
      <c r="B185" s="256"/>
      <c r="C185" s="516"/>
      <c r="D185" s="517"/>
      <c r="E185" s="518"/>
      <c r="F185" s="518"/>
    </row>
    <row r="186" spans="1:6" hidden="1">
      <c r="A186" s="256"/>
      <c r="B186" s="256"/>
      <c r="C186" s="516"/>
      <c r="D186" s="517"/>
      <c r="E186" s="518"/>
      <c r="F186" s="518"/>
    </row>
    <row r="187" spans="1:6" hidden="1">
      <c r="A187" s="256"/>
      <c r="B187" s="256"/>
      <c r="C187" s="516"/>
      <c r="D187" s="517"/>
      <c r="E187" s="518"/>
      <c r="F187" s="518"/>
    </row>
    <row r="188" spans="1:6" hidden="1">
      <c r="A188" s="256"/>
      <c r="B188" s="256"/>
      <c r="C188" s="516"/>
      <c r="D188" s="517"/>
      <c r="E188" s="518"/>
      <c r="F188" s="518"/>
    </row>
    <row r="189" spans="1:6" hidden="1">
      <c r="A189" s="256"/>
      <c r="B189" s="256"/>
      <c r="C189" s="516"/>
      <c r="D189" s="517"/>
      <c r="E189" s="518"/>
      <c r="F189" s="518"/>
    </row>
    <row r="190" spans="1:6" hidden="1">
      <c r="A190" s="256"/>
      <c r="B190" s="256"/>
      <c r="C190" s="516"/>
      <c r="D190" s="517"/>
      <c r="E190" s="518"/>
      <c r="F190" s="518"/>
    </row>
    <row r="191" spans="1:6" hidden="1">
      <c r="A191" s="256"/>
      <c r="B191" s="256"/>
      <c r="C191" s="516"/>
      <c r="D191" s="517"/>
      <c r="E191" s="518"/>
      <c r="F191" s="518"/>
    </row>
    <row r="192" spans="1:6" hidden="1">
      <c r="A192" s="256"/>
      <c r="B192" s="256"/>
      <c r="C192" s="516"/>
      <c r="D192" s="517"/>
      <c r="E192" s="518"/>
      <c r="F192" s="518"/>
    </row>
    <row r="193" spans="1:9" hidden="1">
      <c r="A193" s="256"/>
      <c r="B193" s="256"/>
      <c r="C193" s="516"/>
      <c r="D193" s="517"/>
      <c r="E193" s="518"/>
      <c r="F193" s="518"/>
    </row>
    <row r="194" spans="1:9" hidden="1">
      <c r="A194" s="256"/>
      <c r="B194" s="256"/>
      <c r="C194" s="516"/>
      <c r="D194" s="517"/>
      <c r="E194" s="518"/>
      <c r="F194" s="518"/>
    </row>
    <row r="195" spans="1:9" hidden="1">
      <c r="A195" s="256"/>
      <c r="B195" s="256"/>
      <c r="C195" s="516"/>
      <c r="D195" s="517"/>
      <c r="E195" s="518"/>
      <c r="F195" s="518"/>
    </row>
    <row r="196" spans="1:9" hidden="1">
      <c r="D196" s="517"/>
      <c r="E196" s="518"/>
      <c r="F196" s="518"/>
    </row>
    <row r="197" spans="1:9" hidden="1">
      <c r="D197" s="517"/>
      <c r="E197" s="518"/>
      <c r="F197" s="518"/>
    </row>
    <row r="198" spans="1:9" hidden="1">
      <c r="D198" s="517"/>
      <c r="E198" s="518"/>
      <c r="F198" s="518"/>
    </row>
    <row r="199" spans="1:9" hidden="1">
      <c r="D199" s="517"/>
      <c r="E199" s="518"/>
      <c r="F199" s="518"/>
    </row>
    <row r="200" spans="1:9" hidden="1">
      <c r="D200" s="517"/>
      <c r="E200" s="518"/>
      <c r="F200" s="518"/>
    </row>
    <row r="201" spans="1:9">
      <c r="A201" s="511" t="s">
        <v>597</v>
      </c>
      <c r="B201" s="524"/>
      <c r="C201" s="525">
        <f>SUM(G2:G200)/100</f>
        <v>0.610348</v>
      </c>
      <c r="D201" s="526"/>
      <c r="E201" s="527" t="s">
        <v>598</v>
      </c>
      <c r="F201" s="528">
        <f>SUM(F1:F200)</f>
        <v>2244595.4699999997</v>
      </c>
      <c r="G201" s="529">
        <f>SUM(F151:F200)</f>
        <v>1827923.45</v>
      </c>
      <c r="H201" s="530"/>
      <c r="I201" s="531">
        <f>G201/F201</f>
        <v>0.81436654151315746</v>
      </c>
    </row>
    <row r="202" spans="1:9">
      <c r="A202" s="256" t="s">
        <v>599</v>
      </c>
      <c r="B202" s="256" t="s">
        <v>600</v>
      </c>
      <c r="C202" s="516" t="s">
        <v>601</v>
      </c>
      <c r="D202" s="517">
        <v>1.3225</v>
      </c>
      <c r="E202" s="518">
        <f t="shared" ref="E202:E219" si="0">H202/I202</f>
        <v>219.99774853506659</v>
      </c>
      <c r="F202" s="518">
        <v>491.06</v>
      </c>
      <c r="G202" s="519">
        <v>1.34E-2</v>
      </c>
      <c r="H202" s="518">
        <v>371.31</v>
      </c>
      <c r="I202" s="532">
        <v>1.6877899999999999</v>
      </c>
    </row>
    <row r="203" spans="1:9">
      <c r="A203" s="256" t="s">
        <v>602</v>
      </c>
      <c r="B203" s="256" t="s">
        <v>603</v>
      </c>
      <c r="C203" s="516" t="s">
        <v>601</v>
      </c>
      <c r="D203" s="517">
        <v>2.6293000000000002</v>
      </c>
      <c r="E203" s="518">
        <f t="shared" si="0"/>
        <v>219.99774853506659</v>
      </c>
      <c r="F203" s="518">
        <v>976.29</v>
      </c>
      <c r="G203" s="519">
        <v>2.6499999999999999E-2</v>
      </c>
      <c r="H203" s="518">
        <v>371.31</v>
      </c>
      <c r="I203" s="532">
        <v>1.6877899999999999</v>
      </c>
    </row>
    <row r="204" spans="1:9">
      <c r="A204" s="256" t="s">
        <v>604</v>
      </c>
      <c r="B204" s="256" t="s">
        <v>605</v>
      </c>
      <c r="C204" s="516" t="s">
        <v>601</v>
      </c>
      <c r="D204" s="517">
        <v>5</v>
      </c>
      <c r="E204" s="518">
        <f t="shared" si="0"/>
        <v>219.99774853506659</v>
      </c>
      <c r="F204" s="518">
        <v>1856.55</v>
      </c>
      <c r="G204" s="519">
        <v>5.0500000000000003E-2</v>
      </c>
      <c r="H204" s="518">
        <v>371.31</v>
      </c>
      <c r="I204" s="532">
        <v>1.6877899999999999</v>
      </c>
    </row>
    <row r="205" spans="1:9">
      <c r="A205" s="256" t="s">
        <v>606</v>
      </c>
      <c r="B205" s="256" t="s">
        <v>607</v>
      </c>
      <c r="C205" s="516" t="s">
        <v>601</v>
      </c>
      <c r="D205" s="517">
        <v>21.03172</v>
      </c>
      <c r="E205" s="518">
        <f t="shared" si="0"/>
        <v>135.0025229238077</v>
      </c>
      <c r="F205" s="518">
        <v>4895.55</v>
      </c>
      <c r="G205" s="519">
        <v>0.1331</v>
      </c>
      <c r="H205" s="518">
        <v>232.77</v>
      </c>
      <c r="I205" s="532">
        <v>1.7241899999999999</v>
      </c>
    </row>
    <row r="206" spans="1:9">
      <c r="A206" s="256" t="s">
        <v>608</v>
      </c>
      <c r="B206" s="256" t="s">
        <v>609</v>
      </c>
      <c r="C206" s="516" t="s">
        <v>601</v>
      </c>
      <c r="D206" s="517">
        <v>6</v>
      </c>
      <c r="E206" s="518">
        <f t="shared" si="0"/>
        <v>500</v>
      </c>
      <c r="F206" s="518">
        <v>4972.68</v>
      </c>
      <c r="G206" s="519">
        <v>0.13519999999999999</v>
      </c>
      <c r="H206" s="518">
        <v>828.78</v>
      </c>
      <c r="I206" s="532">
        <v>1.6575599999999999</v>
      </c>
    </row>
    <row r="207" spans="1:9">
      <c r="A207" s="256" t="s">
        <v>610</v>
      </c>
      <c r="B207" s="256" t="s">
        <v>611</v>
      </c>
      <c r="C207" s="516" t="s">
        <v>601</v>
      </c>
      <c r="D207" s="517">
        <v>17.43066</v>
      </c>
      <c r="E207" s="518">
        <f t="shared" si="0"/>
        <v>219.99774853506659</v>
      </c>
      <c r="F207" s="518">
        <v>6472.18</v>
      </c>
      <c r="G207" s="519">
        <v>0.17599999999999999</v>
      </c>
      <c r="H207" s="518">
        <v>371.31</v>
      </c>
      <c r="I207" s="532">
        <v>1.6877899999999999</v>
      </c>
    </row>
    <row r="208" spans="1:9">
      <c r="A208" s="256" t="s">
        <v>612</v>
      </c>
      <c r="B208" s="256" t="s">
        <v>613</v>
      </c>
      <c r="C208" s="516" t="s">
        <v>601</v>
      </c>
      <c r="D208" s="517">
        <v>20.500959999999999</v>
      </c>
      <c r="E208" s="518">
        <f t="shared" si="0"/>
        <v>219.99774853506659</v>
      </c>
      <c r="F208" s="518">
        <v>7612.21</v>
      </c>
      <c r="G208" s="519">
        <v>0.20699999999999999</v>
      </c>
      <c r="H208" s="518">
        <v>371.31</v>
      </c>
      <c r="I208" s="532">
        <v>1.6877899999999999</v>
      </c>
    </row>
    <row r="209" spans="1:9">
      <c r="A209" s="256" t="s">
        <v>614</v>
      </c>
      <c r="B209" s="256" t="s">
        <v>615</v>
      </c>
      <c r="C209" s="516" t="s">
        <v>601</v>
      </c>
      <c r="D209" s="517">
        <v>27.321069999999999</v>
      </c>
      <c r="E209" s="518">
        <f t="shared" si="0"/>
        <v>219.99774853506659</v>
      </c>
      <c r="F209" s="518">
        <v>10144.59</v>
      </c>
      <c r="G209" s="519">
        <v>0.27579999999999999</v>
      </c>
      <c r="H209" s="518">
        <v>371.31</v>
      </c>
      <c r="I209" s="532">
        <v>1.6877899999999999</v>
      </c>
    </row>
    <row r="210" spans="1:9">
      <c r="A210" s="256" t="s">
        <v>616</v>
      </c>
      <c r="B210" s="256" t="s">
        <v>617</v>
      </c>
      <c r="C210" s="516" t="s">
        <v>601</v>
      </c>
      <c r="D210" s="517">
        <v>40.496650000000002</v>
      </c>
      <c r="E210" s="518">
        <f t="shared" si="0"/>
        <v>219.99774853506659</v>
      </c>
      <c r="F210" s="518">
        <v>15036.81</v>
      </c>
      <c r="G210" s="519">
        <v>0.40889999999999999</v>
      </c>
      <c r="H210" s="518">
        <v>371.31</v>
      </c>
      <c r="I210" s="532">
        <v>1.6877899999999999</v>
      </c>
    </row>
    <row r="211" spans="1:9">
      <c r="A211" s="256" t="s">
        <v>618</v>
      </c>
      <c r="B211" s="256" t="s">
        <v>619</v>
      </c>
      <c r="C211" s="516" t="s">
        <v>601</v>
      </c>
      <c r="D211" s="517">
        <v>46.950560000000003</v>
      </c>
      <c r="E211" s="518">
        <f t="shared" si="0"/>
        <v>240.00023762987959</v>
      </c>
      <c r="F211" s="518">
        <v>18967.560000000001</v>
      </c>
      <c r="G211" s="519">
        <v>0.51580000000000004</v>
      </c>
      <c r="H211" s="518">
        <v>403.99</v>
      </c>
      <c r="I211" s="532">
        <v>1.68329</v>
      </c>
    </row>
    <row r="212" spans="1:9">
      <c r="A212" s="256" t="s">
        <v>620</v>
      </c>
      <c r="B212" s="256" t="s">
        <v>621</v>
      </c>
      <c r="C212" s="516" t="s">
        <v>601</v>
      </c>
      <c r="D212" s="517">
        <v>54.630139999999997</v>
      </c>
      <c r="E212" s="518">
        <f t="shared" si="0"/>
        <v>240.00023762987959</v>
      </c>
      <c r="F212" s="518">
        <v>22070.03</v>
      </c>
      <c r="G212" s="519">
        <v>0.60009999999999997</v>
      </c>
      <c r="H212" s="518">
        <v>403.99</v>
      </c>
      <c r="I212" s="532">
        <v>1.68329</v>
      </c>
    </row>
    <row r="213" spans="1:9">
      <c r="A213" s="256" t="s">
        <v>622</v>
      </c>
      <c r="B213" s="256" t="s">
        <v>623</v>
      </c>
      <c r="C213" s="516" t="s">
        <v>601</v>
      </c>
      <c r="D213" s="517">
        <v>79</v>
      </c>
      <c r="E213" s="518">
        <f t="shared" si="0"/>
        <v>219.99774853506659</v>
      </c>
      <c r="F213" s="518">
        <v>29333.49</v>
      </c>
      <c r="G213" s="519">
        <v>0.79759999999999998</v>
      </c>
      <c r="H213" s="518">
        <v>371.31</v>
      </c>
      <c r="I213" s="532">
        <v>1.6877899999999999</v>
      </c>
    </row>
    <row r="214" spans="1:9">
      <c r="A214" s="256" t="s">
        <v>624</v>
      </c>
      <c r="B214" s="256" t="s">
        <v>625</v>
      </c>
      <c r="C214" s="516" t="s">
        <v>601</v>
      </c>
      <c r="D214" s="517">
        <v>199.36001999999999</v>
      </c>
      <c r="E214" s="518">
        <f t="shared" si="0"/>
        <v>179.99976467542857</v>
      </c>
      <c r="F214" s="518">
        <v>60996.19</v>
      </c>
      <c r="G214" s="519">
        <v>1.6586000000000001</v>
      </c>
      <c r="H214" s="518">
        <v>305.95999999999998</v>
      </c>
      <c r="I214" s="532">
        <v>1.6997800000000001</v>
      </c>
    </row>
    <row r="215" spans="1:9">
      <c r="A215" s="256" t="s">
        <v>626</v>
      </c>
      <c r="B215" s="256" t="s">
        <v>627</v>
      </c>
      <c r="C215" s="516" t="s">
        <v>601</v>
      </c>
      <c r="D215" s="517">
        <v>274.71023000000002</v>
      </c>
      <c r="E215" s="518">
        <f t="shared" si="0"/>
        <v>219.99774853506659</v>
      </c>
      <c r="F215" s="523">
        <v>102002.66</v>
      </c>
      <c r="G215" s="519">
        <v>2.7736000000000001</v>
      </c>
      <c r="H215" s="518">
        <v>371.31</v>
      </c>
      <c r="I215" s="532">
        <v>1.6877899999999999</v>
      </c>
    </row>
    <row r="216" spans="1:9">
      <c r="A216" s="256" t="s">
        <v>628</v>
      </c>
      <c r="B216" s="256" t="s">
        <v>629</v>
      </c>
      <c r="C216" s="516" t="s">
        <v>601</v>
      </c>
      <c r="D216" s="517">
        <v>642.35253</v>
      </c>
      <c r="E216" s="518">
        <f t="shared" si="0"/>
        <v>135.0025229238077</v>
      </c>
      <c r="F216" s="523">
        <v>149520.4</v>
      </c>
      <c r="G216" s="519">
        <v>4.0656999999999996</v>
      </c>
      <c r="H216" s="518">
        <v>232.77</v>
      </c>
      <c r="I216" s="532">
        <v>1.7241899999999999</v>
      </c>
    </row>
    <row r="217" spans="1:9">
      <c r="A217" s="256" t="s">
        <v>630</v>
      </c>
      <c r="B217" s="256" t="s">
        <v>631</v>
      </c>
      <c r="C217" s="516" t="s">
        <v>601</v>
      </c>
      <c r="D217" s="517">
        <v>963.02369999999996</v>
      </c>
      <c r="E217" s="518">
        <f t="shared" si="0"/>
        <v>135.0025229238077</v>
      </c>
      <c r="F217" s="523">
        <v>224163.03</v>
      </c>
      <c r="G217" s="519">
        <v>6.0953999999999997</v>
      </c>
      <c r="H217" s="518">
        <v>232.77</v>
      </c>
      <c r="I217" s="532">
        <v>1.7241899999999999</v>
      </c>
    </row>
    <row r="218" spans="1:9">
      <c r="A218" s="256" t="s">
        <v>632</v>
      </c>
      <c r="B218" s="256" t="s">
        <v>632</v>
      </c>
      <c r="C218" s="516" t="s">
        <v>601</v>
      </c>
      <c r="D218" s="517">
        <v>1270.8915</v>
      </c>
      <c r="E218" s="518">
        <f t="shared" si="0"/>
        <v>135.0025229238077</v>
      </c>
      <c r="F218" s="523">
        <v>295825.40999999997</v>
      </c>
      <c r="G218" s="519">
        <v>8.0440000000000005</v>
      </c>
      <c r="H218" s="518">
        <v>232.77</v>
      </c>
      <c r="I218" s="532">
        <v>1.7241899999999999</v>
      </c>
    </row>
    <row r="219" spans="1:9">
      <c r="A219" s="256" t="s">
        <v>633</v>
      </c>
      <c r="B219" s="256" t="s">
        <v>634</v>
      </c>
      <c r="C219" s="516" t="s">
        <v>601</v>
      </c>
      <c r="D219" s="517">
        <v>963.02369999999996</v>
      </c>
      <c r="E219" s="518">
        <f t="shared" si="0"/>
        <v>219.99774853506659</v>
      </c>
      <c r="F219" s="523">
        <v>357580.33</v>
      </c>
      <c r="G219" s="519">
        <v>9.7232000000000003</v>
      </c>
      <c r="H219" s="518">
        <v>371.31</v>
      </c>
      <c r="I219" s="532">
        <v>1.6877899999999999</v>
      </c>
    </row>
    <row r="220" spans="1:9" hidden="1">
      <c r="A220" s="533"/>
      <c r="B220" s="534"/>
      <c r="C220" s="533"/>
      <c r="D220" s="535"/>
      <c r="E220" s="536"/>
      <c r="F220" s="536"/>
      <c r="G220" s="537"/>
      <c r="H220" s="536"/>
    </row>
    <row r="221" spans="1:9" hidden="1">
      <c r="A221" s="533"/>
      <c r="B221" s="534"/>
      <c r="C221" s="533"/>
      <c r="D221" s="535"/>
      <c r="E221" s="536"/>
      <c r="F221" s="536"/>
      <c r="G221" s="537"/>
      <c r="H221" s="536"/>
    </row>
    <row r="222" spans="1:9" hidden="1">
      <c r="A222" s="533"/>
      <c r="B222" s="534"/>
      <c r="C222" s="533"/>
      <c r="D222" s="535"/>
      <c r="E222" s="536"/>
      <c r="F222" s="536"/>
      <c r="G222" s="537"/>
      <c r="H222" s="536"/>
    </row>
    <row r="223" spans="1:9" hidden="1">
      <c r="A223" s="533"/>
      <c r="B223" s="534"/>
      <c r="C223" s="533"/>
      <c r="D223" s="535"/>
      <c r="E223" s="536"/>
      <c r="F223" s="536"/>
      <c r="G223" s="537"/>
      <c r="H223" s="536"/>
    </row>
    <row r="224" spans="1:9" hidden="1">
      <c r="A224" s="533"/>
      <c r="B224" s="534"/>
      <c r="C224" s="533"/>
      <c r="D224" s="535"/>
      <c r="E224" s="536"/>
      <c r="F224" s="536"/>
      <c r="G224" s="537"/>
      <c r="H224" s="536"/>
    </row>
    <row r="225" spans="1:8" hidden="1">
      <c r="A225" s="533"/>
      <c r="B225" s="534"/>
      <c r="C225" s="533"/>
      <c r="D225" s="535"/>
      <c r="E225" s="536"/>
      <c r="F225" s="536"/>
      <c r="G225" s="537"/>
      <c r="H225" s="536"/>
    </row>
    <row r="226" spans="1:8" hidden="1">
      <c r="A226" s="538"/>
      <c r="B226" s="534"/>
      <c r="C226" s="533"/>
      <c r="D226" s="539"/>
      <c r="E226" s="536"/>
      <c r="F226" s="536"/>
      <c r="G226" s="537"/>
    </row>
    <row r="227" spans="1:8" hidden="1">
      <c r="A227" s="538"/>
      <c r="B227" s="534"/>
      <c r="C227" s="533"/>
      <c r="D227" s="539"/>
      <c r="E227" s="536"/>
      <c r="F227" s="536"/>
      <c r="G227" s="537"/>
    </row>
    <row r="228" spans="1:8" hidden="1">
      <c r="A228" s="538"/>
      <c r="B228" s="534"/>
      <c r="C228" s="533"/>
      <c r="D228" s="539"/>
      <c r="E228" s="536"/>
      <c r="F228" s="536"/>
      <c r="G228" s="537"/>
    </row>
    <row r="229" spans="1:8" hidden="1">
      <c r="A229" s="538"/>
      <c r="B229" s="534"/>
      <c r="C229" s="533"/>
      <c r="D229" s="539"/>
      <c r="E229" s="536"/>
      <c r="F229" s="536"/>
      <c r="G229" s="537"/>
    </row>
    <row r="230" spans="1:8" hidden="1">
      <c r="A230" s="538"/>
      <c r="B230" s="534"/>
      <c r="C230" s="533"/>
      <c r="D230" s="539"/>
      <c r="E230" s="536"/>
      <c r="F230" s="536"/>
      <c r="G230" s="537"/>
    </row>
    <row r="231" spans="1:8" hidden="1">
      <c r="A231" s="538"/>
      <c r="B231" s="534"/>
      <c r="C231" s="533"/>
      <c r="D231" s="539"/>
      <c r="E231" s="536"/>
      <c r="F231" s="536"/>
      <c r="G231" s="537"/>
    </row>
    <row r="232" spans="1:8" hidden="1">
      <c r="A232" s="538"/>
      <c r="B232" s="534"/>
      <c r="C232" s="533"/>
      <c r="D232" s="539"/>
      <c r="E232" s="536"/>
      <c r="F232" s="536"/>
      <c r="G232" s="537"/>
    </row>
    <row r="233" spans="1:8" hidden="1">
      <c r="A233" s="538"/>
      <c r="B233" s="534"/>
      <c r="C233" s="533"/>
      <c r="D233" s="539"/>
      <c r="E233" s="536"/>
      <c r="F233" s="536"/>
      <c r="G233" s="537"/>
    </row>
    <row r="234" spans="1:8" hidden="1">
      <c r="A234" s="538"/>
      <c r="B234" s="534"/>
      <c r="C234" s="533"/>
      <c r="D234" s="539"/>
      <c r="E234" s="536"/>
      <c r="F234" s="536"/>
      <c r="G234" s="537"/>
    </row>
    <row r="235" spans="1:8" hidden="1">
      <c r="A235" s="538"/>
      <c r="B235" s="534"/>
      <c r="C235" s="533"/>
      <c r="D235" s="539"/>
      <c r="E235" s="536"/>
      <c r="F235" s="536"/>
      <c r="G235" s="537"/>
    </row>
    <row r="236" spans="1:8" hidden="1">
      <c r="A236" s="538"/>
      <c r="B236" s="534"/>
      <c r="C236" s="533"/>
      <c r="D236" s="539"/>
      <c r="E236" s="536"/>
      <c r="F236" s="536"/>
      <c r="G236" s="537"/>
    </row>
    <row r="237" spans="1:8" hidden="1">
      <c r="A237" s="538"/>
      <c r="B237" s="534"/>
      <c r="C237" s="533"/>
      <c r="D237" s="539"/>
      <c r="E237" s="536"/>
      <c r="F237" s="536"/>
      <c r="G237" s="537"/>
    </row>
    <row r="238" spans="1:8" hidden="1">
      <c r="A238" s="538"/>
      <c r="B238" s="534"/>
      <c r="C238" s="533"/>
      <c r="D238" s="539"/>
      <c r="E238" s="536"/>
      <c r="F238" s="536"/>
      <c r="G238" s="537"/>
    </row>
    <row r="239" spans="1:8" hidden="1">
      <c r="A239" s="538"/>
      <c r="B239" s="534"/>
      <c r="C239" s="533"/>
      <c r="D239" s="539"/>
      <c r="E239" s="536"/>
      <c r="F239" s="536"/>
      <c r="G239" s="537"/>
    </row>
    <row r="240" spans="1:8" hidden="1">
      <c r="A240" s="538"/>
      <c r="B240" s="534"/>
      <c r="C240" s="533"/>
      <c r="D240" s="539"/>
      <c r="E240" s="536"/>
      <c r="F240" s="536"/>
      <c r="G240" s="537"/>
    </row>
    <row r="241" spans="1:9">
      <c r="A241" s="511" t="s">
        <v>635</v>
      </c>
      <c r="C241" s="525">
        <f>SUM(G202:G240)/100</f>
        <v>0.35700400000000004</v>
      </c>
      <c r="E241" s="527" t="s">
        <v>636</v>
      </c>
      <c r="F241" s="528">
        <f>SUM(F202:F240)</f>
        <v>1312917.02</v>
      </c>
      <c r="G241" s="529">
        <f>SUM(F215:F240)</f>
        <v>1129091.83</v>
      </c>
      <c r="H241" s="530"/>
      <c r="I241" s="531">
        <f>G241/F241</f>
        <v>0.85998719858167427</v>
      </c>
    </row>
    <row r="242" spans="1:9">
      <c r="A242" s="256" t="s">
        <v>637</v>
      </c>
      <c r="B242" s="256" t="s">
        <v>638</v>
      </c>
      <c r="C242" s="516" t="s">
        <v>639</v>
      </c>
      <c r="D242" s="517">
        <v>0.02</v>
      </c>
      <c r="E242" s="518">
        <v>1327498.1200000001</v>
      </c>
      <c r="F242" s="518">
        <v>26549.96</v>
      </c>
      <c r="G242" s="519">
        <v>0.72189999999999999</v>
      </c>
      <c r="H242" s="536"/>
    </row>
    <row r="243" spans="1:9">
      <c r="A243" s="256" t="s">
        <v>640</v>
      </c>
      <c r="B243" s="256" t="s">
        <v>641</v>
      </c>
      <c r="C243" s="516" t="s">
        <v>639</v>
      </c>
      <c r="D243" s="517">
        <v>0.03</v>
      </c>
      <c r="E243" s="518">
        <v>1327498.1200000001</v>
      </c>
      <c r="F243" s="518">
        <v>39824.94</v>
      </c>
      <c r="G243" s="519">
        <v>1.0829</v>
      </c>
      <c r="H243" s="536"/>
    </row>
    <row r="244" spans="1:9" hidden="1">
      <c r="A244" s="538"/>
      <c r="B244" s="534"/>
      <c r="C244" s="533"/>
      <c r="D244" s="535"/>
      <c r="E244" s="536"/>
      <c r="F244" s="536"/>
      <c r="G244" s="537"/>
    </row>
    <row r="245" spans="1:9" hidden="1">
      <c r="A245" s="538"/>
      <c r="B245" s="534"/>
      <c r="C245" s="533"/>
      <c r="D245" s="535"/>
      <c r="E245" s="536"/>
      <c r="F245" s="536"/>
      <c r="G245" s="537"/>
    </row>
    <row r="246" spans="1:9" hidden="1">
      <c r="A246" s="538"/>
      <c r="B246" s="534"/>
      <c r="C246" s="533"/>
      <c r="D246" s="535"/>
      <c r="E246" s="536"/>
      <c r="F246" s="536"/>
      <c r="G246" s="537"/>
    </row>
    <row r="247" spans="1:9" hidden="1">
      <c r="A247" s="538"/>
      <c r="B247" s="534"/>
      <c r="C247" s="533"/>
      <c r="D247" s="535"/>
      <c r="E247" s="536"/>
      <c r="F247" s="536"/>
      <c r="G247" s="537"/>
    </row>
    <row r="248" spans="1:9" hidden="1">
      <c r="A248" s="538"/>
      <c r="B248" s="534"/>
      <c r="C248" s="533"/>
      <c r="D248" s="535"/>
      <c r="E248" s="536"/>
      <c r="F248" s="536"/>
      <c r="G248" s="537"/>
    </row>
    <row r="249" spans="1:9" hidden="1">
      <c r="A249" s="538"/>
      <c r="B249" s="534"/>
      <c r="C249" s="533"/>
      <c r="D249" s="535"/>
      <c r="E249" s="536"/>
      <c r="F249" s="536"/>
      <c r="G249" s="537"/>
    </row>
    <row r="250" spans="1:9" hidden="1">
      <c r="A250" s="538"/>
      <c r="B250" s="534"/>
      <c r="C250" s="533"/>
      <c r="D250" s="535"/>
      <c r="E250" s="536"/>
      <c r="F250" s="536"/>
      <c r="G250" s="537"/>
    </row>
    <row r="251" spans="1:9">
      <c r="A251" s="511" t="s">
        <v>642</v>
      </c>
      <c r="C251" s="525">
        <f>SUM(G242:G250)/100</f>
        <v>1.8047999999999998E-2</v>
      </c>
      <c r="E251" s="527" t="s">
        <v>643</v>
      </c>
      <c r="F251" s="528">
        <f>SUM(F242:F250)</f>
        <v>66374.899999999994</v>
      </c>
    </row>
    <row r="252" spans="1:9">
      <c r="A252" s="256" t="s">
        <v>644</v>
      </c>
      <c r="B252" s="256" t="s">
        <v>645</v>
      </c>
      <c r="C252" s="516" t="s">
        <v>646</v>
      </c>
      <c r="D252" s="517">
        <v>0.318</v>
      </c>
      <c r="E252" s="518">
        <v>11</v>
      </c>
      <c r="F252" s="518">
        <f t="shared" ref="F252:F266" si="1">D252*E252</f>
        <v>3.4980000000000002</v>
      </c>
      <c r="G252" s="519">
        <v>1E-4</v>
      </c>
      <c r="H252" s="536"/>
    </row>
    <row r="253" spans="1:9">
      <c r="A253" s="256" t="s">
        <v>647</v>
      </c>
      <c r="B253" s="256" t="s">
        <v>648</v>
      </c>
      <c r="C253" s="516" t="s">
        <v>646</v>
      </c>
      <c r="D253" s="517">
        <v>70</v>
      </c>
      <c r="E253" s="518">
        <v>0.87</v>
      </c>
      <c r="F253" s="518">
        <f t="shared" si="1"/>
        <v>60.9</v>
      </c>
      <c r="G253" s="519">
        <v>1.6999999999999999E-3</v>
      </c>
      <c r="H253" s="536"/>
    </row>
    <row r="254" spans="1:9">
      <c r="A254" s="256" t="s">
        <v>649</v>
      </c>
      <c r="B254" s="256" t="s">
        <v>650</v>
      </c>
      <c r="C254" s="516" t="s">
        <v>646</v>
      </c>
      <c r="D254" s="517">
        <v>27.649899999999999</v>
      </c>
      <c r="E254" s="518">
        <v>3.22</v>
      </c>
      <c r="F254" s="518">
        <f t="shared" si="1"/>
        <v>89.032678000000004</v>
      </c>
      <c r="G254" s="519">
        <v>2.3999999999999998E-3</v>
      </c>
      <c r="H254" s="536"/>
    </row>
    <row r="255" spans="1:9">
      <c r="A255" s="256" t="s">
        <v>651</v>
      </c>
      <c r="B255" s="256" t="s">
        <v>652</v>
      </c>
      <c r="C255" s="516" t="s">
        <v>646</v>
      </c>
      <c r="D255" s="517">
        <v>10</v>
      </c>
      <c r="E255" s="518">
        <v>18.47</v>
      </c>
      <c r="F255" s="518">
        <f t="shared" si="1"/>
        <v>184.7</v>
      </c>
      <c r="G255" s="519">
        <v>5.0000000000000001E-3</v>
      </c>
      <c r="H255" s="536"/>
    </row>
    <row r="256" spans="1:9">
      <c r="A256" s="256" t="s">
        <v>653</v>
      </c>
      <c r="B256" s="256" t="s">
        <v>654</v>
      </c>
      <c r="C256" s="516" t="s">
        <v>646</v>
      </c>
      <c r="D256" s="517">
        <v>78</v>
      </c>
      <c r="E256" s="518">
        <v>2.81</v>
      </c>
      <c r="F256" s="518">
        <f t="shared" si="1"/>
        <v>219.18</v>
      </c>
      <c r="G256" s="519">
        <v>6.0000000000000001E-3</v>
      </c>
      <c r="H256" s="536"/>
    </row>
    <row r="257" spans="1:8">
      <c r="A257" s="256" t="s">
        <v>655</v>
      </c>
      <c r="B257" s="256" t="s">
        <v>656</v>
      </c>
      <c r="C257" s="516" t="s">
        <v>646</v>
      </c>
      <c r="D257" s="517">
        <v>82</v>
      </c>
      <c r="E257" s="518">
        <v>3.22</v>
      </c>
      <c r="F257" s="518">
        <f t="shared" si="1"/>
        <v>264.04000000000002</v>
      </c>
      <c r="G257" s="519">
        <v>7.1999999999999998E-3</v>
      </c>
      <c r="H257" s="536"/>
    </row>
    <row r="258" spans="1:8">
      <c r="A258" s="256" t="s">
        <v>657</v>
      </c>
      <c r="B258" s="256" t="s">
        <v>658</v>
      </c>
      <c r="C258" s="516" t="s">
        <v>646</v>
      </c>
      <c r="D258" s="517">
        <v>158</v>
      </c>
      <c r="E258" s="518">
        <v>2.17</v>
      </c>
      <c r="F258" s="518">
        <f t="shared" si="1"/>
        <v>342.86</v>
      </c>
      <c r="G258" s="519">
        <v>9.2999999999999992E-3</v>
      </c>
      <c r="H258" s="536"/>
    </row>
    <row r="259" spans="1:8">
      <c r="A259" s="256" t="s">
        <v>659</v>
      </c>
      <c r="B259" s="256" t="s">
        <v>660</v>
      </c>
      <c r="C259" s="516" t="s">
        <v>646</v>
      </c>
      <c r="D259" s="517">
        <v>1211.373</v>
      </c>
      <c r="E259" s="518">
        <v>0.71</v>
      </c>
      <c r="F259" s="518">
        <f t="shared" si="1"/>
        <v>860.07483000000002</v>
      </c>
      <c r="G259" s="519">
        <v>2.3400000000000001E-2</v>
      </c>
      <c r="H259" s="536"/>
    </row>
    <row r="260" spans="1:8">
      <c r="A260" s="256" t="s">
        <v>661</v>
      </c>
      <c r="B260" s="256" t="s">
        <v>662</v>
      </c>
      <c r="C260" s="516" t="s">
        <v>646</v>
      </c>
      <c r="D260" s="517">
        <v>94.985240000000005</v>
      </c>
      <c r="E260" s="518">
        <v>16.329999999999998</v>
      </c>
      <c r="F260" s="518">
        <f t="shared" si="1"/>
        <v>1551.1089691999998</v>
      </c>
      <c r="G260" s="519">
        <v>4.2200000000000001E-2</v>
      </c>
      <c r="H260" s="536"/>
    </row>
    <row r="261" spans="1:8">
      <c r="A261" s="256" t="s">
        <v>663</v>
      </c>
      <c r="B261" s="256" t="s">
        <v>664</v>
      </c>
      <c r="C261" s="516" t="s">
        <v>646</v>
      </c>
      <c r="D261" s="517">
        <v>57.047809999999998</v>
      </c>
      <c r="E261" s="518">
        <v>28.59</v>
      </c>
      <c r="F261" s="518">
        <f t="shared" si="1"/>
        <v>1630.9968879</v>
      </c>
      <c r="G261" s="519">
        <v>4.4299999999999999E-2</v>
      </c>
      <c r="H261" s="536"/>
    </row>
    <row r="262" spans="1:8">
      <c r="A262" s="256" t="s">
        <v>665</v>
      </c>
      <c r="B262" s="256" t="s">
        <v>666</v>
      </c>
      <c r="C262" s="516" t="s">
        <v>646</v>
      </c>
      <c r="D262" s="517">
        <v>174.29391000000001</v>
      </c>
      <c r="E262" s="518">
        <v>16.920000000000002</v>
      </c>
      <c r="F262" s="518">
        <f t="shared" si="1"/>
        <v>2949.0529572000005</v>
      </c>
      <c r="G262" s="519">
        <v>8.0199999999999994E-2</v>
      </c>
      <c r="H262" s="536"/>
    </row>
    <row r="263" spans="1:8">
      <c r="A263" s="256" t="s">
        <v>667</v>
      </c>
      <c r="B263" s="256" t="s">
        <v>668</v>
      </c>
      <c r="C263" s="516" t="s">
        <v>646</v>
      </c>
      <c r="D263" s="517">
        <v>35.9375</v>
      </c>
      <c r="E263" s="518">
        <v>169.02</v>
      </c>
      <c r="F263" s="523">
        <f t="shared" si="1"/>
        <v>6074.15625</v>
      </c>
      <c r="G263" s="519">
        <v>0.16520000000000001</v>
      </c>
      <c r="H263" s="536"/>
    </row>
    <row r="264" spans="1:8">
      <c r="A264" s="256" t="s">
        <v>669</v>
      </c>
      <c r="B264" s="256" t="s">
        <v>670</v>
      </c>
      <c r="C264" s="516" t="s">
        <v>646</v>
      </c>
      <c r="D264" s="517">
        <v>93.149069999999995</v>
      </c>
      <c r="E264" s="518">
        <v>65.47</v>
      </c>
      <c r="F264" s="523">
        <f t="shared" si="1"/>
        <v>6098.4696128999994</v>
      </c>
      <c r="G264" s="519">
        <v>0.1658</v>
      </c>
      <c r="H264" s="536"/>
    </row>
    <row r="265" spans="1:8">
      <c r="A265" s="256" t="s">
        <v>671</v>
      </c>
      <c r="B265" s="256" t="s">
        <v>672</v>
      </c>
      <c r="C265" s="516" t="s">
        <v>646</v>
      </c>
      <c r="D265" s="517">
        <v>87.382000000000005</v>
      </c>
      <c r="E265" s="518">
        <v>179.16</v>
      </c>
      <c r="F265" s="523">
        <f t="shared" si="1"/>
        <v>15655.359120000001</v>
      </c>
      <c r="G265" s="519">
        <v>0.42570000000000002</v>
      </c>
      <c r="H265" s="536"/>
    </row>
    <row r="266" spans="1:8">
      <c r="A266" s="256" t="s">
        <v>673</v>
      </c>
      <c r="B266" s="256" t="s">
        <v>674</v>
      </c>
      <c r="C266" s="516" t="s">
        <v>646</v>
      </c>
      <c r="D266" s="517">
        <v>172.33851000000001</v>
      </c>
      <c r="E266" s="518">
        <v>102.8</v>
      </c>
      <c r="F266" s="523">
        <f t="shared" si="1"/>
        <v>17716.398828000001</v>
      </c>
      <c r="G266" s="519">
        <v>0.48170000000000002</v>
      </c>
      <c r="H266" s="536"/>
    </row>
    <row r="267" spans="1:8" ht="12.75" hidden="1" customHeight="1">
      <c r="A267" s="540"/>
      <c r="B267" s="541"/>
      <c r="C267" s="542"/>
      <c r="D267" s="517"/>
      <c r="E267" s="518"/>
      <c r="F267" s="518"/>
      <c r="G267" s="543"/>
    </row>
    <row r="268" spans="1:8" ht="12.75" hidden="1" customHeight="1">
      <c r="A268" s="540"/>
      <c r="B268" s="541"/>
      <c r="C268" s="542"/>
      <c r="D268" s="517"/>
      <c r="E268" s="518"/>
      <c r="F268" s="518"/>
      <c r="G268" s="543"/>
    </row>
    <row r="269" spans="1:8" ht="12.75" hidden="1" customHeight="1">
      <c r="A269" s="540"/>
      <c r="B269" s="541"/>
      <c r="C269" s="542"/>
      <c r="D269" s="517"/>
      <c r="E269" s="518"/>
      <c r="F269" s="518"/>
      <c r="G269" s="543"/>
    </row>
    <row r="270" spans="1:8" ht="12.75" hidden="1" customHeight="1">
      <c r="A270" s="540"/>
      <c r="B270" s="541"/>
      <c r="C270" s="542"/>
      <c r="D270" s="517"/>
      <c r="E270" s="518"/>
      <c r="F270" s="518"/>
      <c r="G270" s="543"/>
    </row>
    <row r="271" spans="1:8" ht="12.75" hidden="1" customHeight="1">
      <c r="A271" s="540"/>
      <c r="B271" s="541"/>
      <c r="C271" s="542"/>
      <c r="D271" s="517"/>
      <c r="E271" s="518"/>
      <c r="F271" s="518"/>
      <c r="G271" s="543"/>
    </row>
    <row r="272" spans="1:8" ht="12.75" hidden="1" customHeight="1">
      <c r="A272" s="540"/>
      <c r="B272" s="541"/>
      <c r="C272" s="542"/>
      <c r="D272" s="517"/>
      <c r="E272" s="518"/>
      <c r="F272" s="518"/>
      <c r="G272" s="543"/>
    </row>
    <row r="273" spans="1:7" s="521" customFormat="1" ht="12.75" hidden="1" customHeight="1">
      <c r="A273" s="540"/>
      <c r="B273" s="541"/>
      <c r="C273" s="542"/>
      <c r="D273" s="517"/>
      <c r="E273" s="518"/>
      <c r="F273" s="518"/>
      <c r="G273" s="544"/>
    </row>
    <row r="274" spans="1:7" s="521" customFormat="1" ht="12.75" hidden="1" customHeight="1">
      <c r="A274" s="540"/>
      <c r="B274" s="541"/>
      <c r="C274" s="542"/>
      <c r="D274" s="517"/>
      <c r="E274" s="518"/>
      <c r="F274" s="518"/>
      <c r="G274" s="544"/>
    </row>
    <row r="275" spans="1:7" s="521" customFormat="1" ht="12.75" hidden="1" customHeight="1">
      <c r="A275" s="540"/>
      <c r="B275" s="541"/>
      <c r="C275" s="542"/>
      <c r="D275" s="517"/>
      <c r="E275" s="518"/>
      <c r="F275" s="518"/>
      <c r="G275" s="544"/>
    </row>
    <row r="276" spans="1:7" s="521" customFormat="1" ht="12.75" hidden="1" customHeight="1">
      <c r="A276" s="538"/>
      <c r="B276" s="534"/>
      <c r="C276" s="533"/>
      <c r="D276" s="539"/>
      <c r="E276" s="536"/>
      <c r="F276" s="536"/>
      <c r="G276" s="544"/>
    </row>
    <row r="277" spans="1:7" s="521" customFormat="1" ht="12.75" hidden="1" customHeight="1">
      <c r="A277" s="538"/>
      <c r="B277" s="534"/>
      <c r="C277" s="533"/>
      <c r="D277" s="539"/>
      <c r="E277" s="536"/>
      <c r="F277" s="536"/>
      <c r="G277" s="544"/>
    </row>
    <row r="278" spans="1:7" s="521" customFormat="1" ht="12.75" hidden="1" customHeight="1">
      <c r="A278" s="538"/>
      <c r="B278" s="534"/>
      <c r="C278" s="533"/>
      <c r="D278" s="539"/>
      <c r="E278" s="536"/>
      <c r="F278" s="536"/>
      <c r="G278" s="544"/>
    </row>
    <row r="279" spans="1:7" s="521" customFormat="1" ht="12.75" hidden="1" customHeight="1">
      <c r="A279" s="538"/>
      <c r="B279" s="534"/>
      <c r="C279" s="533"/>
      <c r="D279" s="539"/>
      <c r="E279" s="536"/>
      <c r="F279" s="536"/>
      <c r="G279" s="544"/>
    </row>
    <row r="280" spans="1:7" s="521" customFormat="1" ht="12.75" hidden="1" customHeight="1">
      <c r="A280" s="538"/>
      <c r="B280" s="534"/>
      <c r="C280" s="533"/>
      <c r="D280" s="539"/>
      <c r="E280" s="536"/>
      <c r="F280" s="536"/>
      <c r="G280" s="544"/>
    </row>
    <row r="281" spans="1:7" hidden="1">
      <c r="A281" s="538"/>
      <c r="B281" s="534"/>
      <c r="C281" s="533"/>
      <c r="D281" s="539"/>
      <c r="E281" s="536"/>
      <c r="F281" s="536"/>
      <c r="G281" s="537"/>
    </row>
    <row r="282" spans="1:7" hidden="1">
      <c r="A282" s="538"/>
      <c r="B282" s="534"/>
      <c r="C282" s="533"/>
      <c r="D282" s="539"/>
      <c r="E282" s="536"/>
      <c r="F282" s="536"/>
      <c r="G282" s="537"/>
    </row>
    <row r="283" spans="1:7" hidden="1">
      <c r="A283" s="538"/>
      <c r="B283" s="534"/>
      <c r="C283" s="533"/>
      <c r="D283" s="539"/>
      <c r="E283" s="536"/>
      <c r="F283" s="536"/>
      <c r="G283" s="537"/>
    </row>
    <row r="284" spans="1:7" hidden="1">
      <c r="A284" s="538"/>
      <c r="B284" s="534"/>
      <c r="C284" s="533"/>
      <c r="D284" s="539"/>
      <c r="E284" s="536"/>
      <c r="F284" s="536"/>
      <c r="G284" s="537"/>
    </row>
    <row r="285" spans="1:7" hidden="1">
      <c r="A285" s="538"/>
      <c r="B285" s="534"/>
      <c r="C285" s="533"/>
      <c r="D285" s="539"/>
      <c r="E285" s="536"/>
      <c r="F285" s="536"/>
      <c r="G285" s="537"/>
    </row>
    <row r="286" spans="1:7" hidden="1">
      <c r="A286" s="538"/>
      <c r="B286" s="534"/>
      <c r="C286" s="533"/>
      <c r="D286" s="539"/>
      <c r="E286" s="536"/>
      <c r="F286" s="536"/>
      <c r="G286" s="537"/>
    </row>
    <row r="287" spans="1:7" hidden="1">
      <c r="A287" s="538"/>
      <c r="B287" s="534"/>
      <c r="C287" s="533"/>
      <c r="D287" s="539"/>
      <c r="E287" s="536"/>
      <c r="F287" s="536"/>
      <c r="G287" s="537"/>
    </row>
    <row r="288" spans="1:7" hidden="1">
      <c r="A288" s="538"/>
      <c r="B288" s="534"/>
      <c r="C288" s="533"/>
      <c r="D288" s="539"/>
      <c r="E288" s="536"/>
      <c r="F288" s="536"/>
      <c r="G288" s="537"/>
    </row>
    <row r="289" spans="1:9" hidden="1">
      <c r="A289" s="538"/>
      <c r="B289" s="534"/>
      <c r="C289" s="533"/>
      <c r="D289" s="539"/>
      <c r="E289" s="536"/>
      <c r="F289" s="536"/>
      <c r="G289" s="537"/>
    </row>
    <row r="290" spans="1:9" hidden="1">
      <c r="A290" s="538"/>
      <c r="B290" s="534"/>
      <c r="C290" s="533"/>
      <c r="D290" s="539"/>
      <c r="E290" s="536"/>
      <c r="F290" s="536"/>
      <c r="G290" s="537"/>
    </row>
    <row r="291" spans="1:9">
      <c r="C291" s="525">
        <f>SUM(G252:G290)/100</f>
        <v>1.4601999999999999E-2</v>
      </c>
      <c r="E291" s="527" t="s">
        <v>675</v>
      </c>
      <c r="F291" s="528">
        <f>SUM(F252:F290)</f>
        <v>53699.828133200004</v>
      </c>
      <c r="G291" s="529">
        <f>SUM(F263:F266)</f>
        <v>45544.383810900006</v>
      </c>
      <c r="H291" s="530"/>
      <c r="I291" s="531">
        <f>G291/F291</f>
        <v>0.84812904238593123</v>
      </c>
    </row>
    <row r="292" spans="1:9" ht="15">
      <c r="C292" s="545">
        <f>C201+C241+C251+C291</f>
        <v>1.0000019999999998</v>
      </c>
      <c r="E292" s="546" t="s">
        <v>676</v>
      </c>
      <c r="F292" s="547">
        <f>F201+F241+F251+F291</f>
        <v>3677587.2181331995</v>
      </c>
    </row>
    <row r="293" spans="1:9">
      <c r="E293" s="548"/>
      <c r="F293" s="515"/>
    </row>
    <row r="294" spans="1:9">
      <c r="E294" s="548"/>
      <c r="F294" s="515"/>
    </row>
    <row r="295" spans="1:9">
      <c r="E295" s="548"/>
      <c r="F295" s="515"/>
    </row>
    <row r="296" spans="1:9">
      <c r="E296" s="548"/>
      <c r="F296" s="515"/>
    </row>
    <row r="297" spans="1:9">
      <c r="E297" s="548"/>
      <c r="F297" s="515"/>
    </row>
    <row r="298" spans="1:9">
      <c r="E298" s="548"/>
      <c r="F298" s="515"/>
    </row>
    <row r="299" spans="1:9">
      <c r="E299" s="548"/>
      <c r="F299" s="515"/>
    </row>
    <row r="300" spans="1:9">
      <c r="E300" s="548"/>
      <c r="F300" s="515"/>
    </row>
    <row r="301" spans="1:9">
      <c r="E301" s="548"/>
      <c r="F301" s="515"/>
    </row>
    <row r="302" spans="1:9">
      <c r="E302" s="548"/>
      <c r="F302" s="515"/>
    </row>
    <row r="303" spans="1:9">
      <c r="E303" s="548"/>
      <c r="F303" s="515"/>
    </row>
    <row r="304" spans="1:9">
      <c r="E304" s="548"/>
      <c r="F304" s="515"/>
    </row>
    <row r="305" spans="5:6">
      <c r="E305" s="548"/>
      <c r="F305" s="515"/>
    </row>
    <row r="306" spans="5:6">
      <c r="E306" s="548"/>
      <c r="F306" s="515"/>
    </row>
    <row r="307" spans="5:6">
      <c r="E307" s="548"/>
      <c r="F307" s="515"/>
    </row>
    <row r="308" spans="5:6">
      <c r="E308" s="548"/>
      <c r="F308" s="515"/>
    </row>
    <row r="309" spans="5:6">
      <c r="E309" s="548"/>
      <c r="F309" s="515"/>
    </row>
    <row r="310" spans="5:6">
      <c r="E310" s="548"/>
      <c r="F310" s="549"/>
    </row>
    <row r="311" spans="5:6">
      <c r="E311" s="548"/>
      <c r="F311" s="549"/>
    </row>
    <row r="312" spans="5:6">
      <c r="E312" s="548"/>
      <c r="F312" s="515"/>
    </row>
    <row r="313" spans="5:6">
      <c r="E313" s="548"/>
      <c r="F313" s="515"/>
    </row>
    <row r="314" spans="5:6">
      <c r="E314" s="548"/>
      <c r="F314" s="515"/>
    </row>
    <row r="315" spans="5:6">
      <c r="E315" s="548"/>
      <c r="F315" s="515"/>
    </row>
    <row r="316" spans="5:6">
      <c r="E316" s="548"/>
      <c r="F316" s="515"/>
    </row>
    <row r="317" spans="5:6">
      <c r="E317" s="548"/>
      <c r="F317" s="515"/>
    </row>
    <row r="318" spans="5:6">
      <c r="E318" s="548"/>
      <c r="F318" s="515"/>
    </row>
    <row r="319" spans="5:6">
      <c r="E319" s="548"/>
      <c r="F319" s="515"/>
    </row>
    <row r="320" spans="5:6">
      <c r="E320" s="548"/>
      <c r="F320" s="515"/>
    </row>
    <row r="321" spans="5:6">
      <c r="E321" s="548"/>
      <c r="F321" s="515"/>
    </row>
    <row r="322" spans="5:6">
      <c r="E322" s="548"/>
      <c r="F322" s="515"/>
    </row>
    <row r="323" spans="5:6">
      <c r="E323" s="548"/>
      <c r="F323" s="549"/>
    </row>
    <row r="324" spans="5:6">
      <c r="E324" s="548"/>
      <c r="F324" s="549"/>
    </row>
    <row r="325" spans="5:6">
      <c r="E325" s="548"/>
      <c r="F325" s="515"/>
    </row>
    <row r="326" spans="5:6">
      <c r="E326" s="548"/>
      <c r="F326" s="549"/>
    </row>
    <row r="327" spans="5:6">
      <c r="E327" s="548"/>
      <c r="F327" s="515"/>
    </row>
    <row r="328" spans="5:6">
      <c r="E328" s="548"/>
      <c r="F328" s="515"/>
    </row>
    <row r="329" spans="5:6">
      <c r="E329" s="548"/>
      <c r="F329" s="515"/>
    </row>
    <row r="330" spans="5:6">
      <c r="E330" s="548"/>
      <c r="F330" s="515"/>
    </row>
    <row r="331" spans="5:6">
      <c r="E331" s="548"/>
      <c r="F331" s="515"/>
    </row>
    <row r="332" spans="5:6">
      <c r="E332" s="548"/>
      <c r="F332" s="515"/>
    </row>
    <row r="333" spans="5:6">
      <c r="E333" s="548"/>
      <c r="F333" s="515"/>
    </row>
    <row r="334" spans="5:6">
      <c r="E334" s="548"/>
      <c r="F334" s="515"/>
    </row>
    <row r="335" spans="5:6">
      <c r="E335" s="548"/>
      <c r="F335" s="515"/>
    </row>
    <row r="336" spans="5:6">
      <c r="E336" s="548"/>
      <c r="F336" s="515"/>
    </row>
    <row r="337" spans="5:6">
      <c r="E337" s="548"/>
      <c r="F337" s="515"/>
    </row>
    <row r="338" spans="5:6">
      <c r="E338" s="548"/>
      <c r="F338" s="515"/>
    </row>
    <row r="339" spans="5:6">
      <c r="F339" s="549"/>
    </row>
    <row r="340" spans="5:6" ht="15">
      <c r="F340" s="550"/>
    </row>
  </sheetData>
  <printOptions horizontalCentered="1"/>
  <pageMargins left="0.59055118110236227" right="0.39370078740157483" top="0.59055118110236227" bottom="0.39370078740157483" header="0" footer="0"/>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3"/>
  <sheetViews>
    <sheetView workbookViewId="0">
      <selection activeCell="A5" sqref="A5"/>
    </sheetView>
  </sheetViews>
  <sheetFormatPr baseColWidth="10" defaultRowHeight="12.75"/>
  <cols>
    <col min="1" max="1" width="13.7109375" style="513" customWidth="1"/>
    <col min="2" max="2" width="12.7109375" style="180" customWidth="1"/>
    <col min="3" max="3" width="5.7109375" style="180" customWidth="1"/>
    <col min="4" max="4" width="2.7109375" style="180" customWidth="1"/>
    <col min="5" max="5" width="9.7109375" style="180" customWidth="1"/>
    <col min="6" max="6" width="2.7109375" style="180" customWidth="1"/>
    <col min="7" max="7" width="7.7109375" style="180" customWidth="1"/>
    <col min="8" max="8" width="8.7109375" style="180" customWidth="1"/>
    <col min="9" max="9" width="2.7109375" style="180" customWidth="1"/>
    <col min="10" max="10" width="3.7109375" style="180" customWidth="1"/>
    <col min="11" max="11" width="4.7109375" style="180" customWidth="1"/>
    <col min="12" max="12" width="9.7109375" style="180" customWidth="1"/>
    <col min="13" max="13" width="2.7109375" style="180" customWidth="1"/>
    <col min="14" max="14" width="12.7109375" style="180" customWidth="1"/>
    <col min="15" max="15" width="2.7109375" style="180" customWidth="1"/>
    <col min="16" max="16" width="13.7109375" style="180" customWidth="1"/>
    <col min="17" max="17" width="2.28515625" style="180" customWidth="1"/>
    <col min="18" max="18" width="15.7109375" style="180" customWidth="1"/>
    <col min="19" max="19" width="9.7109375" style="180" customWidth="1"/>
    <col min="20" max="256" width="11.42578125" style="180"/>
    <col min="257" max="257" width="13.7109375" style="180" customWidth="1"/>
    <col min="258" max="258" width="12.7109375" style="180" customWidth="1"/>
    <col min="259" max="259" width="5.7109375" style="180" customWidth="1"/>
    <col min="260" max="260" width="2.7109375" style="180" customWidth="1"/>
    <col min="261" max="261" width="9.7109375" style="180" customWidth="1"/>
    <col min="262" max="262" width="2.7109375" style="180" customWidth="1"/>
    <col min="263" max="263" width="7.7109375" style="180" customWidth="1"/>
    <col min="264" max="264" width="8.7109375" style="180" customWidth="1"/>
    <col min="265" max="265" width="2.7109375" style="180" customWidth="1"/>
    <col min="266" max="266" width="3.7109375" style="180" customWidth="1"/>
    <col min="267" max="267" width="4.7109375" style="180" customWidth="1"/>
    <col min="268" max="268" width="9.7109375" style="180" customWidth="1"/>
    <col min="269" max="269" width="2.7109375" style="180" customWidth="1"/>
    <col min="270" max="270" width="12.7109375" style="180" customWidth="1"/>
    <col min="271" max="271" width="2.7109375" style="180" customWidth="1"/>
    <col min="272" max="272" width="13.7109375" style="180" customWidth="1"/>
    <col min="273" max="273" width="2.28515625" style="180" customWidth="1"/>
    <col min="274" max="274" width="15.7109375" style="180" customWidth="1"/>
    <col min="275" max="275" width="9.7109375" style="180" customWidth="1"/>
    <col min="276" max="512" width="11.42578125" style="180"/>
    <col min="513" max="513" width="13.7109375" style="180" customWidth="1"/>
    <col min="514" max="514" width="12.7109375" style="180" customWidth="1"/>
    <col min="515" max="515" width="5.7109375" style="180" customWidth="1"/>
    <col min="516" max="516" width="2.7109375" style="180" customWidth="1"/>
    <col min="517" max="517" width="9.7109375" style="180" customWidth="1"/>
    <col min="518" max="518" width="2.7109375" style="180" customWidth="1"/>
    <col min="519" max="519" width="7.7109375" style="180" customWidth="1"/>
    <col min="520" max="520" width="8.7109375" style="180" customWidth="1"/>
    <col min="521" max="521" width="2.7109375" style="180" customWidth="1"/>
    <col min="522" max="522" width="3.7109375" style="180" customWidth="1"/>
    <col min="523" max="523" width="4.7109375" style="180" customWidth="1"/>
    <col min="524" max="524" width="9.7109375" style="180" customWidth="1"/>
    <col min="525" max="525" width="2.7109375" style="180" customWidth="1"/>
    <col min="526" max="526" width="12.7109375" style="180" customWidth="1"/>
    <col min="527" max="527" width="2.7109375" style="180" customWidth="1"/>
    <col min="528" max="528" width="13.7109375" style="180" customWidth="1"/>
    <col min="529" max="529" width="2.28515625" style="180" customWidth="1"/>
    <col min="530" max="530" width="15.7109375" style="180" customWidth="1"/>
    <col min="531" max="531" width="9.7109375" style="180" customWidth="1"/>
    <col min="532" max="768" width="11.42578125" style="180"/>
    <col min="769" max="769" width="13.7109375" style="180" customWidth="1"/>
    <col min="770" max="770" width="12.7109375" style="180" customWidth="1"/>
    <col min="771" max="771" width="5.7109375" style="180" customWidth="1"/>
    <col min="772" max="772" width="2.7109375" style="180" customWidth="1"/>
    <col min="773" max="773" width="9.7109375" style="180" customWidth="1"/>
    <col min="774" max="774" width="2.7109375" style="180" customWidth="1"/>
    <col min="775" max="775" width="7.7109375" style="180" customWidth="1"/>
    <col min="776" max="776" width="8.7109375" style="180" customWidth="1"/>
    <col min="777" max="777" width="2.7109375" style="180" customWidth="1"/>
    <col min="778" max="778" width="3.7109375" style="180" customWidth="1"/>
    <col min="779" max="779" width="4.7109375" style="180" customWidth="1"/>
    <col min="780" max="780" width="9.7109375" style="180" customWidth="1"/>
    <col min="781" max="781" width="2.7109375" style="180" customWidth="1"/>
    <col min="782" max="782" width="12.7109375" style="180" customWidth="1"/>
    <col min="783" max="783" width="2.7109375" style="180" customWidth="1"/>
    <col min="784" max="784" width="13.7109375" style="180" customWidth="1"/>
    <col min="785" max="785" width="2.28515625" style="180" customWidth="1"/>
    <col min="786" max="786" width="15.7109375" style="180" customWidth="1"/>
    <col min="787" max="787" width="9.7109375" style="180" customWidth="1"/>
    <col min="788" max="1024" width="11.42578125" style="180"/>
    <col min="1025" max="1025" width="13.7109375" style="180" customWidth="1"/>
    <col min="1026" max="1026" width="12.7109375" style="180" customWidth="1"/>
    <col min="1027" max="1027" width="5.7109375" style="180" customWidth="1"/>
    <col min="1028" max="1028" width="2.7109375" style="180" customWidth="1"/>
    <col min="1029" max="1029" width="9.7109375" style="180" customWidth="1"/>
    <col min="1030" max="1030" width="2.7109375" style="180" customWidth="1"/>
    <col min="1031" max="1031" width="7.7109375" style="180" customWidth="1"/>
    <col min="1032" max="1032" width="8.7109375" style="180" customWidth="1"/>
    <col min="1033" max="1033" width="2.7109375" style="180" customWidth="1"/>
    <col min="1034" max="1034" width="3.7109375" style="180" customWidth="1"/>
    <col min="1035" max="1035" width="4.7109375" style="180" customWidth="1"/>
    <col min="1036" max="1036" width="9.7109375" style="180" customWidth="1"/>
    <col min="1037" max="1037" width="2.7109375" style="180" customWidth="1"/>
    <col min="1038" max="1038" width="12.7109375" style="180" customWidth="1"/>
    <col min="1039" max="1039" width="2.7109375" style="180" customWidth="1"/>
    <col min="1040" max="1040" width="13.7109375" style="180" customWidth="1"/>
    <col min="1041" max="1041" width="2.28515625" style="180" customWidth="1"/>
    <col min="1042" max="1042" width="15.7109375" style="180" customWidth="1"/>
    <col min="1043" max="1043" width="9.7109375" style="180" customWidth="1"/>
    <col min="1044" max="1280" width="11.42578125" style="180"/>
    <col min="1281" max="1281" width="13.7109375" style="180" customWidth="1"/>
    <col min="1282" max="1282" width="12.7109375" style="180" customWidth="1"/>
    <col min="1283" max="1283" width="5.7109375" style="180" customWidth="1"/>
    <col min="1284" max="1284" width="2.7109375" style="180" customWidth="1"/>
    <col min="1285" max="1285" width="9.7109375" style="180" customWidth="1"/>
    <col min="1286" max="1286" width="2.7109375" style="180" customWidth="1"/>
    <col min="1287" max="1287" width="7.7109375" style="180" customWidth="1"/>
    <col min="1288" max="1288" width="8.7109375" style="180" customWidth="1"/>
    <col min="1289" max="1289" width="2.7109375" style="180" customWidth="1"/>
    <col min="1290" max="1290" width="3.7109375" style="180" customWidth="1"/>
    <col min="1291" max="1291" width="4.7109375" style="180" customWidth="1"/>
    <col min="1292" max="1292" width="9.7109375" style="180" customWidth="1"/>
    <col min="1293" max="1293" width="2.7109375" style="180" customWidth="1"/>
    <col min="1294" max="1294" width="12.7109375" style="180" customWidth="1"/>
    <col min="1295" max="1295" width="2.7109375" style="180" customWidth="1"/>
    <col min="1296" max="1296" width="13.7109375" style="180" customWidth="1"/>
    <col min="1297" max="1297" width="2.28515625" style="180" customWidth="1"/>
    <col min="1298" max="1298" width="15.7109375" style="180" customWidth="1"/>
    <col min="1299" max="1299" width="9.7109375" style="180" customWidth="1"/>
    <col min="1300" max="1536" width="11.42578125" style="180"/>
    <col min="1537" max="1537" width="13.7109375" style="180" customWidth="1"/>
    <col min="1538" max="1538" width="12.7109375" style="180" customWidth="1"/>
    <col min="1539" max="1539" width="5.7109375" style="180" customWidth="1"/>
    <col min="1540" max="1540" width="2.7109375" style="180" customWidth="1"/>
    <col min="1541" max="1541" width="9.7109375" style="180" customWidth="1"/>
    <col min="1542" max="1542" width="2.7109375" style="180" customWidth="1"/>
    <col min="1543" max="1543" width="7.7109375" style="180" customWidth="1"/>
    <col min="1544" max="1544" width="8.7109375" style="180" customWidth="1"/>
    <col min="1545" max="1545" width="2.7109375" style="180" customWidth="1"/>
    <col min="1546" max="1546" width="3.7109375" style="180" customWidth="1"/>
    <col min="1547" max="1547" width="4.7109375" style="180" customWidth="1"/>
    <col min="1548" max="1548" width="9.7109375" style="180" customWidth="1"/>
    <col min="1549" max="1549" width="2.7109375" style="180" customWidth="1"/>
    <col min="1550" max="1550" width="12.7109375" style="180" customWidth="1"/>
    <col min="1551" max="1551" width="2.7109375" style="180" customWidth="1"/>
    <col min="1552" max="1552" width="13.7109375" style="180" customWidth="1"/>
    <col min="1553" max="1553" width="2.28515625" style="180" customWidth="1"/>
    <col min="1554" max="1554" width="15.7109375" style="180" customWidth="1"/>
    <col min="1555" max="1555" width="9.7109375" style="180" customWidth="1"/>
    <col min="1556" max="1792" width="11.42578125" style="180"/>
    <col min="1793" max="1793" width="13.7109375" style="180" customWidth="1"/>
    <col min="1794" max="1794" width="12.7109375" style="180" customWidth="1"/>
    <col min="1795" max="1795" width="5.7109375" style="180" customWidth="1"/>
    <col min="1796" max="1796" width="2.7109375" style="180" customWidth="1"/>
    <col min="1797" max="1797" width="9.7109375" style="180" customWidth="1"/>
    <col min="1798" max="1798" width="2.7109375" style="180" customWidth="1"/>
    <col min="1799" max="1799" width="7.7109375" style="180" customWidth="1"/>
    <col min="1800" max="1800" width="8.7109375" style="180" customWidth="1"/>
    <col min="1801" max="1801" width="2.7109375" style="180" customWidth="1"/>
    <col min="1802" max="1802" width="3.7109375" style="180" customWidth="1"/>
    <col min="1803" max="1803" width="4.7109375" style="180" customWidth="1"/>
    <col min="1804" max="1804" width="9.7109375" style="180" customWidth="1"/>
    <col min="1805" max="1805" width="2.7109375" style="180" customWidth="1"/>
    <col min="1806" max="1806" width="12.7109375" style="180" customWidth="1"/>
    <col min="1807" max="1807" width="2.7109375" style="180" customWidth="1"/>
    <col min="1808" max="1808" width="13.7109375" style="180" customWidth="1"/>
    <col min="1809" max="1809" width="2.28515625" style="180" customWidth="1"/>
    <col min="1810" max="1810" width="15.7109375" style="180" customWidth="1"/>
    <col min="1811" max="1811" width="9.7109375" style="180" customWidth="1"/>
    <col min="1812" max="2048" width="11.42578125" style="180"/>
    <col min="2049" max="2049" width="13.7109375" style="180" customWidth="1"/>
    <col min="2050" max="2050" width="12.7109375" style="180" customWidth="1"/>
    <col min="2051" max="2051" width="5.7109375" style="180" customWidth="1"/>
    <col min="2052" max="2052" width="2.7109375" style="180" customWidth="1"/>
    <col min="2053" max="2053" width="9.7109375" style="180" customWidth="1"/>
    <col min="2054" max="2054" width="2.7109375" style="180" customWidth="1"/>
    <col min="2055" max="2055" width="7.7109375" style="180" customWidth="1"/>
    <col min="2056" max="2056" width="8.7109375" style="180" customWidth="1"/>
    <col min="2057" max="2057" width="2.7109375" style="180" customWidth="1"/>
    <col min="2058" max="2058" width="3.7109375" style="180" customWidth="1"/>
    <col min="2059" max="2059" width="4.7109375" style="180" customWidth="1"/>
    <col min="2060" max="2060" width="9.7109375" style="180" customWidth="1"/>
    <col min="2061" max="2061" width="2.7109375" style="180" customWidth="1"/>
    <col min="2062" max="2062" width="12.7109375" style="180" customWidth="1"/>
    <col min="2063" max="2063" width="2.7109375" style="180" customWidth="1"/>
    <col min="2064" max="2064" width="13.7109375" style="180" customWidth="1"/>
    <col min="2065" max="2065" width="2.28515625" style="180" customWidth="1"/>
    <col min="2066" max="2066" width="15.7109375" style="180" customWidth="1"/>
    <col min="2067" max="2067" width="9.7109375" style="180" customWidth="1"/>
    <col min="2068" max="2304" width="11.42578125" style="180"/>
    <col min="2305" max="2305" width="13.7109375" style="180" customWidth="1"/>
    <col min="2306" max="2306" width="12.7109375" style="180" customWidth="1"/>
    <col min="2307" max="2307" width="5.7109375" style="180" customWidth="1"/>
    <col min="2308" max="2308" width="2.7109375" style="180" customWidth="1"/>
    <col min="2309" max="2309" width="9.7109375" style="180" customWidth="1"/>
    <col min="2310" max="2310" width="2.7109375" style="180" customWidth="1"/>
    <col min="2311" max="2311" width="7.7109375" style="180" customWidth="1"/>
    <col min="2312" max="2312" width="8.7109375" style="180" customWidth="1"/>
    <col min="2313" max="2313" width="2.7109375" style="180" customWidth="1"/>
    <col min="2314" max="2314" width="3.7109375" style="180" customWidth="1"/>
    <col min="2315" max="2315" width="4.7109375" style="180" customWidth="1"/>
    <col min="2316" max="2316" width="9.7109375" style="180" customWidth="1"/>
    <col min="2317" max="2317" width="2.7109375" style="180" customWidth="1"/>
    <col min="2318" max="2318" width="12.7109375" style="180" customWidth="1"/>
    <col min="2319" max="2319" width="2.7109375" style="180" customWidth="1"/>
    <col min="2320" max="2320" width="13.7109375" style="180" customWidth="1"/>
    <col min="2321" max="2321" width="2.28515625" style="180" customWidth="1"/>
    <col min="2322" max="2322" width="15.7109375" style="180" customWidth="1"/>
    <col min="2323" max="2323" width="9.7109375" style="180" customWidth="1"/>
    <col min="2324" max="2560" width="11.42578125" style="180"/>
    <col min="2561" max="2561" width="13.7109375" style="180" customWidth="1"/>
    <col min="2562" max="2562" width="12.7109375" style="180" customWidth="1"/>
    <col min="2563" max="2563" width="5.7109375" style="180" customWidth="1"/>
    <col min="2564" max="2564" width="2.7109375" style="180" customWidth="1"/>
    <col min="2565" max="2565" width="9.7109375" style="180" customWidth="1"/>
    <col min="2566" max="2566" width="2.7109375" style="180" customWidth="1"/>
    <col min="2567" max="2567" width="7.7109375" style="180" customWidth="1"/>
    <col min="2568" max="2568" width="8.7109375" style="180" customWidth="1"/>
    <col min="2569" max="2569" width="2.7109375" style="180" customWidth="1"/>
    <col min="2570" max="2570" width="3.7109375" style="180" customWidth="1"/>
    <col min="2571" max="2571" width="4.7109375" style="180" customWidth="1"/>
    <col min="2572" max="2572" width="9.7109375" style="180" customWidth="1"/>
    <col min="2573" max="2573" width="2.7109375" style="180" customWidth="1"/>
    <col min="2574" max="2574" width="12.7109375" style="180" customWidth="1"/>
    <col min="2575" max="2575" width="2.7109375" style="180" customWidth="1"/>
    <col min="2576" max="2576" width="13.7109375" style="180" customWidth="1"/>
    <col min="2577" max="2577" width="2.28515625" style="180" customWidth="1"/>
    <col min="2578" max="2578" width="15.7109375" style="180" customWidth="1"/>
    <col min="2579" max="2579" width="9.7109375" style="180" customWidth="1"/>
    <col min="2580" max="2816" width="11.42578125" style="180"/>
    <col min="2817" max="2817" width="13.7109375" style="180" customWidth="1"/>
    <col min="2818" max="2818" width="12.7109375" style="180" customWidth="1"/>
    <col min="2819" max="2819" width="5.7109375" style="180" customWidth="1"/>
    <col min="2820" max="2820" width="2.7109375" style="180" customWidth="1"/>
    <col min="2821" max="2821" width="9.7109375" style="180" customWidth="1"/>
    <col min="2822" max="2822" width="2.7109375" style="180" customWidth="1"/>
    <col min="2823" max="2823" width="7.7109375" style="180" customWidth="1"/>
    <col min="2824" max="2824" width="8.7109375" style="180" customWidth="1"/>
    <col min="2825" max="2825" width="2.7109375" style="180" customWidth="1"/>
    <col min="2826" max="2826" width="3.7109375" style="180" customWidth="1"/>
    <col min="2827" max="2827" width="4.7109375" style="180" customWidth="1"/>
    <col min="2828" max="2828" width="9.7109375" style="180" customWidth="1"/>
    <col min="2829" max="2829" width="2.7109375" style="180" customWidth="1"/>
    <col min="2830" max="2830" width="12.7109375" style="180" customWidth="1"/>
    <col min="2831" max="2831" width="2.7109375" style="180" customWidth="1"/>
    <col min="2832" max="2832" width="13.7109375" style="180" customWidth="1"/>
    <col min="2833" max="2833" width="2.28515625" style="180" customWidth="1"/>
    <col min="2834" max="2834" width="15.7109375" style="180" customWidth="1"/>
    <col min="2835" max="2835" width="9.7109375" style="180" customWidth="1"/>
    <col min="2836" max="3072" width="11.42578125" style="180"/>
    <col min="3073" max="3073" width="13.7109375" style="180" customWidth="1"/>
    <col min="3074" max="3074" width="12.7109375" style="180" customWidth="1"/>
    <col min="3075" max="3075" width="5.7109375" style="180" customWidth="1"/>
    <col min="3076" max="3076" width="2.7109375" style="180" customWidth="1"/>
    <col min="3077" max="3077" width="9.7109375" style="180" customWidth="1"/>
    <col min="3078" max="3078" width="2.7109375" style="180" customWidth="1"/>
    <col min="3079" max="3079" width="7.7109375" style="180" customWidth="1"/>
    <col min="3080" max="3080" width="8.7109375" style="180" customWidth="1"/>
    <col min="3081" max="3081" width="2.7109375" style="180" customWidth="1"/>
    <col min="3082" max="3082" width="3.7109375" style="180" customWidth="1"/>
    <col min="3083" max="3083" width="4.7109375" style="180" customWidth="1"/>
    <col min="3084" max="3084" width="9.7109375" style="180" customWidth="1"/>
    <col min="3085" max="3085" width="2.7109375" style="180" customWidth="1"/>
    <col min="3086" max="3086" width="12.7109375" style="180" customWidth="1"/>
    <col min="3087" max="3087" width="2.7109375" style="180" customWidth="1"/>
    <col min="3088" max="3088" width="13.7109375" style="180" customWidth="1"/>
    <col min="3089" max="3089" width="2.28515625" style="180" customWidth="1"/>
    <col min="3090" max="3090" width="15.7109375" style="180" customWidth="1"/>
    <col min="3091" max="3091" width="9.7109375" style="180" customWidth="1"/>
    <col min="3092" max="3328" width="11.42578125" style="180"/>
    <col min="3329" max="3329" width="13.7109375" style="180" customWidth="1"/>
    <col min="3330" max="3330" width="12.7109375" style="180" customWidth="1"/>
    <col min="3331" max="3331" width="5.7109375" style="180" customWidth="1"/>
    <col min="3332" max="3332" width="2.7109375" style="180" customWidth="1"/>
    <col min="3333" max="3333" width="9.7109375" style="180" customWidth="1"/>
    <col min="3334" max="3334" width="2.7109375" style="180" customWidth="1"/>
    <col min="3335" max="3335" width="7.7109375" style="180" customWidth="1"/>
    <col min="3336" max="3336" width="8.7109375" style="180" customWidth="1"/>
    <col min="3337" max="3337" width="2.7109375" style="180" customWidth="1"/>
    <col min="3338" max="3338" width="3.7109375" style="180" customWidth="1"/>
    <col min="3339" max="3339" width="4.7109375" style="180" customWidth="1"/>
    <col min="3340" max="3340" width="9.7109375" style="180" customWidth="1"/>
    <col min="3341" max="3341" width="2.7109375" style="180" customWidth="1"/>
    <col min="3342" max="3342" width="12.7109375" style="180" customWidth="1"/>
    <col min="3343" max="3343" width="2.7109375" style="180" customWidth="1"/>
    <col min="3344" max="3344" width="13.7109375" style="180" customWidth="1"/>
    <col min="3345" max="3345" width="2.28515625" style="180" customWidth="1"/>
    <col min="3346" max="3346" width="15.7109375" style="180" customWidth="1"/>
    <col min="3347" max="3347" width="9.7109375" style="180" customWidth="1"/>
    <col min="3348" max="3584" width="11.42578125" style="180"/>
    <col min="3585" max="3585" width="13.7109375" style="180" customWidth="1"/>
    <col min="3586" max="3586" width="12.7109375" style="180" customWidth="1"/>
    <col min="3587" max="3587" width="5.7109375" style="180" customWidth="1"/>
    <col min="3588" max="3588" width="2.7109375" style="180" customWidth="1"/>
    <col min="3589" max="3589" width="9.7109375" style="180" customWidth="1"/>
    <col min="3590" max="3590" width="2.7109375" style="180" customWidth="1"/>
    <col min="3591" max="3591" width="7.7109375" style="180" customWidth="1"/>
    <col min="3592" max="3592" width="8.7109375" style="180" customWidth="1"/>
    <col min="3593" max="3593" width="2.7109375" style="180" customWidth="1"/>
    <col min="3594" max="3594" width="3.7109375" style="180" customWidth="1"/>
    <col min="3595" max="3595" width="4.7109375" style="180" customWidth="1"/>
    <col min="3596" max="3596" width="9.7109375" style="180" customWidth="1"/>
    <col min="3597" max="3597" width="2.7109375" style="180" customWidth="1"/>
    <col min="3598" max="3598" width="12.7109375" style="180" customWidth="1"/>
    <col min="3599" max="3599" width="2.7109375" style="180" customWidth="1"/>
    <col min="3600" max="3600" width="13.7109375" style="180" customWidth="1"/>
    <col min="3601" max="3601" width="2.28515625" style="180" customWidth="1"/>
    <col min="3602" max="3602" width="15.7109375" style="180" customWidth="1"/>
    <col min="3603" max="3603" width="9.7109375" style="180" customWidth="1"/>
    <col min="3604" max="3840" width="11.42578125" style="180"/>
    <col min="3841" max="3841" width="13.7109375" style="180" customWidth="1"/>
    <col min="3842" max="3842" width="12.7109375" style="180" customWidth="1"/>
    <col min="3843" max="3843" width="5.7109375" style="180" customWidth="1"/>
    <col min="3844" max="3844" width="2.7109375" style="180" customWidth="1"/>
    <col min="3845" max="3845" width="9.7109375" style="180" customWidth="1"/>
    <col min="3846" max="3846" width="2.7109375" style="180" customWidth="1"/>
    <col min="3847" max="3847" width="7.7109375" style="180" customWidth="1"/>
    <col min="3848" max="3848" width="8.7109375" style="180" customWidth="1"/>
    <col min="3849" max="3849" width="2.7109375" style="180" customWidth="1"/>
    <col min="3850" max="3850" width="3.7109375" style="180" customWidth="1"/>
    <col min="3851" max="3851" width="4.7109375" style="180" customWidth="1"/>
    <col min="3852" max="3852" width="9.7109375" style="180" customWidth="1"/>
    <col min="3853" max="3853" width="2.7109375" style="180" customWidth="1"/>
    <col min="3854" max="3854" width="12.7109375" style="180" customWidth="1"/>
    <col min="3855" max="3855" width="2.7109375" style="180" customWidth="1"/>
    <col min="3856" max="3856" width="13.7109375" style="180" customWidth="1"/>
    <col min="3857" max="3857" width="2.28515625" style="180" customWidth="1"/>
    <col min="3858" max="3858" width="15.7109375" style="180" customWidth="1"/>
    <col min="3859" max="3859" width="9.7109375" style="180" customWidth="1"/>
    <col min="3860" max="4096" width="11.42578125" style="180"/>
    <col min="4097" max="4097" width="13.7109375" style="180" customWidth="1"/>
    <col min="4098" max="4098" width="12.7109375" style="180" customWidth="1"/>
    <col min="4099" max="4099" width="5.7109375" style="180" customWidth="1"/>
    <col min="4100" max="4100" width="2.7109375" style="180" customWidth="1"/>
    <col min="4101" max="4101" width="9.7109375" style="180" customWidth="1"/>
    <col min="4102" max="4102" width="2.7109375" style="180" customWidth="1"/>
    <col min="4103" max="4103" width="7.7109375" style="180" customWidth="1"/>
    <col min="4104" max="4104" width="8.7109375" style="180" customWidth="1"/>
    <col min="4105" max="4105" width="2.7109375" style="180" customWidth="1"/>
    <col min="4106" max="4106" width="3.7109375" style="180" customWidth="1"/>
    <col min="4107" max="4107" width="4.7109375" style="180" customWidth="1"/>
    <col min="4108" max="4108" width="9.7109375" style="180" customWidth="1"/>
    <col min="4109" max="4109" width="2.7109375" style="180" customWidth="1"/>
    <col min="4110" max="4110" width="12.7109375" style="180" customWidth="1"/>
    <col min="4111" max="4111" width="2.7109375" style="180" customWidth="1"/>
    <col min="4112" max="4112" width="13.7109375" style="180" customWidth="1"/>
    <col min="4113" max="4113" width="2.28515625" style="180" customWidth="1"/>
    <col min="4114" max="4114" width="15.7109375" style="180" customWidth="1"/>
    <col min="4115" max="4115" width="9.7109375" style="180" customWidth="1"/>
    <col min="4116" max="4352" width="11.42578125" style="180"/>
    <col min="4353" max="4353" width="13.7109375" style="180" customWidth="1"/>
    <col min="4354" max="4354" width="12.7109375" style="180" customWidth="1"/>
    <col min="4355" max="4355" width="5.7109375" style="180" customWidth="1"/>
    <col min="4356" max="4356" width="2.7109375" style="180" customWidth="1"/>
    <col min="4357" max="4357" width="9.7109375" style="180" customWidth="1"/>
    <col min="4358" max="4358" width="2.7109375" style="180" customWidth="1"/>
    <col min="4359" max="4359" width="7.7109375" style="180" customWidth="1"/>
    <col min="4360" max="4360" width="8.7109375" style="180" customWidth="1"/>
    <col min="4361" max="4361" width="2.7109375" style="180" customWidth="1"/>
    <col min="4362" max="4362" width="3.7109375" style="180" customWidth="1"/>
    <col min="4363" max="4363" width="4.7109375" style="180" customWidth="1"/>
    <col min="4364" max="4364" width="9.7109375" style="180" customWidth="1"/>
    <col min="4365" max="4365" width="2.7109375" style="180" customWidth="1"/>
    <col min="4366" max="4366" width="12.7109375" style="180" customWidth="1"/>
    <col min="4367" max="4367" width="2.7109375" style="180" customWidth="1"/>
    <col min="4368" max="4368" width="13.7109375" style="180" customWidth="1"/>
    <col min="4369" max="4369" width="2.28515625" style="180" customWidth="1"/>
    <col min="4370" max="4370" width="15.7109375" style="180" customWidth="1"/>
    <col min="4371" max="4371" width="9.7109375" style="180" customWidth="1"/>
    <col min="4372" max="4608" width="11.42578125" style="180"/>
    <col min="4609" max="4609" width="13.7109375" style="180" customWidth="1"/>
    <col min="4610" max="4610" width="12.7109375" style="180" customWidth="1"/>
    <col min="4611" max="4611" width="5.7109375" style="180" customWidth="1"/>
    <col min="4612" max="4612" width="2.7109375" style="180" customWidth="1"/>
    <col min="4613" max="4613" width="9.7109375" style="180" customWidth="1"/>
    <col min="4614" max="4614" width="2.7109375" style="180" customWidth="1"/>
    <col min="4615" max="4615" width="7.7109375" style="180" customWidth="1"/>
    <col min="4616" max="4616" width="8.7109375" style="180" customWidth="1"/>
    <col min="4617" max="4617" width="2.7109375" style="180" customWidth="1"/>
    <col min="4618" max="4618" width="3.7109375" style="180" customWidth="1"/>
    <col min="4619" max="4619" width="4.7109375" style="180" customWidth="1"/>
    <col min="4620" max="4620" width="9.7109375" style="180" customWidth="1"/>
    <col min="4621" max="4621" width="2.7109375" style="180" customWidth="1"/>
    <col min="4622" max="4622" width="12.7109375" style="180" customWidth="1"/>
    <col min="4623" max="4623" width="2.7109375" style="180" customWidth="1"/>
    <col min="4624" max="4624" width="13.7109375" style="180" customWidth="1"/>
    <col min="4625" max="4625" width="2.28515625" style="180" customWidth="1"/>
    <col min="4626" max="4626" width="15.7109375" style="180" customWidth="1"/>
    <col min="4627" max="4627" width="9.7109375" style="180" customWidth="1"/>
    <col min="4628" max="4864" width="11.42578125" style="180"/>
    <col min="4865" max="4865" width="13.7109375" style="180" customWidth="1"/>
    <col min="4866" max="4866" width="12.7109375" style="180" customWidth="1"/>
    <col min="4867" max="4867" width="5.7109375" style="180" customWidth="1"/>
    <col min="4868" max="4868" width="2.7109375" style="180" customWidth="1"/>
    <col min="4869" max="4869" width="9.7109375" style="180" customWidth="1"/>
    <col min="4870" max="4870" width="2.7109375" style="180" customWidth="1"/>
    <col min="4871" max="4871" width="7.7109375" style="180" customWidth="1"/>
    <col min="4872" max="4872" width="8.7109375" style="180" customWidth="1"/>
    <col min="4873" max="4873" width="2.7109375" style="180" customWidth="1"/>
    <col min="4874" max="4874" width="3.7109375" style="180" customWidth="1"/>
    <col min="4875" max="4875" width="4.7109375" style="180" customWidth="1"/>
    <col min="4876" max="4876" width="9.7109375" style="180" customWidth="1"/>
    <col min="4877" max="4877" width="2.7109375" style="180" customWidth="1"/>
    <col min="4878" max="4878" width="12.7109375" style="180" customWidth="1"/>
    <col min="4879" max="4879" width="2.7109375" style="180" customWidth="1"/>
    <col min="4880" max="4880" width="13.7109375" style="180" customWidth="1"/>
    <col min="4881" max="4881" width="2.28515625" style="180" customWidth="1"/>
    <col min="4882" max="4882" width="15.7109375" style="180" customWidth="1"/>
    <col min="4883" max="4883" width="9.7109375" style="180" customWidth="1"/>
    <col min="4884" max="5120" width="11.42578125" style="180"/>
    <col min="5121" max="5121" width="13.7109375" style="180" customWidth="1"/>
    <col min="5122" max="5122" width="12.7109375" style="180" customWidth="1"/>
    <col min="5123" max="5123" width="5.7109375" style="180" customWidth="1"/>
    <col min="5124" max="5124" width="2.7109375" style="180" customWidth="1"/>
    <col min="5125" max="5125" width="9.7109375" style="180" customWidth="1"/>
    <col min="5126" max="5126" width="2.7109375" style="180" customWidth="1"/>
    <col min="5127" max="5127" width="7.7109375" style="180" customWidth="1"/>
    <col min="5128" max="5128" width="8.7109375" style="180" customWidth="1"/>
    <col min="5129" max="5129" width="2.7109375" style="180" customWidth="1"/>
    <col min="5130" max="5130" width="3.7109375" style="180" customWidth="1"/>
    <col min="5131" max="5131" width="4.7109375" style="180" customWidth="1"/>
    <col min="5132" max="5132" width="9.7109375" style="180" customWidth="1"/>
    <col min="5133" max="5133" width="2.7109375" style="180" customWidth="1"/>
    <col min="5134" max="5134" width="12.7109375" style="180" customWidth="1"/>
    <col min="5135" max="5135" width="2.7109375" style="180" customWidth="1"/>
    <col min="5136" max="5136" width="13.7109375" style="180" customWidth="1"/>
    <col min="5137" max="5137" width="2.28515625" style="180" customWidth="1"/>
    <col min="5138" max="5138" width="15.7109375" style="180" customWidth="1"/>
    <col min="5139" max="5139" width="9.7109375" style="180" customWidth="1"/>
    <col min="5140" max="5376" width="11.42578125" style="180"/>
    <col min="5377" max="5377" width="13.7109375" style="180" customWidth="1"/>
    <col min="5378" max="5378" width="12.7109375" style="180" customWidth="1"/>
    <col min="5379" max="5379" width="5.7109375" style="180" customWidth="1"/>
    <col min="5380" max="5380" width="2.7109375" style="180" customWidth="1"/>
    <col min="5381" max="5381" width="9.7109375" style="180" customWidth="1"/>
    <col min="5382" max="5382" width="2.7109375" style="180" customWidth="1"/>
    <col min="5383" max="5383" width="7.7109375" style="180" customWidth="1"/>
    <col min="5384" max="5384" width="8.7109375" style="180" customWidth="1"/>
    <col min="5385" max="5385" width="2.7109375" style="180" customWidth="1"/>
    <col min="5386" max="5386" width="3.7109375" style="180" customWidth="1"/>
    <col min="5387" max="5387" width="4.7109375" style="180" customWidth="1"/>
    <col min="5388" max="5388" width="9.7109375" style="180" customWidth="1"/>
    <col min="5389" max="5389" width="2.7109375" style="180" customWidth="1"/>
    <col min="5390" max="5390" width="12.7109375" style="180" customWidth="1"/>
    <col min="5391" max="5391" width="2.7109375" style="180" customWidth="1"/>
    <col min="5392" max="5392" width="13.7109375" style="180" customWidth="1"/>
    <col min="5393" max="5393" width="2.28515625" style="180" customWidth="1"/>
    <col min="5394" max="5394" width="15.7109375" style="180" customWidth="1"/>
    <col min="5395" max="5395" width="9.7109375" style="180" customWidth="1"/>
    <col min="5396" max="5632" width="11.42578125" style="180"/>
    <col min="5633" max="5633" width="13.7109375" style="180" customWidth="1"/>
    <col min="5634" max="5634" width="12.7109375" style="180" customWidth="1"/>
    <col min="5635" max="5635" width="5.7109375" style="180" customWidth="1"/>
    <col min="5636" max="5636" width="2.7109375" style="180" customWidth="1"/>
    <col min="5637" max="5637" width="9.7109375" style="180" customWidth="1"/>
    <col min="5638" max="5638" width="2.7109375" style="180" customWidth="1"/>
    <col min="5639" max="5639" width="7.7109375" style="180" customWidth="1"/>
    <col min="5640" max="5640" width="8.7109375" style="180" customWidth="1"/>
    <col min="5641" max="5641" width="2.7109375" style="180" customWidth="1"/>
    <col min="5642" max="5642" width="3.7109375" style="180" customWidth="1"/>
    <col min="5643" max="5643" width="4.7109375" style="180" customWidth="1"/>
    <col min="5644" max="5644" width="9.7109375" style="180" customWidth="1"/>
    <col min="5645" max="5645" width="2.7109375" style="180" customWidth="1"/>
    <col min="5646" max="5646" width="12.7109375" style="180" customWidth="1"/>
    <col min="5647" max="5647" width="2.7109375" style="180" customWidth="1"/>
    <col min="5648" max="5648" width="13.7109375" style="180" customWidth="1"/>
    <col min="5649" max="5649" width="2.28515625" style="180" customWidth="1"/>
    <col min="5650" max="5650" width="15.7109375" style="180" customWidth="1"/>
    <col min="5651" max="5651" width="9.7109375" style="180" customWidth="1"/>
    <col min="5652" max="5888" width="11.42578125" style="180"/>
    <col min="5889" max="5889" width="13.7109375" style="180" customWidth="1"/>
    <col min="5890" max="5890" width="12.7109375" style="180" customWidth="1"/>
    <col min="5891" max="5891" width="5.7109375" style="180" customWidth="1"/>
    <col min="5892" max="5892" width="2.7109375" style="180" customWidth="1"/>
    <col min="5893" max="5893" width="9.7109375" style="180" customWidth="1"/>
    <col min="5894" max="5894" width="2.7109375" style="180" customWidth="1"/>
    <col min="5895" max="5895" width="7.7109375" style="180" customWidth="1"/>
    <col min="5896" max="5896" width="8.7109375" style="180" customWidth="1"/>
    <col min="5897" max="5897" width="2.7109375" style="180" customWidth="1"/>
    <col min="5898" max="5898" width="3.7109375" style="180" customWidth="1"/>
    <col min="5899" max="5899" width="4.7109375" style="180" customWidth="1"/>
    <col min="5900" max="5900" width="9.7109375" style="180" customWidth="1"/>
    <col min="5901" max="5901" width="2.7109375" style="180" customWidth="1"/>
    <col min="5902" max="5902" width="12.7109375" style="180" customWidth="1"/>
    <col min="5903" max="5903" width="2.7109375" style="180" customWidth="1"/>
    <col min="5904" max="5904" width="13.7109375" style="180" customWidth="1"/>
    <col min="5905" max="5905" width="2.28515625" style="180" customWidth="1"/>
    <col min="5906" max="5906" width="15.7109375" style="180" customWidth="1"/>
    <col min="5907" max="5907" width="9.7109375" style="180" customWidth="1"/>
    <col min="5908" max="6144" width="11.42578125" style="180"/>
    <col min="6145" max="6145" width="13.7109375" style="180" customWidth="1"/>
    <col min="6146" max="6146" width="12.7109375" style="180" customWidth="1"/>
    <col min="6147" max="6147" width="5.7109375" style="180" customWidth="1"/>
    <col min="6148" max="6148" width="2.7109375" style="180" customWidth="1"/>
    <col min="6149" max="6149" width="9.7109375" style="180" customWidth="1"/>
    <col min="6150" max="6150" width="2.7109375" style="180" customWidth="1"/>
    <col min="6151" max="6151" width="7.7109375" style="180" customWidth="1"/>
    <col min="6152" max="6152" width="8.7109375" style="180" customWidth="1"/>
    <col min="6153" max="6153" width="2.7109375" style="180" customWidth="1"/>
    <col min="6154" max="6154" width="3.7109375" style="180" customWidth="1"/>
    <col min="6155" max="6155" width="4.7109375" style="180" customWidth="1"/>
    <col min="6156" max="6156" width="9.7109375" style="180" customWidth="1"/>
    <col min="6157" max="6157" width="2.7109375" style="180" customWidth="1"/>
    <col min="6158" max="6158" width="12.7109375" style="180" customWidth="1"/>
    <col min="6159" max="6159" width="2.7109375" style="180" customWidth="1"/>
    <col min="6160" max="6160" width="13.7109375" style="180" customWidth="1"/>
    <col min="6161" max="6161" width="2.28515625" style="180" customWidth="1"/>
    <col min="6162" max="6162" width="15.7109375" style="180" customWidth="1"/>
    <col min="6163" max="6163" width="9.7109375" style="180" customWidth="1"/>
    <col min="6164" max="6400" width="11.42578125" style="180"/>
    <col min="6401" max="6401" width="13.7109375" style="180" customWidth="1"/>
    <col min="6402" max="6402" width="12.7109375" style="180" customWidth="1"/>
    <col min="6403" max="6403" width="5.7109375" style="180" customWidth="1"/>
    <col min="6404" max="6404" width="2.7109375" style="180" customWidth="1"/>
    <col min="6405" max="6405" width="9.7109375" style="180" customWidth="1"/>
    <col min="6406" max="6406" width="2.7109375" style="180" customWidth="1"/>
    <col min="6407" max="6407" width="7.7109375" style="180" customWidth="1"/>
    <col min="6408" max="6408" width="8.7109375" style="180" customWidth="1"/>
    <col min="6409" max="6409" width="2.7109375" style="180" customWidth="1"/>
    <col min="6410" max="6410" width="3.7109375" style="180" customWidth="1"/>
    <col min="6411" max="6411" width="4.7109375" style="180" customWidth="1"/>
    <col min="6412" max="6412" width="9.7109375" style="180" customWidth="1"/>
    <col min="6413" max="6413" width="2.7109375" style="180" customWidth="1"/>
    <col min="6414" max="6414" width="12.7109375" style="180" customWidth="1"/>
    <col min="6415" max="6415" width="2.7109375" style="180" customWidth="1"/>
    <col min="6416" max="6416" width="13.7109375" style="180" customWidth="1"/>
    <col min="6417" max="6417" width="2.28515625" style="180" customWidth="1"/>
    <col min="6418" max="6418" width="15.7109375" style="180" customWidth="1"/>
    <col min="6419" max="6419" width="9.7109375" style="180" customWidth="1"/>
    <col min="6420" max="6656" width="11.42578125" style="180"/>
    <col min="6657" max="6657" width="13.7109375" style="180" customWidth="1"/>
    <col min="6658" max="6658" width="12.7109375" style="180" customWidth="1"/>
    <col min="6659" max="6659" width="5.7109375" style="180" customWidth="1"/>
    <col min="6660" max="6660" width="2.7109375" style="180" customWidth="1"/>
    <col min="6661" max="6661" width="9.7109375" style="180" customWidth="1"/>
    <col min="6662" max="6662" width="2.7109375" style="180" customWidth="1"/>
    <col min="6663" max="6663" width="7.7109375" style="180" customWidth="1"/>
    <col min="6664" max="6664" width="8.7109375" style="180" customWidth="1"/>
    <col min="6665" max="6665" width="2.7109375" style="180" customWidth="1"/>
    <col min="6666" max="6666" width="3.7109375" style="180" customWidth="1"/>
    <col min="6667" max="6667" width="4.7109375" style="180" customWidth="1"/>
    <col min="6668" max="6668" width="9.7109375" style="180" customWidth="1"/>
    <col min="6669" max="6669" width="2.7109375" style="180" customWidth="1"/>
    <col min="6670" max="6670" width="12.7109375" style="180" customWidth="1"/>
    <col min="6671" max="6671" width="2.7109375" style="180" customWidth="1"/>
    <col min="6672" max="6672" width="13.7109375" style="180" customWidth="1"/>
    <col min="6673" max="6673" width="2.28515625" style="180" customWidth="1"/>
    <col min="6674" max="6674" width="15.7109375" style="180" customWidth="1"/>
    <col min="6675" max="6675" width="9.7109375" style="180" customWidth="1"/>
    <col min="6676" max="6912" width="11.42578125" style="180"/>
    <col min="6913" max="6913" width="13.7109375" style="180" customWidth="1"/>
    <col min="6914" max="6914" width="12.7109375" style="180" customWidth="1"/>
    <col min="6915" max="6915" width="5.7109375" style="180" customWidth="1"/>
    <col min="6916" max="6916" width="2.7109375" style="180" customWidth="1"/>
    <col min="6917" max="6917" width="9.7109375" style="180" customWidth="1"/>
    <col min="6918" max="6918" width="2.7109375" style="180" customWidth="1"/>
    <col min="6919" max="6919" width="7.7109375" style="180" customWidth="1"/>
    <col min="6920" max="6920" width="8.7109375" style="180" customWidth="1"/>
    <col min="6921" max="6921" width="2.7109375" style="180" customWidth="1"/>
    <col min="6922" max="6922" width="3.7109375" style="180" customWidth="1"/>
    <col min="6923" max="6923" width="4.7109375" style="180" customWidth="1"/>
    <col min="6924" max="6924" width="9.7109375" style="180" customWidth="1"/>
    <col min="6925" max="6925" width="2.7109375" style="180" customWidth="1"/>
    <col min="6926" max="6926" width="12.7109375" style="180" customWidth="1"/>
    <col min="6927" max="6927" width="2.7109375" style="180" customWidth="1"/>
    <col min="6928" max="6928" width="13.7109375" style="180" customWidth="1"/>
    <col min="6929" max="6929" width="2.28515625" style="180" customWidth="1"/>
    <col min="6930" max="6930" width="15.7109375" style="180" customWidth="1"/>
    <col min="6931" max="6931" width="9.7109375" style="180" customWidth="1"/>
    <col min="6932" max="7168" width="11.42578125" style="180"/>
    <col min="7169" max="7169" width="13.7109375" style="180" customWidth="1"/>
    <col min="7170" max="7170" width="12.7109375" style="180" customWidth="1"/>
    <col min="7171" max="7171" width="5.7109375" style="180" customWidth="1"/>
    <col min="7172" max="7172" width="2.7109375" style="180" customWidth="1"/>
    <col min="7173" max="7173" width="9.7109375" style="180" customWidth="1"/>
    <col min="7174" max="7174" width="2.7109375" style="180" customWidth="1"/>
    <col min="7175" max="7175" width="7.7109375" style="180" customWidth="1"/>
    <col min="7176" max="7176" width="8.7109375" style="180" customWidth="1"/>
    <col min="7177" max="7177" width="2.7109375" style="180" customWidth="1"/>
    <col min="7178" max="7178" width="3.7109375" style="180" customWidth="1"/>
    <col min="7179" max="7179" width="4.7109375" style="180" customWidth="1"/>
    <col min="7180" max="7180" width="9.7109375" style="180" customWidth="1"/>
    <col min="7181" max="7181" width="2.7109375" style="180" customWidth="1"/>
    <col min="7182" max="7182" width="12.7109375" style="180" customWidth="1"/>
    <col min="7183" max="7183" width="2.7109375" style="180" customWidth="1"/>
    <col min="7184" max="7184" width="13.7109375" style="180" customWidth="1"/>
    <col min="7185" max="7185" width="2.28515625" style="180" customWidth="1"/>
    <col min="7186" max="7186" width="15.7109375" style="180" customWidth="1"/>
    <col min="7187" max="7187" width="9.7109375" style="180" customWidth="1"/>
    <col min="7188" max="7424" width="11.42578125" style="180"/>
    <col min="7425" max="7425" width="13.7109375" style="180" customWidth="1"/>
    <col min="7426" max="7426" width="12.7109375" style="180" customWidth="1"/>
    <col min="7427" max="7427" width="5.7109375" style="180" customWidth="1"/>
    <col min="7428" max="7428" width="2.7109375" style="180" customWidth="1"/>
    <col min="7429" max="7429" width="9.7109375" style="180" customWidth="1"/>
    <col min="7430" max="7430" width="2.7109375" style="180" customWidth="1"/>
    <col min="7431" max="7431" width="7.7109375" style="180" customWidth="1"/>
    <col min="7432" max="7432" width="8.7109375" style="180" customWidth="1"/>
    <col min="7433" max="7433" width="2.7109375" style="180" customWidth="1"/>
    <col min="7434" max="7434" width="3.7109375" style="180" customWidth="1"/>
    <col min="7435" max="7435" width="4.7109375" style="180" customWidth="1"/>
    <col min="7436" max="7436" width="9.7109375" style="180" customWidth="1"/>
    <col min="7437" max="7437" width="2.7109375" style="180" customWidth="1"/>
    <col min="7438" max="7438" width="12.7109375" style="180" customWidth="1"/>
    <col min="7439" max="7439" width="2.7109375" style="180" customWidth="1"/>
    <col min="7440" max="7440" width="13.7109375" style="180" customWidth="1"/>
    <col min="7441" max="7441" width="2.28515625" style="180" customWidth="1"/>
    <col min="7442" max="7442" width="15.7109375" style="180" customWidth="1"/>
    <col min="7443" max="7443" width="9.7109375" style="180" customWidth="1"/>
    <col min="7444" max="7680" width="11.42578125" style="180"/>
    <col min="7681" max="7681" width="13.7109375" style="180" customWidth="1"/>
    <col min="7682" max="7682" width="12.7109375" style="180" customWidth="1"/>
    <col min="7683" max="7683" width="5.7109375" style="180" customWidth="1"/>
    <col min="7684" max="7684" width="2.7109375" style="180" customWidth="1"/>
    <col min="7685" max="7685" width="9.7109375" style="180" customWidth="1"/>
    <col min="7686" max="7686" width="2.7109375" style="180" customWidth="1"/>
    <col min="7687" max="7687" width="7.7109375" style="180" customWidth="1"/>
    <col min="7688" max="7688" width="8.7109375" style="180" customWidth="1"/>
    <col min="7689" max="7689" width="2.7109375" style="180" customWidth="1"/>
    <col min="7690" max="7690" width="3.7109375" style="180" customWidth="1"/>
    <col min="7691" max="7691" width="4.7109375" style="180" customWidth="1"/>
    <col min="7692" max="7692" width="9.7109375" style="180" customWidth="1"/>
    <col min="7693" max="7693" width="2.7109375" style="180" customWidth="1"/>
    <col min="7694" max="7694" width="12.7109375" style="180" customWidth="1"/>
    <col min="7695" max="7695" width="2.7109375" style="180" customWidth="1"/>
    <col min="7696" max="7696" width="13.7109375" style="180" customWidth="1"/>
    <col min="7697" max="7697" width="2.28515625" style="180" customWidth="1"/>
    <col min="7698" max="7698" width="15.7109375" style="180" customWidth="1"/>
    <col min="7699" max="7699" width="9.7109375" style="180" customWidth="1"/>
    <col min="7700" max="7936" width="11.42578125" style="180"/>
    <col min="7937" max="7937" width="13.7109375" style="180" customWidth="1"/>
    <col min="7938" max="7938" width="12.7109375" style="180" customWidth="1"/>
    <col min="7939" max="7939" width="5.7109375" style="180" customWidth="1"/>
    <col min="7940" max="7940" width="2.7109375" style="180" customWidth="1"/>
    <col min="7941" max="7941" width="9.7109375" style="180" customWidth="1"/>
    <col min="7942" max="7942" width="2.7109375" style="180" customWidth="1"/>
    <col min="7943" max="7943" width="7.7109375" style="180" customWidth="1"/>
    <col min="7944" max="7944" width="8.7109375" style="180" customWidth="1"/>
    <col min="7945" max="7945" width="2.7109375" style="180" customWidth="1"/>
    <col min="7946" max="7946" width="3.7109375" style="180" customWidth="1"/>
    <col min="7947" max="7947" width="4.7109375" style="180" customWidth="1"/>
    <col min="7948" max="7948" width="9.7109375" style="180" customWidth="1"/>
    <col min="7949" max="7949" width="2.7109375" style="180" customWidth="1"/>
    <col min="7950" max="7950" width="12.7109375" style="180" customWidth="1"/>
    <col min="7951" max="7951" width="2.7109375" style="180" customWidth="1"/>
    <col min="7952" max="7952" width="13.7109375" style="180" customWidth="1"/>
    <col min="7953" max="7953" width="2.28515625" style="180" customWidth="1"/>
    <col min="7954" max="7954" width="15.7109375" style="180" customWidth="1"/>
    <col min="7955" max="7955" width="9.7109375" style="180" customWidth="1"/>
    <col min="7956" max="8192" width="11.42578125" style="180"/>
    <col min="8193" max="8193" width="13.7109375" style="180" customWidth="1"/>
    <col min="8194" max="8194" width="12.7109375" style="180" customWidth="1"/>
    <col min="8195" max="8195" width="5.7109375" style="180" customWidth="1"/>
    <col min="8196" max="8196" width="2.7109375" style="180" customWidth="1"/>
    <col min="8197" max="8197" width="9.7109375" style="180" customWidth="1"/>
    <col min="8198" max="8198" width="2.7109375" style="180" customWidth="1"/>
    <col min="8199" max="8199" width="7.7109375" style="180" customWidth="1"/>
    <col min="8200" max="8200" width="8.7109375" style="180" customWidth="1"/>
    <col min="8201" max="8201" width="2.7109375" style="180" customWidth="1"/>
    <col min="8202" max="8202" width="3.7109375" style="180" customWidth="1"/>
    <col min="8203" max="8203" width="4.7109375" style="180" customWidth="1"/>
    <col min="8204" max="8204" width="9.7109375" style="180" customWidth="1"/>
    <col min="8205" max="8205" width="2.7109375" style="180" customWidth="1"/>
    <col min="8206" max="8206" width="12.7109375" style="180" customWidth="1"/>
    <col min="8207" max="8207" width="2.7109375" style="180" customWidth="1"/>
    <col min="8208" max="8208" width="13.7109375" style="180" customWidth="1"/>
    <col min="8209" max="8209" width="2.28515625" style="180" customWidth="1"/>
    <col min="8210" max="8210" width="15.7109375" style="180" customWidth="1"/>
    <col min="8211" max="8211" width="9.7109375" style="180" customWidth="1"/>
    <col min="8212" max="8448" width="11.42578125" style="180"/>
    <col min="8449" max="8449" width="13.7109375" style="180" customWidth="1"/>
    <col min="8450" max="8450" width="12.7109375" style="180" customWidth="1"/>
    <col min="8451" max="8451" width="5.7109375" style="180" customWidth="1"/>
    <col min="8452" max="8452" width="2.7109375" style="180" customWidth="1"/>
    <col min="8453" max="8453" width="9.7109375" style="180" customWidth="1"/>
    <col min="8454" max="8454" width="2.7109375" style="180" customWidth="1"/>
    <col min="8455" max="8455" width="7.7109375" style="180" customWidth="1"/>
    <col min="8456" max="8456" width="8.7109375" style="180" customWidth="1"/>
    <col min="8457" max="8457" width="2.7109375" style="180" customWidth="1"/>
    <col min="8458" max="8458" width="3.7109375" style="180" customWidth="1"/>
    <col min="8459" max="8459" width="4.7109375" style="180" customWidth="1"/>
    <col min="8460" max="8460" width="9.7109375" style="180" customWidth="1"/>
    <col min="8461" max="8461" width="2.7109375" style="180" customWidth="1"/>
    <col min="8462" max="8462" width="12.7109375" style="180" customWidth="1"/>
    <col min="8463" max="8463" width="2.7109375" style="180" customWidth="1"/>
    <col min="8464" max="8464" width="13.7109375" style="180" customWidth="1"/>
    <col min="8465" max="8465" width="2.28515625" style="180" customWidth="1"/>
    <col min="8466" max="8466" width="15.7109375" style="180" customWidth="1"/>
    <col min="8467" max="8467" width="9.7109375" style="180" customWidth="1"/>
    <col min="8468" max="8704" width="11.42578125" style="180"/>
    <col min="8705" max="8705" width="13.7109375" style="180" customWidth="1"/>
    <col min="8706" max="8706" width="12.7109375" style="180" customWidth="1"/>
    <col min="8707" max="8707" width="5.7109375" style="180" customWidth="1"/>
    <col min="8708" max="8708" width="2.7109375" style="180" customWidth="1"/>
    <col min="8709" max="8709" width="9.7109375" style="180" customWidth="1"/>
    <col min="8710" max="8710" width="2.7109375" style="180" customWidth="1"/>
    <col min="8711" max="8711" width="7.7109375" style="180" customWidth="1"/>
    <col min="8712" max="8712" width="8.7109375" style="180" customWidth="1"/>
    <col min="8713" max="8713" width="2.7109375" style="180" customWidth="1"/>
    <col min="8714" max="8714" width="3.7109375" style="180" customWidth="1"/>
    <col min="8715" max="8715" width="4.7109375" style="180" customWidth="1"/>
    <col min="8716" max="8716" width="9.7109375" style="180" customWidth="1"/>
    <col min="8717" max="8717" width="2.7109375" style="180" customWidth="1"/>
    <col min="8718" max="8718" width="12.7109375" style="180" customWidth="1"/>
    <col min="8719" max="8719" width="2.7109375" style="180" customWidth="1"/>
    <col min="8720" max="8720" width="13.7109375" style="180" customWidth="1"/>
    <col min="8721" max="8721" width="2.28515625" style="180" customWidth="1"/>
    <col min="8722" max="8722" width="15.7109375" style="180" customWidth="1"/>
    <col min="8723" max="8723" width="9.7109375" style="180" customWidth="1"/>
    <col min="8724" max="8960" width="11.42578125" style="180"/>
    <col min="8961" max="8961" width="13.7109375" style="180" customWidth="1"/>
    <col min="8962" max="8962" width="12.7109375" style="180" customWidth="1"/>
    <col min="8963" max="8963" width="5.7109375" style="180" customWidth="1"/>
    <col min="8964" max="8964" width="2.7109375" style="180" customWidth="1"/>
    <col min="8965" max="8965" width="9.7109375" style="180" customWidth="1"/>
    <col min="8966" max="8966" width="2.7109375" style="180" customWidth="1"/>
    <col min="8967" max="8967" width="7.7109375" style="180" customWidth="1"/>
    <col min="8968" max="8968" width="8.7109375" style="180" customWidth="1"/>
    <col min="8969" max="8969" width="2.7109375" style="180" customWidth="1"/>
    <col min="8970" max="8970" width="3.7109375" style="180" customWidth="1"/>
    <col min="8971" max="8971" width="4.7109375" style="180" customWidth="1"/>
    <col min="8972" max="8972" width="9.7109375" style="180" customWidth="1"/>
    <col min="8973" max="8973" width="2.7109375" style="180" customWidth="1"/>
    <col min="8974" max="8974" width="12.7109375" style="180" customWidth="1"/>
    <col min="8975" max="8975" width="2.7109375" style="180" customWidth="1"/>
    <col min="8976" max="8976" width="13.7109375" style="180" customWidth="1"/>
    <col min="8977" max="8977" width="2.28515625" style="180" customWidth="1"/>
    <col min="8978" max="8978" width="15.7109375" style="180" customWidth="1"/>
    <col min="8979" max="8979" width="9.7109375" style="180" customWidth="1"/>
    <col min="8980" max="9216" width="11.42578125" style="180"/>
    <col min="9217" max="9217" width="13.7109375" style="180" customWidth="1"/>
    <col min="9218" max="9218" width="12.7109375" style="180" customWidth="1"/>
    <col min="9219" max="9219" width="5.7109375" style="180" customWidth="1"/>
    <col min="9220" max="9220" width="2.7109375" style="180" customWidth="1"/>
    <col min="9221" max="9221" width="9.7109375" style="180" customWidth="1"/>
    <col min="9222" max="9222" width="2.7109375" style="180" customWidth="1"/>
    <col min="9223" max="9223" width="7.7109375" style="180" customWidth="1"/>
    <col min="9224" max="9224" width="8.7109375" style="180" customWidth="1"/>
    <col min="9225" max="9225" width="2.7109375" style="180" customWidth="1"/>
    <col min="9226" max="9226" width="3.7109375" style="180" customWidth="1"/>
    <col min="9227" max="9227" width="4.7109375" style="180" customWidth="1"/>
    <col min="9228" max="9228" width="9.7109375" style="180" customWidth="1"/>
    <col min="9229" max="9229" width="2.7109375" style="180" customWidth="1"/>
    <col min="9230" max="9230" width="12.7109375" style="180" customWidth="1"/>
    <col min="9231" max="9231" width="2.7109375" style="180" customWidth="1"/>
    <col min="9232" max="9232" width="13.7109375" style="180" customWidth="1"/>
    <col min="9233" max="9233" width="2.28515625" style="180" customWidth="1"/>
    <col min="9234" max="9234" width="15.7109375" style="180" customWidth="1"/>
    <col min="9235" max="9235" width="9.7109375" style="180" customWidth="1"/>
    <col min="9236" max="9472" width="11.42578125" style="180"/>
    <col min="9473" max="9473" width="13.7109375" style="180" customWidth="1"/>
    <col min="9474" max="9474" width="12.7109375" style="180" customWidth="1"/>
    <col min="9475" max="9475" width="5.7109375" style="180" customWidth="1"/>
    <col min="9476" max="9476" width="2.7109375" style="180" customWidth="1"/>
    <col min="9477" max="9477" width="9.7109375" style="180" customWidth="1"/>
    <col min="9478" max="9478" width="2.7109375" style="180" customWidth="1"/>
    <col min="9479" max="9479" width="7.7109375" style="180" customWidth="1"/>
    <col min="9480" max="9480" width="8.7109375" style="180" customWidth="1"/>
    <col min="9481" max="9481" width="2.7109375" style="180" customWidth="1"/>
    <col min="9482" max="9482" width="3.7109375" style="180" customWidth="1"/>
    <col min="9483" max="9483" width="4.7109375" style="180" customWidth="1"/>
    <col min="9484" max="9484" width="9.7109375" style="180" customWidth="1"/>
    <col min="9485" max="9485" width="2.7109375" style="180" customWidth="1"/>
    <col min="9486" max="9486" width="12.7109375" style="180" customWidth="1"/>
    <col min="9487" max="9487" width="2.7109375" style="180" customWidth="1"/>
    <col min="9488" max="9488" width="13.7109375" style="180" customWidth="1"/>
    <col min="9489" max="9489" width="2.28515625" style="180" customWidth="1"/>
    <col min="9490" max="9490" width="15.7109375" style="180" customWidth="1"/>
    <col min="9491" max="9491" width="9.7109375" style="180" customWidth="1"/>
    <col min="9492" max="9728" width="11.42578125" style="180"/>
    <col min="9729" max="9729" width="13.7109375" style="180" customWidth="1"/>
    <col min="9730" max="9730" width="12.7109375" style="180" customWidth="1"/>
    <col min="9731" max="9731" width="5.7109375" style="180" customWidth="1"/>
    <col min="9732" max="9732" width="2.7109375" style="180" customWidth="1"/>
    <col min="9733" max="9733" width="9.7109375" style="180" customWidth="1"/>
    <col min="9734" max="9734" width="2.7109375" style="180" customWidth="1"/>
    <col min="9735" max="9735" width="7.7109375" style="180" customWidth="1"/>
    <col min="9736" max="9736" width="8.7109375" style="180" customWidth="1"/>
    <col min="9737" max="9737" width="2.7109375" style="180" customWidth="1"/>
    <col min="9738" max="9738" width="3.7109375" style="180" customWidth="1"/>
    <col min="9739" max="9739" width="4.7109375" style="180" customWidth="1"/>
    <col min="9740" max="9740" width="9.7109375" style="180" customWidth="1"/>
    <col min="9741" max="9741" width="2.7109375" style="180" customWidth="1"/>
    <col min="9742" max="9742" width="12.7109375" style="180" customWidth="1"/>
    <col min="9743" max="9743" width="2.7109375" style="180" customWidth="1"/>
    <col min="9744" max="9744" width="13.7109375" style="180" customWidth="1"/>
    <col min="9745" max="9745" width="2.28515625" style="180" customWidth="1"/>
    <col min="9746" max="9746" width="15.7109375" style="180" customWidth="1"/>
    <col min="9747" max="9747" width="9.7109375" style="180" customWidth="1"/>
    <col min="9748" max="9984" width="11.42578125" style="180"/>
    <col min="9985" max="9985" width="13.7109375" style="180" customWidth="1"/>
    <col min="9986" max="9986" width="12.7109375" style="180" customWidth="1"/>
    <col min="9987" max="9987" width="5.7109375" style="180" customWidth="1"/>
    <col min="9988" max="9988" width="2.7109375" style="180" customWidth="1"/>
    <col min="9989" max="9989" width="9.7109375" style="180" customWidth="1"/>
    <col min="9990" max="9990" width="2.7109375" style="180" customWidth="1"/>
    <col min="9991" max="9991" width="7.7109375" style="180" customWidth="1"/>
    <col min="9992" max="9992" width="8.7109375" style="180" customWidth="1"/>
    <col min="9993" max="9993" width="2.7109375" style="180" customWidth="1"/>
    <col min="9994" max="9994" width="3.7109375" style="180" customWidth="1"/>
    <col min="9995" max="9995" width="4.7109375" style="180" customWidth="1"/>
    <col min="9996" max="9996" width="9.7109375" style="180" customWidth="1"/>
    <col min="9997" max="9997" width="2.7109375" style="180" customWidth="1"/>
    <col min="9998" max="9998" width="12.7109375" style="180" customWidth="1"/>
    <col min="9999" max="9999" width="2.7109375" style="180" customWidth="1"/>
    <col min="10000" max="10000" width="13.7109375" style="180" customWidth="1"/>
    <col min="10001" max="10001" width="2.28515625" style="180" customWidth="1"/>
    <col min="10002" max="10002" width="15.7109375" style="180" customWidth="1"/>
    <col min="10003" max="10003" width="9.7109375" style="180" customWidth="1"/>
    <col min="10004" max="10240" width="11.42578125" style="180"/>
    <col min="10241" max="10241" width="13.7109375" style="180" customWidth="1"/>
    <col min="10242" max="10242" width="12.7109375" style="180" customWidth="1"/>
    <col min="10243" max="10243" width="5.7109375" style="180" customWidth="1"/>
    <col min="10244" max="10244" width="2.7109375" style="180" customWidth="1"/>
    <col min="10245" max="10245" width="9.7109375" style="180" customWidth="1"/>
    <col min="10246" max="10246" width="2.7109375" style="180" customWidth="1"/>
    <col min="10247" max="10247" width="7.7109375" style="180" customWidth="1"/>
    <col min="10248" max="10248" width="8.7109375" style="180" customWidth="1"/>
    <col min="10249" max="10249" width="2.7109375" style="180" customWidth="1"/>
    <col min="10250" max="10250" width="3.7109375" style="180" customWidth="1"/>
    <col min="10251" max="10251" width="4.7109375" style="180" customWidth="1"/>
    <col min="10252" max="10252" width="9.7109375" style="180" customWidth="1"/>
    <col min="10253" max="10253" width="2.7109375" style="180" customWidth="1"/>
    <col min="10254" max="10254" width="12.7109375" style="180" customWidth="1"/>
    <col min="10255" max="10255" width="2.7109375" style="180" customWidth="1"/>
    <col min="10256" max="10256" width="13.7109375" style="180" customWidth="1"/>
    <col min="10257" max="10257" width="2.28515625" style="180" customWidth="1"/>
    <col min="10258" max="10258" width="15.7109375" style="180" customWidth="1"/>
    <col min="10259" max="10259" width="9.7109375" style="180" customWidth="1"/>
    <col min="10260" max="10496" width="11.42578125" style="180"/>
    <col min="10497" max="10497" width="13.7109375" style="180" customWidth="1"/>
    <col min="10498" max="10498" width="12.7109375" style="180" customWidth="1"/>
    <col min="10499" max="10499" width="5.7109375" style="180" customWidth="1"/>
    <col min="10500" max="10500" width="2.7109375" style="180" customWidth="1"/>
    <col min="10501" max="10501" width="9.7109375" style="180" customWidth="1"/>
    <col min="10502" max="10502" width="2.7109375" style="180" customWidth="1"/>
    <col min="10503" max="10503" width="7.7109375" style="180" customWidth="1"/>
    <col min="10504" max="10504" width="8.7109375" style="180" customWidth="1"/>
    <col min="10505" max="10505" width="2.7109375" style="180" customWidth="1"/>
    <col min="10506" max="10506" width="3.7109375" style="180" customWidth="1"/>
    <col min="10507" max="10507" width="4.7109375" style="180" customWidth="1"/>
    <col min="10508" max="10508" width="9.7109375" style="180" customWidth="1"/>
    <col min="10509" max="10509" width="2.7109375" style="180" customWidth="1"/>
    <col min="10510" max="10510" width="12.7109375" style="180" customWidth="1"/>
    <col min="10511" max="10511" width="2.7109375" style="180" customWidth="1"/>
    <col min="10512" max="10512" width="13.7109375" style="180" customWidth="1"/>
    <col min="10513" max="10513" width="2.28515625" style="180" customWidth="1"/>
    <col min="10514" max="10514" width="15.7109375" style="180" customWidth="1"/>
    <col min="10515" max="10515" width="9.7109375" style="180" customWidth="1"/>
    <col min="10516" max="10752" width="11.42578125" style="180"/>
    <col min="10753" max="10753" width="13.7109375" style="180" customWidth="1"/>
    <col min="10754" max="10754" width="12.7109375" style="180" customWidth="1"/>
    <col min="10755" max="10755" width="5.7109375" style="180" customWidth="1"/>
    <col min="10756" max="10756" width="2.7109375" style="180" customWidth="1"/>
    <col min="10757" max="10757" width="9.7109375" style="180" customWidth="1"/>
    <col min="10758" max="10758" width="2.7109375" style="180" customWidth="1"/>
    <col min="10759" max="10759" width="7.7109375" style="180" customWidth="1"/>
    <col min="10760" max="10760" width="8.7109375" style="180" customWidth="1"/>
    <col min="10761" max="10761" width="2.7109375" style="180" customWidth="1"/>
    <col min="10762" max="10762" width="3.7109375" style="180" customWidth="1"/>
    <col min="10763" max="10763" width="4.7109375" style="180" customWidth="1"/>
    <col min="10764" max="10764" width="9.7109375" style="180" customWidth="1"/>
    <col min="10765" max="10765" width="2.7109375" style="180" customWidth="1"/>
    <col min="10766" max="10766" width="12.7109375" style="180" customWidth="1"/>
    <col min="10767" max="10767" width="2.7109375" style="180" customWidth="1"/>
    <col min="10768" max="10768" width="13.7109375" style="180" customWidth="1"/>
    <col min="10769" max="10769" width="2.28515625" style="180" customWidth="1"/>
    <col min="10770" max="10770" width="15.7109375" style="180" customWidth="1"/>
    <col min="10771" max="10771" width="9.7109375" style="180" customWidth="1"/>
    <col min="10772" max="11008" width="11.42578125" style="180"/>
    <col min="11009" max="11009" width="13.7109375" style="180" customWidth="1"/>
    <col min="11010" max="11010" width="12.7109375" style="180" customWidth="1"/>
    <col min="11011" max="11011" width="5.7109375" style="180" customWidth="1"/>
    <col min="11012" max="11012" width="2.7109375" style="180" customWidth="1"/>
    <col min="11013" max="11013" width="9.7109375" style="180" customWidth="1"/>
    <col min="11014" max="11014" width="2.7109375" style="180" customWidth="1"/>
    <col min="11015" max="11015" width="7.7109375" style="180" customWidth="1"/>
    <col min="11016" max="11016" width="8.7109375" style="180" customWidth="1"/>
    <col min="11017" max="11017" width="2.7109375" style="180" customWidth="1"/>
    <col min="11018" max="11018" width="3.7109375" style="180" customWidth="1"/>
    <col min="11019" max="11019" width="4.7109375" style="180" customWidth="1"/>
    <col min="11020" max="11020" width="9.7109375" style="180" customWidth="1"/>
    <col min="11021" max="11021" width="2.7109375" style="180" customWidth="1"/>
    <col min="11022" max="11022" width="12.7109375" style="180" customWidth="1"/>
    <col min="11023" max="11023" width="2.7109375" style="180" customWidth="1"/>
    <col min="11024" max="11024" width="13.7109375" style="180" customWidth="1"/>
    <col min="11025" max="11025" width="2.28515625" style="180" customWidth="1"/>
    <col min="11026" max="11026" width="15.7109375" style="180" customWidth="1"/>
    <col min="11027" max="11027" width="9.7109375" style="180" customWidth="1"/>
    <col min="11028" max="11264" width="11.42578125" style="180"/>
    <col min="11265" max="11265" width="13.7109375" style="180" customWidth="1"/>
    <col min="11266" max="11266" width="12.7109375" style="180" customWidth="1"/>
    <col min="11267" max="11267" width="5.7109375" style="180" customWidth="1"/>
    <col min="11268" max="11268" width="2.7109375" style="180" customWidth="1"/>
    <col min="11269" max="11269" width="9.7109375" style="180" customWidth="1"/>
    <col min="11270" max="11270" width="2.7109375" style="180" customWidth="1"/>
    <col min="11271" max="11271" width="7.7109375" style="180" customWidth="1"/>
    <col min="11272" max="11272" width="8.7109375" style="180" customWidth="1"/>
    <col min="11273" max="11273" width="2.7109375" style="180" customWidth="1"/>
    <col min="11274" max="11274" width="3.7109375" style="180" customWidth="1"/>
    <col min="11275" max="11275" width="4.7109375" style="180" customWidth="1"/>
    <col min="11276" max="11276" width="9.7109375" style="180" customWidth="1"/>
    <col min="11277" max="11277" width="2.7109375" style="180" customWidth="1"/>
    <col min="11278" max="11278" width="12.7109375" style="180" customWidth="1"/>
    <col min="11279" max="11279" width="2.7109375" style="180" customWidth="1"/>
    <col min="11280" max="11280" width="13.7109375" style="180" customWidth="1"/>
    <col min="11281" max="11281" width="2.28515625" style="180" customWidth="1"/>
    <col min="11282" max="11282" width="15.7109375" style="180" customWidth="1"/>
    <col min="11283" max="11283" width="9.7109375" style="180" customWidth="1"/>
    <col min="11284" max="11520" width="11.42578125" style="180"/>
    <col min="11521" max="11521" width="13.7109375" style="180" customWidth="1"/>
    <col min="11522" max="11522" width="12.7109375" style="180" customWidth="1"/>
    <col min="11523" max="11523" width="5.7109375" style="180" customWidth="1"/>
    <col min="11524" max="11524" width="2.7109375" style="180" customWidth="1"/>
    <col min="11525" max="11525" width="9.7109375" style="180" customWidth="1"/>
    <col min="11526" max="11526" width="2.7109375" style="180" customWidth="1"/>
    <col min="11527" max="11527" width="7.7109375" style="180" customWidth="1"/>
    <col min="11528" max="11528" width="8.7109375" style="180" customWidth="1"/>
    <col min="11529" max="11529" width="2.7109375" style="180" customWidth="1"/>
    <col min="11530" max="11530" width="3.7109375" style="180" customWidth="1"/>
    <col min="11531" max="11531" width="4.7109375" style="180" customWidth="1"/>
    <col min="11532" max="11532" width="9.7109375" style="180" customWidth="1"/>
    <col min="11533" max="11533" width="2.7109375" style="180" customWidth="1"/>
    <col min="11534" max="11534" width="12.7109375" style="180" customWidth="1"/>
    <col min="11535" max="11535" width="2.7109375" style="180" customWidth="1"/>
    <col min="11536" max="11536" width="13.7109375" style="180" customWidth="1"/>
    <col min="11537" max="11537" width="2.28515625" style="180" customWidth="1"/>
    <col min="11538" max="11538" width="15.7109375" style="180" customWidth="1"/>
    <col min="11539" max="11539" width="9.7109375" style="180" customWidth="1"/>
    <col min="11540" max="11776" width="11.42578125" style="180"/>
    <col min="11777" max="11777" width="13.7109375" style="180" customWidth="1"/>
    <col min="11778" max="11778" width="12.7109375" style="180" customWidth="1"/>
    <col min="11779" max="11779" width="5.7109375" style="180" customWidth="1"/>
    <col min="11780" max="11780" width="2.7109375" style="180" customWidth="1"/>
    <col min="11781" max="11781" width="9.7109375" style="180" customWidth="1"/>
    <col min="11782" max="11782" width="2.7109375" style="180" customWidth="1"/>
    <col min="11783" max="11783" width="7.7109375" style="180" customWidth="1"/>
    <col min="11784" max="11784" width="8.7109375" style="180" customWidth="1"/>
    <col min="11785" max="11785" width="2.7109375" style="180" customWidth="1"/>
    <col min="11786" max="11786" width="3.7109375" style="180" customWidth="1"/>
    <col min="11787" max="11787" width="4.7109375" style="180" customWidth="1"/>
    <col min="11788" max="11788" width="9.7109375" style="180" customWidth="1"/>
    <col min="11789" max="11789" width="2.7109375" style="180" customWidth="1"/>
    <col min="11790" max="11790" width="12.7109375" style="180" customWidth="1"/>
    <col min="11791" max="11791" width="2.7109375" style="180" customWidth="1"/>
    <col min="11792" max="11792" width="13.7109375" style="180" customWidth="1"/>
    <col min="11793" max="11793" width="2.28515625" style="180" customWidth="1"/>
    <col min="11794" max="11794" width="15.7109375" style="180" customWidth="1"/>
    <col min="11795" max="11795" width="9.7109375" style="180" customWidth="1"/>
    <col min="11796" max="12032" width="11.42578125" style="180"/>
    <col min="12033" max="12033" width="13.7109375" style="180" customWidth="1"/>
    <col min="12034" max="12034" width="12.7109375" style="180" customWidth="1"/>
    <col min="12035" max="12035" width="5.7109375" style="180" customWidth="1"/>
    <col min="12036" max="12036" width="2.7109375" style="180" customWidth="1"/>
    <col min="12037" max="12037" width="9.7109375" style="180" customWidth="1"/>
    <col min="12038" max="12038" width="2.7109375" style="180" customWidth="1"/>
    <col min="12039" max="12039" width="7.7109375" style="180" customWidth="1"/>
    <col min="12040" max="12040" width="8.7109375" style="180" customWidth="1"/>
    <col min="12041" max="12041" width="2.7109375" style="180" customWidth="1"/>
    <col min="12042" max="12042" width="3.7109375" style="180" customWidth="1"/>
    <col min="12043" max="12043" width="4.7109375" style="180" customWidth="1"/>
    <col min="12044" max="12044" width="9.7109375" style="180" customWidth="1"/>
    <col min="12045" max="12045" width="2.7109375" style="180" customWidth="1"/>
    <col min="12046" max="12046" width="12.7109375" style="180" customWidth="1"/>
    <col min="12047" max="12047" width="2.7109375" style="180" customWidth="1"/>
    <col min="12048" max="12048" width="13.7109375" style="180" customWidth="1"/>
    <col min="12049" max="12049" width="2.28515625" style="180" customWidth="1"/>
    <col min="12050" max="12050" width="15.7109375" style="180" customWidth="1"/>
    <col min="12051" max="12051" width="9.7109375" style="180" customWidth="1"/>
    <col min="12052" max="12288" width="11.42578125" style="180"/>
    <col min="12289" max="12289" width="13.7109375" style="180" customWidth="1"/>
    <col min="12290" max="12290" width="12.7109375" style="180" customWidth="1"/>
    <col min="12291" max="12291" width="5.7109375" style="180" customWidth="1"/>
    <col min="12292" max="12292" width="2.7109375" style="180" customWidth="1"/>
    <col min="12293" max="12293" width="9.7109375" style="180" customWidth="1"/>
    <col min="12294" max="12294" width="2.7109375" style="180" customWidth="1"/>
    <col min="12295" max="12295" width="7.7109375" style="180" customWidth="1"/>
    <col min="12296" max="12296" width="8.7109375" style="180" customWidth="1"/>
    <col min="12297" max="12297" width="2.7109375" style="180" customWidth="1"/>
    <col min="12298" max="12298" width="3.7109375" style="180" customWidth="1"/>
    <col min="12299" max="12299" width="4.7109375" style="180" customWidth="1"/>
    <col min="12300" max="12300" width="9.7109375" style="180" customWidth="1"/>
    <col min="12301" max="12301" width="2.7109375" style="180" customWidth="1"/>
    <col min="12302" max="12302" width="12.7109375" style="180" customWidth="1"/>
    <col min="12303" max="12303" width="2.7109375" style="180" customWidth="1"/>
    <col min="12304" max="12304" width="13.7109375" style="180" customWidth="1"/>
    <col min="12305" max="12305" width="2.28515625" style="180" customWidth="1"/>
    <col min="12306" max="12306" width="15.7109375" style="180" customWidth="1"/>
    <col min="12307" max="12307" width="9.7109375" style="180" customWidth="1"/>
    <col min="12308" max="12544" width="11.42578125" style="180"/>
    <col min="12545" max="12545" width="13.7109375" style="180" customWidth="1"/>
    <col min="12546" max="12546" width="12.7109375" style="180" customWidth="1"/>
    <col min="12547" max="12547" width="5.7109375" style="180" customWidth="1"/>
    <col min="12548" max="12548" width="2.7109375" style="180" customWidth="1"/>
    <col min="12549" max="12549" width="9.7109375" style="180" customWidth="1"/>
    <col min="12550" max="12550" width="2.7109375" style="180" customWidth="1"/>
    <col min="12551" max="12551" width="7.7109375" style="180" customWidth="1"/>
    <col min="12552" max="12552" width="8.7109375" style="180" customWidth="1"/>
    <col min="12553" max="12553" width="2.7109375" style="180" customWidth="1"/>
    <col min="12554" max="12554" width="3.7109375" style="180" customWidth="1"/>
    <col min="12555" max="12555" width="4.7109375" style="180" customWidth="1"/>
    <col min="12556" max="12556" width="9.7109375" style="180" customWidth="1"/>
    <col min="12557" max="12557" width="2.7109375" style="180" customWidth="1"/>
    <col min="12558" max="12558" width="12.7109375" style="180" customWidth="1"/>
    <col min="12559" max="12559" width="2.7109375" style="180" customWidth="1"/>
    <col min="12560" max="12560" width="13.7109375" style="180" customWidth="1"/>
    <col min="12561" max="12561" width="2.28515625" style="180" customWidth="1"/>
    <col min="12562" max="12562" width="15.7109375" style="180" customWidth="1"/>
    <col min="12563" max="12563" width="9.7109375" style="180" customWidth="1"/>
    <col min="12564" max="12800" width="11.42578125" style="180"/>
    <col min="12801" max="12801" width="13.7109375" style="180" customWidth="1"/>
    <col min="12802" max="12802" width="12.7109375" style="180" customWidth="1"/>
    <col min="12803" max="12803" width="5.7109375" style="180" customWidth="1"/>
    <col min="12804" max="12804" width="2.7109375" style="180" customWidth="1"/>
    <col min="12805" max="12805" width="9.7109375" style="180" customWidth="1"/>
    <col min="12806" max="12806" width="2.7109375" style="180" customWidth="1"/>
    <col min="12807" max="12807" width="7.7109375" style="180" customWidth="1"/>
    <col min="12808" max="12808" width="8.7109375" style="180" customWidth="1"/>
    <col min="12809" max="12809" width="2.7109375" style="180" customWidth="1"/>
    <col min="12810" max="12810" width="3.7109375" style="180" customWidth="1"/>
    <col min="12811" max="12811" width="4.7109375" style="180" customWidth="1"/>
    <col min="12812" max="12812" width="9.7109375" style="180" customWidth="1"/>
    <col min="12813" max="12813" width="2.7109375" style="180" customWidth="1"/>
    <col min="12814" max="12814" width="12.7109375" style="180" customWidth="1"/>
    <col min="12815" max="12815" width="2.7109375" style="180" customWidth="1"/>
    <col min="12816" max="12816" width="13.7109375" style="180" customWidth="1"/>
    <col min="12817" max="12817" width="2.28515625" style="180" customWidth="1"/>
    <col min="12818" max="12818" width="15.7109375" style="180" customWidth="1"/>
    <col min="12819" max="12819" width="9.7109375" style="180" customWidth="1"/>
    <col min="12820" max="13056" width="11.42578125" style="180"/>
    <col min="13057" max="13057" width="13.7109375" style="180" customWidth="1"/>
    <col min="13058" max="13058" width="12.7109375" style="180" customWidth="1"/>
    <col min="13059" max="13059" width="5.7109375" style="180" customWidth="1"/>
    <col min="13060" max="13060" width="2.7109375" style="180" customWidth="1"/>
    <col min="13061" max="13061" width="9.7109375" style="180" customWidth="1"/>
    <col min="13062" max="13062" width="2.7109375" style="180" customWidth="1"/>
    <col min="13063" max="13063" width="7.7109375" style="180" customWidth="1"/>
    <col min="13064" max="13064" width="8.7109375" style="180" customWidth="1"/>
    <col min="13065" max="13065" width="2.7109375" style="180" customWidth="1"/>
    <col min="13066" max="13066" width="3.7109375" style="180" customWidth="1"/>
    <col min="13067" max="13067" width="4.7109375" style="180" customWidth="1"/>
    <col min="13068" max="13068" width="9.7109375" style="180" customWidth="1"/>
    <col min="13069" max="13069" width="2.7109375" style="180" customWidth="1"/>
    <col min="13070" max="13070" width="12.7109375" style="180" customWidth="1"/>
    <col min="13071" max="13071" width="2.7109375" style="180" customWidth="1"/>
    <col min="13072" max="13072" width="13.7109375" style="180" customWidth="1"/>
    <col min="13073" max="13073" width="2.28515625" style="180" customWidth="1"/>
    <col min="13074" max="13074" width="15.7109375" style="180" customWidth="1"/>
    <col min="13075" max="13075" width="9.7109375" style="180" customWidth="1"/>
    <col min="13076" max="13312" width="11.42578125" style="180"/>
    <col min="13313" max="13313" width="13.7109375" style="180" customWidth="1"/>
    <col min="13314" max="13314" width="12.7109375" style="180" customWidth="1"/>
    <col min="13315" max="13315" width="5.7109375" style="180" customWidth="1"/>
    <col min="13316" max="13316" width="2.7109375" style="180" customWidth="1"/>
    <col min="13317" max="13317" width="9.7109375" style="180" customWidth="1"/>
    <col min="13318" max="13318" width="2.7109375" style="180" customWidth="1"/>
    <col min="13319" max="13319" width="7.7109375" style="180" customWidth="1"/>
    <col min="13320" max="13320" width="8.7109375" style="180" customWidth="1"/>
    <col min="13321" max="13321" width="2.7109375" style="180" customWidth="1"/>
    <col min="13322" max="13322" width="3.7109375" style="180" customWidth="1"/>
    <col min="13323" max="13323" width="4.7109375" style="180" customWidth="1"/>
    <col min="13324" max="13324" width="9.7109375" style="180" customWidth="1"/>
    <col min="13325" max="13325" width="2.7109375" style="180" customWidth="1"/>
    <col min="13326" max="13326" width="12.7109375" style="180" customWidth="1"/>
    <col min="13327" max="13327" width="2.7109375" style="180" customWidth="1"/>
    <col min="13328" max="13328" width="13.7109375" style="180" customWidth="1"/>
    <col min="13329" max="13329" width="2.28515625" style="180" customWidth="1"/>
    <col min="13330" max="13330" width="15.7109375" style="180" customWidth="1"/>
    <col min="13331" max="13331" width="9.7109375" style="180" customWidth="1"/>
    <col min="13332" max="13568" width="11.42578125" style="180"/>
    <col min="13569" max="13569" width="13.7109375" style="180" customWidth="1"/>
    <col min="13570" max="13570" width="12.7109375" style="180" customWidth="1"/>
    <col min="13571" max="13571" width="5.7109375" style="180" customWidth="1"/>
    <col min="13572" max="13572" width="2.7109375" style="180" customWidth="1"/>
    <col min="13573" max="13573" width="9.7109375" style="180" customWidth="1"/>
    <col min="13574" max="13574" width="2.7109375" style="180" customWidth="1"/>
    <col min="13575" max="13575" width="7.7109375" style="180" customWidth="1"/>
    <col min="13576" max="13576" width="8.7109375" style="180" customWidth="1"/>
    <col min="13577" max="13577" width="2.7109375" style="180" customWidth="1"/>
    <col min="13578" max="13578" width="3.7109375" style="180" customWidth="1"/>
    <col min="13579" max="13579" width="4.7109375" style="180" customWidth="1"/>
    <col min="13580" max="13580" width="9.7109375" style="180" customWidth="1"/>
    <col min="13581" max="13581" width="2.7109375" style="180" customWidth="1"/>
    <col min="13582" max="13582" width="12.7109375" style="180" customWidth="1"/>
    <col min="13583" max="13583" width="2.7109375" style="180" customWidth="1"/>
    <col min="13584" max="13584" width="13.7109375" style="180" customWidth="1"/>
    <col min="13585" max="13585" width="2.28515625" style="180" customWidth="1"/>
    <col min="13586" max="13586" width="15.7109375" style="180" customWidth="1"/>
    <col min="13587" max="13587" width="9.7109375" style="180" customWidth="1"/>
    <col min="13588" max="13824" width="11.42578125" style="180"/>
    <col min="13825" max="13825" width="13.7109375" style="180" customWidth="1"/>
    <col min="13826" max="13826" width="12.7109375" style="180" customWidth="1"/>
    <col min="13827" max="13827" width="5.7109375" style="180" customWidth="1"/>
    <col min="13828" max="13828" width="2.7109375" style="180" customWidth="1"/>
    <col min="13829" max="13829" width="9.7109375" style="180" customWidth="1"/>
    <col min="13830" max="13830" width="2.7109375" style="180" customWidth="1"/>
    <col min="13831" max="13831" width="7.7109375" style="180" customWidth="1"/>
    <col min="13832" max="13832" width="8.7109375" style="180" customWidth="1"/>
    <col min="13833" max="13833" width="2.7109375" style="180" customWidth="1"/>
    <col min="13834" max="13834" width="3.7109375" style="180" customWidth="1"/>
    <col min="13835" max="13835" width="4.7109375" style="180" customWidth="1"/>
    <col min="13836" max="13836" width="9.7109375" style="180" customWidth="1"/>
    <col min="13837" max="13837" width="2.7109375" style="180" customWidth="1"/>
    <col min="13838" max="13838" width="12.7109375" style="180" customWidth="1"/>
    <col min="13839" max="13839" width="2.7109375" style="180" customWidth="1"/>
    <col min="13840" max="13840" width="13.7109375" style="180" customWidth="1"/>
    <col min="13841" max="13841" width="2.28515625" style="180" customWidth="1"/>
    <col min="13842" max="13842" width="15.7109375" style="180" customWidth="1"/>
    <col min="13843" max="13843" width="9.7109375" style="180" customWidth="1"/>
    <col min="13844" max="14080" width="11.42578125" style="180"/>
    <col min="14081" max="14081" width="13.7109375" style="180" customWidth="1"/>
    <col min="14082" max="14082" width="12.7109375" style="180" customWidth="1"/>
    <col min="14083" max="14083" width="5.7109375" style="180" customWidth="1"/>
    <col min="14084" max="14084" width="2.7109375" style="180" customWidth="1"/>
    <col min="14085" max="14085" width="9.7109375" style="180" customWidth="1"/>
    <col min="14086" max="14086" width="2.7109375" style="180" customWidth="1"/>
    <col min="14087" max="14087" width="7.7109375" style="180" customWidth="1"/>
    <col min="14088" max="14088" width="8.7109375" style="180" customWidth="1"/>
    <col min="14089" max="14089" width="2.7109375" style="180" customWidth="1"/>
    <col min="14090" max="14090" width="3.7109375" style="180" customWidth="1"/>
    <col min="14091" max="14091" width="4.7109375" style="180" customWidth="1"/>
    <col min="14092" max="14092" width="9.7109375" style="180" customWidth="1"/>
    <col min="14093" max="14093" width="2.7109375" style="180" customWidth="1"/>
    <col min="14094" max="14094" width="12.7109375" style="180" customWidth="1"/>
    <col min="14095" max="14095" width="2.7109375" style="180" customWidth="1"/>
    <col min="14096" max="14096" width="13.7109375" style="180" customWidth="1"/>
    <col min="14097" max="14097" width="2.28515625" style="180" customWidth="1"/>
    <col min="14098" max="14098" width="15.7109375" style="180" customWidth="1"/>
    <col min="14099" max="14099" width="9.7109375" style="180" customWidth="1"/>
    <col min="14100" max="14336" width="11.42578125" style="180"/>
    <col min="14337" max="14337" width="13.7109375" style="180" customWidth="1"/>
    <col min="14338" max="14338" width="12.7109375" style="180" customWidth="1"/>
    <col min="14339" max="14339" width="5.7109375" style="180" customWidth="1"/>
    <col min="14340" max="14340" width="2.7109375" style="180" customWidth="1"/>
    <col min="14341" max="14341" width="9.7109375" style="180" customWidth="1"/>
    <col min="14342" max="14342" width="2.7109375" style="180" customWidth="1"/>
    <col min="14343" max="14343" width="7.7109375" style="180" customWidth="1"/>
    <col min="14344" max="14344" width="8.7109375" style="180" customWidth="1"/>
    <col min="14345" max="14345" width="2.7109375" style="180" customWidth="1"/>
    <col min="14346" max="14346" width="3.7109375" style="180" customWidth="1"/>
    <col min="14347" max="14347" width="4.7109375" style="180" customWidth="1"/>
    <col min="14348" max="14348" width="9.7109375" style="180" customWidth="1"/>
    <col min="14349" max="14349" width="2.7109375" style="180" customWidth="1"/>
    <col min="14350" max="14350" width="12.7109375" style="180" customWidth="1"/>
    <col min="14351" max="14351" width="2.7109375" style="180" customWidth="1"/>
    <col min="14352" max="14352" width="13.7109375" style="180" customWidth="1"/>
    <col min="14353" max="14353" width="2.28515625" style="180" customWidth="1"/>
    <col min="14354" max="14354" width="15.7109375" style="180" customWidth="1"/>
    <col min="14355" max="14355" width="9.7109375" style="180" customWidth="1"/>
    <col min="14356" max="14592" width="11.42578125" style="180"/>
    <col min="14593" max="14593" width="13.7109375" style="180" customWidth="1"/>
    <col min="14594" max="14594" width="12.7109375" style="180" customWidth="1"/>
    <col min="14595" max="14595" width="5.7109375" style="180" customWidth="1"/>
    <col min="14596" max="14596" width="2.7109375" style="180" customWidth="1"/>
    <col min="14597" max="14597" width="9.7109375" style="180" customWidth="1"/>
    <col min="14598" max="14598" width="2.7109375" style="180" customWidth="1"/>
    <col min="14599" max="14599" width="7.7109375" style="180" customWidth="1"/>
    <col min="14600" max="14600" width="8.7109375" style="180" customWidth="1"/>
    <col min="14601" max="14601" width="2.7109375" style="180" customWidth="1"/>
    <col min="14602" max="14602" width="3.7109375" style="180" customWidth="1"/>
    <col min="14603" max="14603" width="4.7109375" style="180" customWidth="1"/>
    <col min="14604" max="14604" width="9.7109375" style="180" customWidth="1"/>
    <col min="14605" max="14605" width="2.7109375" style="180" customWidth="1"/>
    <col min="14606" max="14606" width="12.7109375" style="180" customWidth="1"/>
    <col min="14607" max="14607" width="2.7109375" style="180" customWidth="1"/>
    <col min="14608" max="14608" width="13.7109375" style="180" customWidth="1"/>
    <col min="14609" max="14609" width="2.28515625" style="180" customWidth="1"/>
    <col min="14610" max="14610" width="15.7109375" style="180" customWidth="1"/>
    <col min="14611" max="14611" width="9.7109375" style="180" customWidth="1"/>
    <col min="14612" max="14848" width="11.42578125" style="180"/>
    <col min="14849" max="14849" width="13.7109375" style="180" customWidth="1"/>
    <col min="14850" max="14850" width="12.7109375" style="180" customWidth="1"/>
    <col min="14851" max="14851" width="5.7109375" style="180" customWidth="1"/>
    <col min="14852" max="14852" width="2.7109375" style="180" customWidth="1"/>
    <col min="14853" max="14853" width="9.7109375" style="180" customWidth="1"/>
    <col min="14854" max="14854" width="2.7109375" style="180" customWidth="1"/>
    <col min="14855" max="14855" width="7.7109375" style="180" customWidth="1"/>
    <col min="14856" max="14856" width="8.7109375" style="180" customWidth="1"/>
    <col min="14857" max="14857" width="2.7109375" style="180" customWidth="1"/>
    <col min="14858" max="14858" width="3.7109375" style="180" customWidth="1"/>
    <col min="14859" max="14859" width="4.7109375" style="180" customWidth="1"/>
    <col min="14860" max="14860" width="9.7109375" style="180" customWidth="1"/>
    <col min="14861" max="14861" width="2.7109375" style="180" customWidth="1"/>
    <col min="14862" max="14862" width="12.7109375" style="180" customWidth="1"/>
    <col min="14863" max="14863" width="2.7109375" style="180" customWidth="1"/>
    <col min="14864" max="14864" width="13.7109375" style="180" customWidth="1"/>
    <col min="14865" max="14865" width="2.28515625" style="180" customWidth="1"/>
    <col min="14866" max="14866" width="15.7109375" style="180" customWidth="1"/>
    <col min="14867" max="14867" width="9.7109375" style="180" customWidth="1"/>
    <col min="14868" max="15104" width="11.42578125" style="180"/>
    <col min="15105" max="15105" width="13.7109375" style="180" customWidth="1"/>
    <col min="15106" max="15106" width="12.7109375" style="180" customWidth="1"/>
    <col min="15107" max="15107" width="5.7109375" style="180" customWidth="1"/>
    <col min="15108" max="15108" width="2.7109375" style="180" customWidth="1"/>
    <col min="15109" max="15109" width="9.7109375" style="180" customWidth="1"/>
    <col min="15110" max="15110" width="2.7109375" style="180" customWidth="1"/>
    <col min="15111" max="15111" width="7.7109375" style="180" customWidth="1"/>
    <col min="15112" max="15112" width="8.7109375" style="180" customWidth="1"/>
    <col min="15113" max="15113" width="2.7109375" style="180" customWidth="1"/>
    <col min="15114" max="15114" width="3.7109375" style="180" customWidth="1"/>
    <col min="15115" max="15115" width="4.7109375" style="180" customWidth="1"/>
    <col min="15116" max="15116" width="9.7109375" style="180" customWidth="1"/>
    <col min="15117" max="15117" width="2.7109375" style="180" customWidth="1"/>
    <col min="15118" max="15118" width="12.7109375" style="180" customWidth="1"/>
    <col min="15119" max="15119" width="2.7109375" style="180" customWidth="1"/>
    <col min="15120" max="15120" width="13.7109375" style="180" customWidth="1"/>
    <col min="15121" max="15121" width="2.28515625" style="180" customWidth="1"/>
    <col min="15122" max="15122" width="15.7109375" style="180" customWidth="1"/>
    <col min="15123" max="15123" width="9.7109375" style="180" customWidth="1"/>
    <col min="15124" max="15360" width="11.42578125" style="180"/>
    <col min="15361" max="15361" width="13.7109375" style="180" customWidth="1"/>
    <col min="15362" max="15362" width="12.7109375" style="180" customWidth="1"/>
    <col min="15363" max="15363" width="5.7109375" style="180" customWidth="1"/>
    <col min="15364" max="15364" width="2.7109375" style="180" customWidth="1"/>
    <col min="15365" max="15365" width="9.7109375" style="180" customWidth="1"/>
    <col min="15366" max="15366" width="2.7109375" style="180" customWidth="1"/>
    <col min="15367" max="15367" width="7.7109375" style="180" customWidth="1"/>
    <col min="15368" max="15368" width="8.7109375" style="180" customWidth="1"/>
    <col min="15369" max="15369" width="2.7109375" style="180" customWidth="1"/>
    <col min="15370" max="15370" width="3.7109375" style="180" customWidth="1"/>
    <col min="15371" max="15371" width="4.7109375" style="180" customWidth="1"/>
    <col min="15372" max="15372" width="9.7109375" style="180" customWidth="1"/>
    <col min="15373" max="15373" width="2.7109375" style="180" customWidth="1"/>
    <col min="15374" max="15374" width="12.7109375" style="180" customWidth="1"/>
    <col min="15375" max="15375" width="2.7109375" style="180" customWidth="1"/>
    <col min="15376" max="15376" width="13.7109375" style="180" customWidth="1"/>
    <col min="15377" max="15377" width="2.28515625" style="180" customWidth="1"/>
    <col min="15378" max="15378" width="15.7109375" style="180" customWidth="1"/>
    <col min="15379" max="15379" width="9.7109375" style="180" customWidth="1"/>
    <col min="15380" max="15616" width="11.42578125" style="180"/>
    <col min="15617" max="15617" width="13.7109375" style="180" customWidth="1"/>
    <col min="15618" max="15618" width="12.7109375" style="180" customWidth="1"/>
    <col min="15619" max="15619" width="5.7109375" style="180" customWidth="1"/>
    <col min="15620" max="15620" width="2.7109375" style="180" customWidth="1"/>
    <col min="15621" max="15621" width="9.7109375" style="180" customWidth="1"/>
    <col min="15622" max="15622" width="2.7109375" style="180" customWidth="1"/>
    <col min="15623" max="15623" width="7.7109375" style="180" customWidth="1"/>
    <col min="15624" max="15624" width="8.7109375" style="180" customWidth="1"/>
    <col min="15625" max="15625" width="2.7109375" style="180" customWidth="1"/>
    <col min="15626" max="15626" width="3.7109375" style="180" customWidth="1"/>
    <col min="15627" max="15627" width="4.7109375" style="180" customWidth="1"/>
    <col min="15628" max="15628" width="9.7109375" style="180" customWidth="1"/>
    <col min="15629" max="15629" width="2.7109375" style="180" customWidth="1"/>
    <col min="15630" max="15630" width="12.7109375" style="180" customWidth="1"/>
    <col min="15631" max="15631" width="2.7109375" style="180" customWidth="1"/>
    <col min="15632" max="15632" width="13.7109375" style="180" customWidth="1"/>
    <col min="15633" max="15633" width="2.28515625" style="180" customWidth="1"/>
    <col min="15634" max="15634" width="15.7109375" style="180" customWidth="1"/>
    <col min="15635" max="15635" width="9.7109375" style="180" customWidth="1"/>
    <col min="15636" max="15872" width="11.42578125" style="180"/>
    <col min="15873" max="15873" width="13.7109375" style="180" customWidth="1"/>
    <col min="15874" max="15874" width="12.7109375" style="180" customWidth="1"/>
    <col min="15875" max="15875" width="5.7109375" style="180" customWidth="1"/>
    <col min="15876" max="15876" width="2.7109375" style="180" customWidth="1"/>
    <col min="15877" max="15877" width="9.7109375" style="180" customWidth="1"/>
    <col min="15878" max="15878" width="2.7109375" style="180" customWidth="1"/>
    <col min="15879" max="15879" width="7.7109375" style="180" customWidth="1"/>
    <col min="15880" max="15880" width="8.7109375" style="180" customWidth="1"/>
    <col min="15881" max="15881" width="2.7109375" style="180" customWidth="1"/>
    <col min="15882" max="15882" width="3.7109375" style="180" customWidth="1"/>
    <col min="15883" max="15883" width="4.7109375" style="180" customWidth="1"/>
    <col min="15884" max="15884" width="9.7109375" style="180" customWidth="1"/>
    <col min="15885" max="15885" width="2.7109375" style="180" customWidth="1"/>
    <col min="15886" max="15886" width="12.7109375" style="180" customWidth="1"/>
    <col min="15887" max="15887" width="2.7109375" style="180" customWidth="1"/>
    <col min="15888" max="15888" width="13.7109375" style="180" customWidth="1"/>
    <col min="15889" max="15889" width="2.28515625" style="180" customWidth="1"/>
    <col min="15890" max="15890" width="15.7109375" style="180" customWidth="1"/>
    <col min="15891" max="15891" width="9.7109375" style="180" customWidth="1"/>
    <col min="15892" max="16128" width="11.42578125" style="180"/>
    <col min="16129" max="16129" width="13.7109375" style="180" customWidth="1"/>
    <col min="16130" max="16130" width="12.7109375" style="180" customWidth="1"/>
    <col min="16131" max="16131" width="5.7109375" style="180" customWidth="1"/>
    <col min="16132" max="16132" width="2.7109375" style="180" customWidth="1"/>
    <col min="16133" max="16133" width="9.7109375" style="180" customWidth="1"/>
    <col min="16134" max="16134" width="2.7109375" style="180" customWidth="1"/>
    <col min="16135" max="16135" width="7.7109375" style="180" customWidth="1"/>
    <col min="16136" max="16136" width="8.7109375" style="180" customWidth="1"/>
    <col min="16137" max="16137" width="2.7109375" style="180" customWidth="1"/>
    <col min="16138" max="16138" width="3.7109375" style="180" customWidth="1"/>
    <col min="16139" max="16139" width="4.7109375" style="180" customWidth="1"/>
    <col min="16140" max="16140" width="9.7109375" style="180" customWidth="1"/>
    <col min="16141" max="16141" width="2.7109375" style="180" customWidth="1"/>
    <col min="16142" max="16142" width="12.7109375" style="180" customWidth="1"/>
    <col min="16143" max="16143" width="2.7109375" style="180" customWidth="1"/>
    <col min="16144" max="16144" width="13.7109375" style="180" customWidth="1"/>
    <col min="16145" max="16145" width="2.28515625" style="180" customWidth="1"/>
    <col min="16146" max="16146" width="15.7109375" style="180" customWidth="1"/>
    <col min="16147" max="16147" width="9.7109375" style="180" customWidth="1"/>
    <col min="16148" max="16384" width="11.42578125" style="180"/>
  </cols>
  <sheetData>
    <row r="1" spans="1:19" ht="20.25">
      <c r="B1" s="551" t="s">
        <v>677</v>
      </c>
      <c r="C1" s="551"/>
      <c r="D1" s="551"/>
      <c r="E1" s="551"/>
      <c r="F1" s="551"/>
      <c r="G1" s="551"/>
      <c r="H1" s="265"/>
      <c r="I1" s="265"/>
      <c r="J1" s="265"/>
      <c r="K1" s="265"/>
      <c r="L1" s="265"/>
      <c r="M1" s="265"/>
      <c r="N1" s="265"/>
      <c r="O1" s="265"/>
      <c r="P1" s="265"/>
      <c r="Q1" s="265"/>
      <c r="R1" s="265"/>
    </row>
    <row r="2" spans="1:19" ht="17.25">
      <c r="B2" s="552" t="s">
        <v>83</v>
      </c>
      <c r="C2" s="552"/>
      <c r="D2" s="552"/>
      <c r="E2" s="552"/>
      <c r="F2" s="552"/>
      <c r="G2" s="552"/>
      <c r="H2" s="265"/>
      <c r="I2" s="265"/>
      <c r="J2" s="265"/>
      <c r="K2" s="265"/>
      <c r="L2" s="265"/>
      <c r="M2" s="265"/>
      <c r="N2" s="265"/>
      <c r="O2" s="265"/>
      <c r="P2" s="265"/>
      <c r="Q2" s="265"/>
      <c r="R2" s="265"/>
    </row>
    <row r="3" spans="1:19" ht="16.5">
      <c r="B3" s="553" t="s">
        <v>678</v>
      </c>
      <c r="C3" s="554"/>
      <c r="D3" s="554"/>
      <c r="E3" s="554"/>
      <c r="F3" s="554"/>
      <c r="G3" s="554"/>
      <c r="H3" s="265"/>
      <c r="I3" s="265"/>
      <c r="J3" s="265"/>
      <c r="K3" s="265"/>
      <c r="L3" s="265"/>
      <c r="M3" s="265"/>
      <c r="N3" s="265"/>
      <c r="O3" s="265"/>
      <c r="P3" s="265"/>
      <c r="Q3" s="265"/>
      <c r="R3" s="265"/>
    </row>
    <row r="4" spans="1:19" ht="6" customHeight="1">
      <c r="B4" s="554"/>
      <c r="C4" s="554"/>
      <c r="D4" s="554"/>
      <c r="E4" s="554"/>
      <c r="F4" s="554"/>
      <c r="G4" s="554"/>
      <c r="H4" s="265"/>
      <c r="I4" s="265"/>
      <c r="J4" s="265"/>
      <c r="K4" s="265"/>
      <c r="L4" s="265"/>
      <c r="M4" s="265"/>
      <c r="N4" s="265"/>
      <c r="O4" s="265"/>
      <c r="P4" s="265"/>
      <c r="Q4" s="265"/>
      <c r="R4" s="265"/>
    </row>
    <row r="5" spans="1:19" s="197" customFormat="1" ht="12.75" customHeight="1">
      <c r="A5" s="555"/>
      <c r="B5" s="556" t="s">
        <v>85</v>
      </c>
      <c r="C5" s="1645" t="s">
        <v>679</v>
      </c>
      <c r="D5" s="1645"/>
      <c r="E5" s="1645"/>
      <c r="F5" s="1645"/>
      <c r="G5" s="1645"/>
      <c r="H5" s="1645"/>
      <c r="I5" s="1645"/>
      <c r="J5" s="1645"/>
      <c r="K5" s="1645"/>
      <c r="L5" s="1645"/>
      <c r="M5" s="1646"/>
      <c r="N5" s="293"/>
      <c r="O5" s="243"/>
      <c r="P5" s="243"/>
      <c r="Q5" s="557" t="s">
        <v>680</v>
      </c>
      <c r="R5" s="558"/>
      <c r="S5" s="297"/>
    </row>
    <row r="6" spans="1:19" s="197" customFormat="1" ht="12.75" customHeight="1">
      <c r="A6" s="559"/>
      <c r="B6" s="560"/>
      <c r="C6" s="1647"/>
      <c r="D6" s="1647"/>
      <c r="E6" s="1647"/>
      <c r="F6" s="1647"/>
      <c r="G6" s="1647"/>
      <c r="H6" s="1647"/>
      <c r="I6" s="1647"/>
      <c r="J6" s="1647"/>
      <c r="K6" s="1647"/>
      <c r="L6" s="1647"/>
      <c r="M6" s="1648"/>
      <c r="N6" s="561"/>
      <c r="O6" s="250"/>
      <c r="P6" s="250"/>
      <c r="Q6" s="251" t="s">
        <v>681</v>
      </c>
      <c r="R6" s="562"/>
      <c r="S6" s="563"/>
    </row>
    <row r="7" spans="1:19" s="197" customFormat="1" ht="12">
      <c r="A7" s="249"/>
      <c r="B7" s="564" t="s">
        <v>682</v>
      </c>
      <c r="C7" s="565"/>
      <c r="D7" s="565"/>
      <c r="E7" s="565"/>
      <c r="F7" s="566"/>
      <c r="G7" s="566"/>
      <c r="H7" s="567"/>
      <c r="I7" s="568"/>
      <c r="J7" s="568"/>
      <c r="K7" s="569"/>
      <c r="L7" s="562"/>
      <c r="M7" s="562"/>
      <c r="N7" s="561"/>
      <c r="O7" s="250"/>
      <c r="P7" s="250"/>
      <c r="Q7" s="251" t="s">
        <v>683</v>
      </c>
      <c r="R7" s="562"/>
      <c r="S7" s="563"/>
    </row>
    <row r="8" spans="1:19" s="197" customFormat="1" ht="12">
      <c r="A8" s="254"/>
      <c r="B8" s="570" t="s">
        <v>684</v>
      </c>
      <c r="C8" s="571"/>
      <c r="D8" s="571"/>
      <c r="E8" s="571"/>
      <c r="F8" s="571"/>
      <c r="G8" s="572" t="s">
        <v>86</v>
      </c>
      <c r="H8" s="573" t="s">
        <v>685</v>
      </c>
      <c r="I8" s="574"/>
      <c r="J8" s="574"/>
      <c r="K8" s="575"/>
      <c r="L8" s="573"/>
      <c r="M8" s="576"/>
      <c r="N8" s="577"/>
      <c r="O8" s="206"/>
      <c r="P8" s="206"/>
      <c r="Q8" s="570" t="s">
        <v>686</v>
      </c>
      <c r="R8" s="573"/>
      <c r="S8" s="578" t="s">
        <v>687</v>
      </c>
    </row>
    <row r="9" spans="1:19" ht="6" customHeight="1"/>
    <row r="10" spans="1:19" ht="16.5">
      <c r="A10" s="579" t="s">
        <v>688</v>
      </c>
      <c r="B10" s="580"/>
      <c r="C10" s="580"/>
      <c r="D10" s="580"/>
      <c r="E10" s="580"/>
      <c r="F10" s="580"/>
      <c r="G10" s="580"/>
      <c r="H10" s="580"/>
      <c r="I10" s="580"/>
      <c r="J10" s="580"/>
      <c r="K10" s="580"/>
      <c r="L10" s="580"/>
      <c r="M10" s="580"/>
      <c r="N10" s="580"/>
      <c r="O10" s="580"/>
      <c r="P10" s="580"/>
      <c r="Q10" s="580"/>
      <c r="R10" s="580"/>
      <c r="S10" s="581"/>
    </row>
    <row r="11" spans="1:19">
      <c r="A11" s="582" t="s">
        <v>689</v>
      </c>
      <c r="B11" s="583"/>
      <c r="C11" s="583"/>
      <c r="D11" s="583"/>
      <c r="E11" s="583"/>
      <c r="F11" s="583"/>
      <c r="G11" s="583"/>
      <c r="H11" s="583"/>
      <c r="I11" s="583"/>
      <c r="J11" s="583"/>
      <c r="K11" s="583"/>
      <c r="L11" s="583"/>
      <c r="M11" s="583"/>
      <c r="N11" s="583"/>
      <c r="O11" s="583"/>
      <c r="P11" s="583"/>
      <c r="Q11" s="583"/>
      <c r="R11" s="583"/>
      <c r="S11" s="584"/>
    </row>
    <row r="12" spans="1:19" ht="6" customHeight="1"/>
    <row r="13" spans="1:19" s="184" customFormat="1" ht="15" customHeight="1">
      <c r="A13" s="585" t="s">
        <v>690</v>
      </c>
      <c r="B13" s="586"/>
      <c r="C13" s="586"/>
      <c r="D13" s="586"/>
      <c r="E13" s="586"/>
      <c r="F13" s="586"/>
      <c r="G13" s="586"/>
      <c r="H13" s="586"/>
      <c r="I13" s="586"/>
      <c r="J13" s="586"/>
      <c r="K13" s="586"/>
      <c r="L13" s="586"/>
      <c r="M13" s="586"/>
      <c r="N13" s="586"/>
      <c r="O13" s="586"/>
      <c r="P13" s="586"/>
      <c r="Q13" s="586"/>
      <c r="R13" s="586"/>
      <c r="S13" s="587"/>
    </row>
    <row r="14" spans="1:19" ht="25.5">
      <c r="A14" s="588" t="s">
        <v>95</v>
      </c>
      <c r="B14" s="589" t="s">
        <v>96</v>
      </c>
      <c r="C14" s="590"/>
      <c r="D14" s="590"/>
      <c r="E14" s="590"/>
      <c r="F14" s="590"/>
      <c r="G14" s="591" t="s">
        <v>691</v>
      </c>
      <c r="H14" s="592" t="s">
        <v>692</v>
      </c>
      <c r="I14" s="589" t="s">
        <v>693</v>
      </c>
      <c r="J14" s="593"/>
      <c r="K14" s="590"/>
      <c r="L14" s="594" t="s">
        <v>694</v>
      </c>
      <c r="M14" s="594"/>
      <c r="N14" s="589" t="s">
        <v>695</v>
      </c>
      <c r="O14" s="589" t="s">
        <v>696</v>
      </c>
      <c r="P14" s="593"/>
      <c r="Q14" s="595"/>
      <c r="R14" s="591" t="s">
        <v>697</v>
      </c>
      <c r="S14" s="588" t="s">
        <v>698</v>
      </c>
    </row>
    <row r="15" spans="1:19" s="604" customFormat="1">
      <c r="A15" s="596" t="s">
        <v>251</v>
      </c>
      <c r="B15" s="597"/>
      <c r="C15" s="597"/>
      <c r="D15" s="597"/>
      <c r="E15" s="597"/>
      <c r="F15" s="597"/>
      <c r="G15" s="597"/>
      <c r="H15" s="598"/>
      <c r="I15" s="599"/>
      <c r="J15" s="599"/>
      <c r="K15" s="599"/>
      <c r="L15" s="600"/>
      <c r="M15" s="600"/>
      <c r="N15" s="600"/>
      <c r="O15" s="601"/>
      <c r="P15" s="601"/>
      <c r="Q15" s="600" t="s">
        <v>699</v>
      </c>
      <c r="R15" s="602">
        <f>'[1]Explosion Isumos'!F201</f>
        <v>2244595.4699999997</v>
      </c>
      <c r="S15" s="603">
        <f>R15/R48</f>
        <v>0.61034459401622143</v>
      </c>
    </row>
    <row r="16" spans="1:19" s="612" customFormat="1">
      <c r="A16" s="605" t="s">
        <v>597</v>
      </c>
      <c r="B16" s="606"/>
      <c r="C16" s="606"/>
      <c r="D16" s="606"/>
      <c r="E16" s="606"/>
      <c r="F16" s="606"/>
      <c r="G16" s="606"/>
      <c r="H16" s="607"/>
      <c r="I16" s="608"/>
      <c r="J16" s="608"/>
      <c r="K16" s="608"/>
      <c r="L16" s="608"/>
      <c r="M16" s="608"/>
      <c r="N16" s="608"/>
      <c r="O16" s="609" t="s">
        <v>700</v>
      </c>
      <c r="P16" s="609"/>
      <c r="Q16" s="610"/>
      <c r="R16" s="609" t="s">
        <v>701</v>
      </c>
      <c r="S16" s="611"/>
    </row>
    <row r="17" spans="1:19" s="612" customFormat="1">
      <c r="A17" s="613" t="str">
        <f>'[1]Explosion Isumos'!A202</f>
        <v>TEC LABORATORIO</v>
      </c>
      <c r="B17" s="614" t="str">
        <f>'[1]Explosion Isumos'!B202</f>
        <v>TECNICO LABORATRISTAS PARA PRUEBAS DE LABORATORIO DE RERSISTENCIA DE MATERIALES</v>
      </c>
      <c r="C17" s="615"/>
      <c r="D17" s="615"/>
      <c r="E17" s="615"/>
      <c r="F17" s="615"/>
      <c r="G17" s="616" t="s">
        <v>601</v>
      </c>
      <c r="H17" s="617">
        <f>'[1]Explosion Isumos'!D202</f>
        <v>1.3225</v>
      </c>
      <c r="I17" s="618">
        <f>'[1]Explosion Isumos'!E202</f>
        <v>219.99774853506659</v>
      </c>
      <c r="J17" s="619"/>
      <c r="K17" s="620"/>
      <c r="L17" s="621">
        <f>'[1]Explosion Isumos'!I202</f>
        <v>1.6877899999999999</v>
      </c>
      <c r="M17" s="621"/>
      <c r="N17" s="618">
        <f t="shared" ref="N17:N34" si="0">I17*L17</f>
        <v>371.31</v>
      </c>
      <c r="O17" s="1631">
        <f t="shared" ref="O17:O34" si="1">H17*I17</f>
        <v>290.94702243762555</v>
      </c>
      <c r="P17" s="1632"/>
      <c r="Q17" s="1633"/>
      <c r="R17" s="622">
        <f t="shared" ref="R17:R34" si="2">H17*N17</f>
        <v>491.05747500000001</v>
      </c>
      <c r="S17" s="623">
        <f t="shared" ref="S17:S34" si="3">R17/$R$48</f>
        <v>1.3352707836370437E-4</v>
      </c>
    </row>
    <row r="18" spans="1:19" s="612" customFormat="1">
      <c r="A18" s="613" t="str">
        <f>'[1]Explosion Isumos'!A203</f>
        <v>OF PLOMERO</v>
      </c>
      <c r="B18" s="614" t="str">
        <f>'[1]Explosion Isumos'!B203</f>
        <v>OFICIAL DE PLOMERIA</v>
      </c>
      <c r="C18" s="615"/>
      <c r="D18" s="615"/>
      <c r="E18" s="615"/>
      <c r="F18" s="615"/>
      <c r="G18" s="616" t="s">
        <v>601</v>
      </c>
      <c r="H18" s="617">
        <f>'[1]Explosion Isumos'!D203</f>
        <v>2.6293000000000002</v>
      </c>
      <c r="I18" s="618">
        <f>'[1]Explosion Isumos'!E203</f>
        <v>219.99774853506659</v>
      </c>
      <c r="J18" s="619"/>
      <c r="K18" s="620"/>
      <c r="L18" s="621">
        <f>'[1]Explosion Isumos'!I203</f>
        <v>1.6877899999999999</v>
      </c>
      <c r="M18" s="621"/>
      <c r="N18" s="618">
        <f t="shared" si="0"/>
        <v>371.31</v>
      </c>
      <c r="O18" s="1631">
        <f t="shared" si="1"/>
        <v>578.44008022325067</v>
      </c>
      <c r="P18" s="1632"/>
      <c r="Q18" s="1633"/>
      <c r="R18" s="622">
        <f t="shared" si="2"/>
        <v>976.28538300000002</v>
      </c>
      <c r="S18" s="623">
        <f t="shared" si="3"/>
        <v>2.6546899594834624E-4</v>
      </c>
    </row>
    <row r="19" spans="1:19" s="612" customFormat="1">
      <c r="A19" s="613" t="str">
        <f>'[1]Explosion Isumos'!A204</f>
        <v>OF ALUMINIO</v>
      </c>
      <c r="B19" s="614" t="str">
        <f>'[1]Explosion Isumos'!B204</f>
        <v>OFICIAL ALUMINERO</v>
      </c>
      <c r="C19" s="615"/>
      <c r="D19" s="615"/>
      <c r="E19" s="615"/>
      <c r="F19" s="615"/>
      <c r="G19" s="616" t="s">
        <v>601</v>
      </c>
      <c r="H19" s="617">
        <f>'[1]Explosion Isumos'!D204</f>
        <v>5</v>
      </c>
      <c r="I19" s="618">
        <f>'[1]Explosion Isumos'!E204</f>
        <v>219.99774853506659</v>
      </c>
      <c r="J19" s="619"/>
      <c r="K19" s="620"/>
      <c r="L19" s="621">
        <f>'[1]Explosion Isumos'!I204</f>
        <v>1.6877899999999999</v>
      </c>
      <c r="M19" s="621"/>
      <c r="N19" s="618">
        <f t="shared" si="0"/>
        <v>371.31</v>
      </c>
      <c r="O19" s="1631">
        <f t="shared" si="1"/>
        <v>1099.988742675333</v>
      </c>
      <c r="P19" s="1632"/>
      <c r="Q19" s="1633"/>
      <c r="R19" s="622">
        <f t="shared" si="2"/>
        <v>1856.55</v>
      </c>
      <c r="S19" s="623">
        <f t="shared" si="3"/>
        <v>5.04828273586784E-4</v>
      </c>
    </row>
    <row r="20" spans="1:19" s="612" customFormat="1">
      <c r="A20" s="613" t="str">
        <f>'[1]Explosion Isumos'!A205</f>
        <v>OPER LIGERO</v>
      </c>
      <c r="B20" s="614" t="str">
        <f>'[1]Explosion Isumos'!B205</f>
        <v>OPERADOR DE EQUIPO LIGERO</v>
      </c>
      <c r="C20" s="615"/>
      <c r="D20" s="615"/>
      <c r="E20" s="615"/>
      <c r="F20" s="615"/>
      <c r="G20" s="616" t="s">
        <v>601</v>
      </c>
      <c r="H20" s="617">
        <f>'[1]Explosion Isumos'!D205</f>
        <v>21.03172</v>
      </c>
      <c r="I20" s="618">
        <f>'[1]Explosion Isumos'!E205</f>
        <v>135.0025229238077</v>
      </c>
      <c r="J20" s="619"/>
      <c r="K20" s="620"/>
      <c r="L20" s="621">
        <f>'[1]Explosion Isumos'!I205</f>
        <v>1.7241899999999999</v>
      </c>
      <c r="M20" s="621"/>
      <c r="N20" s="618">
        <f t="shared" si="0"/>
        <v>232.76999999999998</v>
      </c>
      <c r="O20" s="1631">
        <f t="shared" si="1"/>
        <v>2839.3352614271048</v>
      </c>
      <c r="P20" s="1632"/>
      <c r="Q20" s="1633"/>
      <c r="R20" s="622">
        <f t="shared" si="2"/>
        <v>4895.5534643999999</v>
      </c>
      <c r="S20" s="623">
        <f t="shared" si="3"/>
        <v>1.3311862345128606E-3</v>
      </c>
    </row>
    <row r="21" spans="1:19" s="612" customFormat="1">
      <c r="A21" s="613" t="str">
        <f>'[1]Explosion Isumos'!A206</f>
        <v>TECNICO</v>
      </c>
      <c r="B21" s="614" t="str">
        <f>'[1]Explosion Isumos'!B206</f>
        <v>TECNICO PARA CALIBRACION</v>
      </c>
      <c r="C21" s="615"/>
      <c r="D21" s="615"/>
      <c r="E21" s="615"/>
      <c r="F21" s="615"/>
      <c r="G21" s="616" t="s">
        <v>601</v>
      </c>
      <c r="H21" s="617">
        <f>'[1]Explosion Isumos'!D206</f>
        <v>6</v>
      </c>
      <c r="I21" s="618">
        <f>'[1]Explosion Isumos'!E206</f>
        <v>500</v>
      </c>
      <c r="J21" s="619"/>
      <c r="K21" s="620"/>
      <c r="L21" s="621">
        <f>'[1]Explosion Isumos'!I206</f>
        <v>1.6575599999999999</v>
      </c>
      <c r="M21" s="621"/>
      <c r="N21" s="618">
        <f t="shared" si="0"/>
        <v>828.78</v>
      </c>
      <c r="O21" s="1631">
        <f t="shared" si="1"/>
        <v>3000</v>
      </c>
      <c r="P21" s="1632"/>
      <c r="Q21" s="1633"/>
      <c r="R21" s="622">
        <f t="shared" si="2"/>
        <v>4972.68</v>
      </c>
      <c r="S21" s="623">
        <f t="shared" si="3"/>
        <v>1.3521582825668736E-3</v>
      </c>
    </row>
    <row r="22" spans="1:19" s="612" customFormat="1">
      <c r="A22" s="613" t="str">
        <f>'[1]Explosion Isumos'!A207</f>
        <v>OF CIMBRADOR</v>
      </c>
      <c r="B22" s="614" t="str">
        <f>'[1]Explosion Isumos'!B207</f>
        <v>OFICIAL CIMBRADOR.</v>
      </c>
      <c r="C22" s="615"/>
      <c r="D22" s="615"/>
      <c r="E22" s="615"/>
      <c r="F22" s="615"/>
      <c r="G22" s="616" t="s">
        <v>601</v>
      </c>
      <c r="H22" s="617">
        <f>'[1]Explosion Isumos'!D207</f>
        <v>17.43066</v>
      </c>
      <c r="I22" s="618">
        <f>'[1]Explosion Isumos'!E207</f>
        <v>219.99774853506659</v>
      </c>
      <c r="J22" s="619"/>
      <c r="K22" s="620"/>
      <c r="L22" s="621">
        <f>'[1]Explosion Isumos'!I207</f>
        <v>1.6877899999999999</v>
      </c>
      <c r="M22" s="621"/>
      <c r="N22" s="618">
        <f t="shared" si="0"/>
        <v>371.31</v>
      </c>
      <c r="O22" s="1631">
        <f t="shared" si="1"/>
        <v>3834.7059554802436</v>
      </c>
      <c r="P22" s="1632"/>
      <c r="Q22" s="1633"/>
      <c r="R22" s="622">
        <f t="shared" si="2"/>
        <v>6472.1783645999994</v>
      </c>
      <c r="S22" s="623">
        <f t="shared" si="3"/>
        <v>1.7598979990556423E-3</v>
      </c>
    </row>
    <row r="23" spans="1:19" s="612" customFormat="1">
      <c r="A23" s="613" t="str">
        <f>'[1]Explosion Isumos'!A208</f>
        <v>OF ANCLAJE</v>
      </c>
      <c r="B23" s="614" t="str">
        <f>'[1]Explosion Isumos'!B208</f>
        <v>OFICIAL DE ANCLAJE</v>
      </c>
      <c r="C23" s="615"/>
      <c r="D23" s="615"/>
      <c r="E23" s="615"/>
      <c r="F23" s="615"/>
      <c r="G23" s="616" t="s">
        <v>601</v>
      </c>
      <c r="H23" s="617">
        <f>'[1]Explosion Isumos'!D208</f>
        <v>20.500959999999999</v>
      </c>
      <c r="I23" s="618">
        <f>'[1]Explosion Isumos'!E208</f>
        <v>219.99774853506659</v>
      </c>
      <c r="J23" s="619"/>
      <c r="K23" s="620"/>
      <c r="L23" s="621">
        <f>'[1]Explosion Isumos'!I208</f>
        <v>1.6877899999999999</v>
      </c>
      <c r="M23" s="621"/>
      <c r="N23" s="618">
        <f t="shared" si="0"/>
        <v>371.31</v>
      </c>
      <c r="O23" s="1631">
        <f t="shared" si="1"/>
        <v>4510.165042807459</v>
      </c>
      <c r="P23" s="1632"/>
      <c r="Q23" s="1633"/>
      <c r="R23" s="622">
        <f t="shared" si="2"/>
        <v>7612.2114575999994</v>
      </c>
      <c r="S23" s="623">
        <f t="shared" si="3"/>
        <v>2.0698928487343426E-3</v>
      </c>
    </row>
    <row r="24" spans="1:19" s="612" customFormat="1">
      <c r="A24" s="613" t="str">
        <f>'[1]Explosion Isumos'!A209</f>
        <v>CHOFER</v>
      </c>
      <c r="B24" s="614" t="str">
        <f>'[1]Explosion Isumos'!B209</f>
        <v>CHOFER DE CAMION ESTACAS, PICK UP, 3TON Y VOLTEO.</v>
      </c>
      <c r="C24" s="615"/>
      <c r="D24" s="615"/>
      <c r="E24" s="615"/>
      <c r="F24" s="615"/>
      <c r="G24" s="616" t="s">
        <v>601</v>
      </c>
      <c r="H24" s="617">
        <f>'[1]Explosion Isumos'!D209</f>
        <v>27.321069999999999</v>
      </c>
      <c r="I24" s="618">
        <f>'[1]Explosion Isumos'!E209</f>
        <v>219.99774853506659</v>
      </c>
      <c r="J24" s="619"/>
      <c r="K24" s="620"/>
      <c r="L24" s="621">
        <f>'[1]Explosion Isumos'!I209</f>
        <v>1.6877899999999999</v>
      </c>
      <c r="M24" s="621"/>
      <c r="N24" s="618">
        <f t="shared" si="0"/>
        <v>371.31</v>
      </c>
      <c r="O24" s="1631">
        <f t="shared" si="1"/>
        <v>6010.5738875689512</v>
      </c>
      <c r="P24" s="1632"/>
      <c r="Q24" s="1633"/>
      <c r="R24" s="622">
        <f t="shared" si="2"/>
        <v>10144.5865017</v>
      </c>
      <c r="S24" s="623">
        <f t="shared" si="3"/>
        <v>2.7584897201287351E-3</v>
      </c>
    </row>
    <row r="25" spans="1:19" s="612" customFormat="1">
      <c r="A25" s="613" t="str">
        <f>'[1]Explosion Isumos'!A210</f>
        <v>OF PINTOR</v>
      </c>
      <c r="B25" s="614" t="str">
        <f>'[1]Explosion Isumos'!B210</f>
        <v>OFICIAL PINTOR</v>
      </c>
      <c r="C25" s="615"/>
      <c r="D25" s="615"/>
      <c r="E25" s="615"/>
      <c r="F25" s="615"/>
      <c r="G25" s="616" t="s">
        <v>601</v>
      </c>
      <c r="H25" s="617">
        <f>'[1]Explosion Isumos'!D210</f>
        <v>40.496650000000002</v>
      </c>
      <c r="I25" s="618">
        <f>'[1]Explosion Isumos'!E210</f>
        <v>219.99774853506659</v>
      </c>
      <c r="J25" s="619"/>
      <c r="K25" s="620"/>
      <c r="L25" s="621">
        <f>'[1]Explosion Isumos'!I210</f>
        <v>1.6877899999999999</v>
      </c>
      <c r="M25" s="621"/>
      <c r="N25" s="618">
        <f t="shared" si="0"/>
        <v>371.31</v>
      </c>
      <c r="O25" s="1631">
        <f t="shared" si="1"/>
        <v>8909.1718232126059</v>
      </c>
      <c r="P25" s="1632"/>
      <c r="Q25" s="1633"/>
      <c r="R25" s="622">
        <f t="shared" si="2"/>
        <v>15036.811111500001</v>
      </c>
      <c r="S25" s="623">
        <f t="shared" si="3"/>
        <v>4.0887707811096477E-3</v>
      </c>
    </row>
    <row r="26" spans="1:19" s="612" customFormat="1">
      <c r="A26" s="613" t="str">
        <f>'[1]Explosion Isumos'!A211</f>
        <v>MAESTRO</v>
      </c>
      <c r="B26" s="614" t="str">
        <f>'[1]Explosion Isumos'!B211</f>
        <v>MAESTRO DE OBRA</v>
      </c>
      <c r="C26" s="615"/>
      <c r="D26" s="615"/>
      <c r="E26" s="615"/>
      <c r="F26" s="615"/>
      <c r="G26" s="616" t="s">
        <v>601</v>
      </c>
      <c r="H26" s="617">
        <f>'[1]Explosion Isumos'!D211</f>
        <v>46.950560000000003</v>
      </c>
      <c r="I26" s="618">
        <f>'[1]Explosion Isumos'!E211</f>
        <v>240.00023762987959</v>
      </c>
      <c r="J26" s="619"/>
      <c r="K26" s="620"/>
      <c r="L26" s="621">
        <f>'[1]Explosion Isumos'!I211</f>
        <v>1.68329</v>
      </c>
      <c r="M26" s="621"/>
      <c r="N26" s="618">
        <f t="shared" si="0"/>
        <v>403.99</v>
      </c>
      <c r="O26" s="1631">
        <f t="shared" si="1"/>
        <v>11268.145556855919</v>
      </c>
      <c r="P26" s="1632"/>
      <c r="Q26" s="1633"/>
      <c r="R26" s="622">
        <f t="shared" si="2"/>
        <v>18967.556734400001</v>
      </c>
      <c r="S26" s="623">
        <f t="shared" si="3"/>
        <v>5.1576089630694195E-3</v>
      </c>
    </row>
    <row r="27" spans="1:19" s="612" customFormat="1">
      <c r="A27" s="613" t="str">
        <f>'[1]Explosion Isumos'!A212</f>
        <v>OPER PESADO</v>
      </c>
      <c r="B27" s="614" t="str">
        <f>'[1]Explosion Isumos'!B212</f>
        <v>OPERADOR DE EQUIPO PESADO</v>
      </c>
      <c r="C27" s="615"/>
      <c r="D27" s="615"/>
      <c r="E27" s="615"/>
      <c r="F27" s="615"/>
      <c r="G27" s="616" t="s">
        <v>601</v>
      </c>
      <c r="H27" s="617">
        <f>'[1]Explosion Isumos'!D212</f>
        <v>54.630139999999997</v>
      </c>
      <c r="I27" s="618">
        <f>'[1]Explosion Isumos'!E212</f>
        <v>240.00023762987959</v>
      </c>
      <c r="J27" s="619"/>
      <c r="K27" s="620"/>
      <c r="L27" s="621">
        <f>'[1]Explosion Isumos'!I212</f>
        <v>1.68329</v>
      </c>
      <c r="M27" s="621"/>
      <c r="N27" s="618">
        <f t="shared" si="0"/>
        <v>403.99</v>
      </c>
      <c r="O27" s="1631">
        <f t="shared" si="1"/>
        <v>13111.24658175359</v>
      </c>
      <c r="P27" s="1632"/>
      <c r="Q27" s="1633"/>
      <c r="R27" s="622">
        <f t="shared" si="2"/>
        <v>22070.0302586</v>
      </c>
      <c r="S27" s="623">
        <f t="shared" si="3"/>
        <v>6.0012255384757325E-3</v>
      </c>
    </row>
    <row r="28" spans="1:19" s="612" customFormat="1">
      <c r="A28" s="613" t="str">
        <f>'[1]Explosion Isumos'!A213</f>
        <v>OF PAILERO</v>
      </c>
      <c r="B28" s="614" t="str">
        <f>'[1]Explosion Isumos'!B213</f>
        <v>OFICIAL PAILERO</v>
      </c>
      <c r="C28" s="615"/>
      <c r="D28" s="615"/>
      <c r="E28" s="615"/>
      <c r="F28" s="615"/>
      <c r="G28" s="616" t="s">
        <v>601</v>
      </c>
      <c r="H28" s="617">
        <f>'[1]Explosion Isumos'!D213</f>
        <v>79</v>
      </c>
      <c r="I28" s="618">
        <f>'[1]Explosion Isumos'!E213</f>
        <v>219.99774853506659</v>
      </c>
      <c r="J28" s="619"/>
      <c r="K28" s="620"/>
      <c r="L28" s="621">
        <f>'[1]Explosion Isumos'!I213</f>
        <v>1.6877899999999999</v>
      </c>
      <c r="M28" s="621"/>
      <c r="N28" s="618">
        <f t="shared" si="0"/>
        <v>371.31</v>
      </c>
      <c r="O28" s="1631">
        <f t="shared" si="1"/>
        <v>17379.82213427026</v>
      </c>
      <c r="P28" s="1632"/>
      <c r="Q28" s="1633"/>
      <c r="R28" s="622">
        <f t="shared" si="2"/>
        <v>29333.49</v>
      </c>
      <c r="S28" s="623">
        <f t="shared" si="3"/>
        <v>7.9762867226711876E-3</v>
      </c>
    </row>
    <row r="29" spans="1:19" s="612" customFormat="1">
      <c r="A29" s="613" t="str">
        <f>'[1]Explosion Isumos'!A214</f>
        <v>OF FIERRO</v>
      </c>
      <c r="B29" s="614" t="str">
        <f>'[1]Explosion Isumos'!B214</f>
        <v>OFICIAL FIERRERO</v>
      </c>
      <c r="C29" s="615"/>
      <c r="D29" s="615"/>
      <c r="E29" s="615"/>
      <c r="F29" s="615"/>
      <c r="G29" s="616" t="s">
        <v>601</v>
      </c>
      <c r="H29" s="617">
        <f>'[1]Explosion Isumos'!D214</f>
        <v>199.36001999999999</v>
      </c>
      <c r="I29" s="618">
        <f>'[1]Explosion Isumos'!E214</f>
        <v>179.99976467542857</v>
      </c>
      <c r="J29" s="619"/>
      <c r="K29" s="620"/>
      <c r="L29" s="621">
        <f>'[1]Explosion Isumos'!I214</f>
        <v>1.6997800000000001</v>
      </c>
      <c r="M29" s="621"/>
      <c r="N29" s="618">
        <f t="shared" si="0"/>
        <v>305.95999999999998</v>
      </c>
      <c r="O29" s="1631">
        <f t="shared" si="1"/>
        <v>35884.756685688728</v>
      </c>
      <c r="P29" s="1632"/>
      <c r="Q29" s="1633"/>
      <c r="R29" s="622">
        <f t="shared" si="2"/>
        <v>60996.191719199996</v>
      </c>
      <c r="S29" s="623">
        <f t="shared" si="3"/>
        <v>1.6585926670960774E-2</v>
      </c>
    </row>
    <row r="30" spans="1:19" s="612" customFormat="1">
      <c r="A30" s="613" t="str">
        <f>'[1]Explosion Isumos'!A215</f>
        <v>OF ALBAÑIL</v>
      </c>
      <c r="B30" s="614" t="str">
        <f>'[1]Explosion Isumos'!B215</f>
        <v>OFICAL DE ALBAÑILERIA</v>
      </c>
      <c r="C30" s="615"/>
      <c r="D30" s="615"/>
      <c r="E30" s="615"/>
      <c r="F30" s="615"/>
      <c r="G30" s="616" t="s">
        <v>601</v>
      </c>
      <c r="H30" s="617">
        <f>'[1]Explosion Isumos'!D215</f>
        <v>274.71023000000002</v>
      </c>
      <c r="I30" s="618">
        <f>'[1]Explosion Isumos'!E215</f>
        <v>219.99774853506659</v>
      </c>
      <c r="J30" s="619"/>
      <c r="K30" s="620"/>
      <c r="L30" s="621">
        <f>'[1]Explosion Isumos'!I215</f>
        <v>1.6877899999999999</v>
      </c>
      <c r="M30" s="621"/>
      <c r="N30" s="618">
        <f t="shared" si="0"/>
        <v>371.31</v>
      </c>
      <c r="O30" s="1631">
        <f t="shared" si="1"/>
        <v>60435.632099550312</v>
      </c>
      <c r="P30" s="1632"/>
      <c r="Q30" s="1633"/>
      <c r="R30" s="622">
        <f t="shared" si="2"/>
        <v>102002.6555013</v>
      </c>
      <c r="S30" s="623">
        <f t="shared" si="3"/>
        <v>2.7736298229505671E-2</v>
      </c>
    </row>
    <row r="31" spans="1:19" s="612" customFormat="1">
      <c r="A31" s="613" t="str">
        <f>'[1]Explosion Isumos'!A216</f>
        <v>AYUDANTE</v>
      </c>
      <c r="B31" s="614" t="str">
        <f>'[1]Explosion Isumos'!B216</f>
        <v>AYUDANTE GENERAL</v>
      </c>
      <c r="C31" s="615"/>
      <c r="D31" s="615"/>
      <c r="E31" s="615"/>
      <c r="F31" s="615"/>
      <c r="G31" s="616" t="s">
        <v>601</v>
      </c>
      <c r="H31" s="617">
        <f>'[1]Explosion Isumos'!D216</f>
        <v>642.35253</v>
      </c>
      <c r="I31" s="618">
        <f>'[1]Explosion Isumos'!E216</f>
        <v>135.0025229238077</v>
      </c>
      <c r="J31" s="619"/>
      <c r="K31" s="620"/>
      <c r="L31" s="621">
        <f>'[1]Explosion Isumos'!I216</f>
        <v>1.7241899999999999</v>
      </c>
      <c r="M31" s="621"/>
      <c r="N31" s="618">
        <f t="shared" si="0"/>
        <v>232.76999999999998</v>
      </c>
      <c r="O31" s="1631">
        <f t="shared" si="1"/>
        <v>86719.212156490874</v>
      </c>
      <c r="P31" s="1632"/>
      <c r="Q31" s="1633"/>
      <c r="R31" s="622">
        <f t="shared" si="2"/>
        <v>149520.39840809998</v>
      </c>
      <c r="S31" s="623">
        <f t="shared" si="3"/>
        <v>4.0657199964649074E-2</v>
      </c>
    </row>
    <row r="32" spans="1:19" s="612" customFormat="1">
      <c r="A32" s="613" t="str">
        <f>'[1]Explosion Isumos'!A217</f>
        <v>AYUD ELEC</v>
      </c>
      <c r="B32" s="614" t="str">
        <f>'[1]Explosion Isumos'!B217</f>
        <v>AYUDANTE ELECTRICO</v>
      </c>
      <c r="C32" s="615"/>
      <c r="D32" s="615"/>
      <c r="E32" s="615"/>
      <c r="F32" s="615"/>
      <c r="G32" s="616" t="s">
        <v>601</v>
      </c>
      <c r="H32" s="617">
        <f>'[1]Explosion Isumos'!D217</f>
        <v>963.02369999999996</v>
      </c>
      <c r="I32" s="618">
        <f>'[1]Explosion Isumos'!E217</f>
        <v>135.0025229238077</v>
      </c>
      <c r="J32" s="619"/>
      <c r="K32" s="620"/>
      <c r="L32" s="621">
        <f>'[1]Explosion Isumos'!I217</f>
        <v>1.7241899999999999</v>
      </c>
      <c r="M32" s="621"/>
      <c r="N32" s="618">
        <f t="shared" si="0"/>
        <v>232.76999999999998</v>
      </c>
      <c r="O32" s="1631">
        <f t="shared" si="1"/>
        <v>130010.62913542011</v>
      </c>
      <c r="P32" s="1632"/>
      <c r="Q32" s="1633"/>
      <c r="R32" s="622">
        <f t="shared" si="2"/>
        <v>224163.02664899998</v>
      </c>
      <c r="S32" s="623">
        <f t="shared" si="3"/>
        <v>6.095383035479944E-2</v>
      </c>
    </row>
    <row r="33" spans="1:19" s="612" customFormat="1">
      <c r="A33" s="613" t="str">
        <f>'[1]Explosion Isumos'!A218</f>
        <v>PEON</v>
      </c>
      <c r="B33" s="614" t="str">
        <f>'[1]Explosion Isumos'!B218</f>
        <v>PEON</v>
      </c>
      <c r="C33" s="615"/>
      <c r="D33" s="615"/>
      <c r="E33" s="615"/>
      <c r="F33" s="615"/>
      <c r="G33" s="616" t="s">
        <v>601</v>
      </c>
      <c r="H33" s="617">
        <f>'[1]Explosion Isumos'!D218</f>
        <v>1270.8915</v>
      </c>
      <c r="I33" s="618">
        <f>'[1]Explosion Isumos'!E218</f>
        <v>135.0025229238077</v>
      </c>
      <c r="J33" s="619"/>
      <c r="K33" s="620"/>
      <c r="L33" s="621">
        <f>'[1]Explosion Isumos'!I218</f>
        <v>1.7241899999999999</v>
      </c>
      <c r="M33" s="621"/>
      <c r="N33" s="618">
        <f t="shared" si="0"/>
        <v>232.76999999999998</v>
      </c>
      <c r="O33" s="1631">
        <f t="shared" si="1"/>
        <v>171573.55886242236</v>
      </c>
      <c r="P33" s="1632"/>
      <c r="Q33" s="1633"/>
      <c r="R33" s="622">
        <f t="shared" si="2"/>
        <v>295825.41445499996</v>
      </c>
      <c r="S33" s="623">
        <f t="shared" si="3"/>
        <v>8.044008147500066E-2</v>
      </c>
    </row>
    <row r="34" spans="1:19" s="612" customFormat="1">
      <c r="A34" s="613" t="str">
        <f>'[1]Explosion Isumos'!A219</f>
        <v>OFICIAL ELEC</v>
      </c>
      <c r="B34" s="614" t="str">
        <f>'[1]Explosion Isumos'!B219</f>
        <v>OFICIAL ELECTRICO</v>
      </c>
      <c r="C34" s="615"/>
      <c r="D34" s="615"/>
      <c r="E34" s="615"/>
      <c r="F34" s="615"/>
      <c r="G34" s="616" t="s">
        <v>601</v>
      </c>
      <c r="H34" s="617">
        <f>'[1]Explosion Isumos'!D219</f>
        <v>963.02369999999996</v>
      </c>
      <c r="I34" s="618">
        <f>'[1]Explosion Isumos'!E219</f>
        <v>219.99774853506659</v>
      </c>
      <c r="J34" s="619"/>
      <c r="K34" s="620"/>
      <c r="L34" s="621">
        <f>'[1]Explosion Isumos'!I219</f>
        <v>1.6877899999999999</v>
      </c>
      <c r="M34" s="621"/>
      <c r="N34" s="618">
        <f t="shared" si="0"/>
        <v>371.31</v>
      </c>
      <c r="O34" s="1631">
        <f t="shared" si="1"/>
        <v>211863.0457859094</v>
      </c>
      <c r="P34" s="1632"/>
      <c r="Q34" s="1633"/>
      <c r="R34" s="622">
        <f t="shared" si="2"/>
        <v>357580.33004699997</v>
      </c>
      <c r="S34" s="623">
        <f t="shared" si="3"/>
        <v>9.7232318378831381E-2</v>
      </c>
    </row>
    <row r="35" spans="1:19" s="612" customFormat="1" hidden="1">
      <c r="A35" s="613"/>
      <c r="B35" s="614"/>
      <c r="C35" s="615"/>
      <c r="D35" s="615"/>
      <c r="E35" s="615"/>
      <c r="F35" s="615"/>
      <c r="G35" s="616"/>
      <c r="H35" s="617"/>
      <c r="I35" s="618"/>
      <c r="J35" s="619"/>
      <c r="K35" s="620"/>
      <c r="L35" s="621"/>
      <c r="M35" s="621"/>
      <c r="N35" s="618"/>
      <c r="O35" s="1631"/>
      <c r="P35" s="1632"/>
      <c r="Q35" s="1633"/>
      <c r="R35" s="622"/>
      <c r="S35" s="623"/>
    </row>
    <row r="36" spans="1:19" s="612" customFormat="1" hidden="1">
      <c r="A36" s="613"/>
      <c r="B36" s="614"/>
      <c r="C36" s="615"/>
      <c r="D36" s="615"/>
      <c r="E36" s="615"/>
      <c r="F36" s="615"/>
      <c r="G36" s="616"/>
      <c r="H36" s="617"/>
      <c r="I36" s="618"/>
      <c r="J36" s="619"/>
      <c r="K36" s="620"/>
      <c r="L36" s="621"/>
      <c r="M36" s="621"/>
      <c r="N36" s="618"/>
      <c r="O36" s="1631"/>
      <c r="P36" s="1632"/>
      <c r="Q36" s="1633"/>
      <c r="R36" s="622"/>
      <c r="S36" s="623"/>
    </row>
    <row r="37" spans="1:19" s="612" customFormat="1" hidden="1">
      <c r="A37" s="613"/>
      <c r="B37" s="614"/>
      <c r="C37" s="615"/>
      <c r="D37" s="615"/>
      <c r="E37" s="615"/>
      <c r="F37" s="615"/>
      <c r="G37" s="616"/>
      <c r="H37" s="617"/>
      <c r="I37" s="618"/>
      <c r="J37" s="619"/>
      <c r="K37" s="620"/>
      <c r="L37" s="621"/>
      <c r="M37" s="621"/>
      <c r="N37" s="618"/>
      <c r="O37" s="1631"/>
      <c r="P37" s="1632"/>
      <c r="Q37" s="1633"/>
      <c r="R37" s="622"/>
      <c r="S37" s="623"/>
    </row>
    <row r="38" spans="1:19" s="612" customFormat="1" hidden="1">
      <c r="A38" s="613"/>
      <c r="B38" s="614"/>
      <c r="C38" s="615"/>
      <c r="D38" s="615"/>
      <c r="E38" s="615"/>
      <c r="F38" s="615"/>
      <c r="G38" s="616"/>
      <c r="H38" s="617"/>
      <c r="I38" s="618"/>
      <c r="J38" s="619"/>
      <c r="K38" s="620"/>
      <c r="L38" s="621"/>
      <c r="M38" s="621"/>
      <c r="N38" s="618"/>
      <c r="O38" s="1631"/>
      <c r="P38" s="1632"/>
      <c r="Q38" s="1633"/>
      <c r="R38" s="622"/>
      <c r="S38" s="623"/>
    </row>
    <row r="39" spans="1:19" s="612" customFormat="1" hidden="1">
      <c r="A39" s="613"/>
      <c r="B39" s="614"/>
      <c r="C39" s="615"/>
      <c r="D39" s="615"/>
      <c r="E39" s="615"/>
      <c r="F39" s="615"/>
      <c r="G39" s="616"/>
      <c r="H39" s="617"/>
      <c r="I39" s="618"/>
      <c r="J39" s="619"/>
      <c r="K39" s="620"/>
      <c r="L39" s="621"/>
      <c r="M39" s="621"/>
      <c r="N39" s="618"/>
      <c r="O39" s="1631"/>
      <c r="P39" s="1632"/>
      <c r="Q39" s="1633"/>
      <c r="R39" s="622"/>
      <c r="S39" s="623"/>
    </row>
    <row r="40" spans="1:19" s="612" customFormat="1" hidden="1">
      <c r="A40" s="613"/>
      <c r="B40" s="614"/>
      <c r="C40" s="615"/>
      <c r="D40" s="615"/>
      <c r="E40" s="615"/>
      <c r="F40" s="615"/>
      <c r="G40" s="616"/>
      <c r="H40" s="617"/>
      <c r="I40" s="618"/>
      <c r="J40" s="619"/>
      <c r="K40" s="620"/>
      <c r="L40" s="621"/>
      <c r="M40" s="621"/>
      <c r="N40" s="618"/>
      <c r="O40" s="1631"/>
      <c r="P40" s="1632"/>
      <c r="Q40" s="1633"/>
      <c r="R40" s="622"/>
      <c r="S40" s="623"/>
    </row>
    <row r="41" spans="1:19" s="612" customFormat="1" hidden="1">
      <c r="A41" s="613"/>
      <c r="B41" s="614"/>
      <c r="C41" s="615"/>
      <c r="D41" s="615"/>
      <c r="E41" s="615"/>
      <c r="F41" s="615"/>
      <c r="G41" s="616"/>
      <c r="H41" s="617"/>
      <c r="I41" s="618"/>
      <c r="J41" s="619"/>
      <c r="K41" s="620"/>
      <c r="L41" s="621"/>
      <c r="M41" s="621"/>
      <c r="N41" s="618"/>
      <c r="O41" s="1631"/>
      <c r="P41" s="1632"/>
      <c r="Q41" s="1633"/>
      <c r="R41" s="622"/>
      <c r="S41" s="623"/>
    </row>
    <row r="42" spans="1:19" s="612" customFormat="1" ht="6" customHeight="1">
      <c r="A42" s="624"/>
      <c r="B42" s="625"/>
      <c r="C42" s="615"/>
      <c r="D42" s="615"/>
      <c r="E42" s="615"/>
      <c r="F42" s="615"/>
      <c r="G42" s="626"/>
      <c r="H42" s="627"/>
      <c r="I42" s="628"/>
      <c r="J42" s="629"/>
      <c r="K42" s="630"/>
      <c r="L42" s="631"/>
      <c r="M42" s="632"/>
      <c r="N42" s="633"/>
      <c r="O42" s="1634"/>
      <c r="P42" s="1635"/>
      <c r="Q42" s="1636"/>
      <c r="R42" s="634"/>
      <c r="S42" s="635"/>
    </row>
    <row r="43" spans="1:19" s="612" customFormat="1">
      <c r="A43" s="636"/>
      <c r="B43" s="637"/>
      <c r="C43" s="637"/>
      <c r="D43" s="637"/>
      <c r="E43" s="637"/>
      <c r="F43" s="637"/>
      <c r="G43" s="637"/>
      <c r="H43" s="638"/>
      <c r="I43" s="639"/>
      <c r="J43" s="639"/>
      <c r="K43" s="639"/>
      <c r="L43" s="639"/>
      <c r="M43" s="639"/>
      <c r="N43" s="640" t="s">
        <v>702</v>
      </c>
      <c r="O43" s="1637">
        <f>SUM(O17:Q42)</f>
        <v>769319.37681419414</v>
      </c>
      <c r="P43" s="1638"/>
      <c r="Q43" s="1639"/>
      <c r="R43" s="641">
        <f>SUM(R17:R42)</f>
        <v>1312917.0075304001</v>
      </c>
      <c r="S43" s="642">
        <f>SUM(S17:S42)</f>
        <v>0.35700499651197026</v>
      </c>
    </row>
    <row r="44" spans="1:19" s="612" customFormat="1">
      <c r="A44" s="643" t="s">
        <v>635</v>
      </c>
      <c r="B44" s="606"/>
      <c r="C44" s="606"/>
      <c r="D44" s="606"/>
      <c r="E44" s="606"/>
      <c r="F44" s="606"/>
      <c r="G44" s="606"/>
      <c r="H44" s="607"/>
      <c r="I44" s="608"/>
      <c r="J44" s="608"/>
      <c r="K44" s="608"/>
      <c r="L44" s="608"/>
      <c r="M44" s="608"/>
      <c r="N44" s="608"/>
      <c r="O44" s="608"/>
      <c r="P44" s="608"/>
      <c r="Q44" s="608"/>
      <c r="R44" s="608"/>
      <c r="S44" s="611"/>
    </row>
    <row r="45" spans="1:19" s="604" customFormat="1" ht="12.75" customHeight="1">
      <c r="A45" s="613" t="s">
        <v>703</v>
      </c>
      <c r="B45" s="644" t="s">
        <v>704</v>
      </c>
      <c r="C45" s="644"/>
      <c r="D45" s="644"/>
      <c r="E45" s="644"/>
      <c r="F45" s="644"/>
      <c r="G45" s="616" t="s">
        <v>705</v>
      </c>
      <c r="H45" s="1641">
        <f>R45/L45</f>
        <v>5.0555289953057532E-2</v>
      </c>
      <c r="I45" s="1642"/>
      <c r="J45" s="1642"/>
      <c r="K45" s="1643"/>
      <c r="L45" s="645">
        <f>R43</f>
        <v>1312917.0075304001</v>
      </c>
      <c r="M45" s="618"/>
      <c r="N45" s="618"/>
      <c r="O45" s="646"/>
      <c r="P45" s="646"/>
      <c r="Q45" s="647"/>
      <c r="R45" s="648">
        <f>'[1]Explosion Isumos'!F251</f>
        <v>66374.899999999994</v>
      </c>
      <c r="S45" s="623">
        <f>R46/R48</f>
        <v>1.8048491113352952E-2</v>
      </c>
    </row>
    <row r="46" spans="1:19" s="612" customFormat="1">
      <c r="A46" s="649"/>
      <c r="B46" s="637"/>
      <c r="C46" s="637"/>
      <c r="D46" s="637"/>
      <c r="E46" s="637"/>
      <c r="F46" s="637"/>
      <c r="G46" s="637"/>
      <c r="H46" s="638"/>
      <c r="I46" s="639"/>
      <c r="J46" s="639"/>
      <c r="K46" s="639"/>
      <c r="L46" s="639"/>
      <c r="M46" s="639"/>
      <c r="N46" s="650"/>
      <c r="O46" s="651"/>
      <c r="P46" s="651"/>
      <c r="Q46" s="650" t="s">
        <v>706</v>
      </c>
      <c r="R46" s="641">
        <f>R45</f>
        <v>66374.899999999994</v>
      </c>
      <c r="S46" s="642">
        <f>S45</f>
        <v>1.8048491113352952E-2</v>
      </c>
    </row>
    <row r="47" spans="1:19" s="612" customFormat="1">
      <c r="A47" s="652" t="s">
        <v>707</v>
      </c>
      <c r="B47" s="653"/>
      <c r="C47" s="653"/>
      <c r="D47" s="653"/>
      <c r="E47" s="653"/>
      <c r="F47" s="653"/>
      <c r="G47" s="653"/>
      <c r="H47" s="654"/>
      <c r="I47" s="655"/>
      <c r="J47" s="655"/>
      <c r="K47" s="655"/>
      <c r="L47" s="655"/>
      <c r="M47" s="655"/>
      <c r="N47" s="656"/>
      <c r="O47" s="657"/>
      <c r="P47" s="657"/>
      <c r="Q47" s="656" t="s">
        <v>708</v>
      </c>
      <c r="R47" s="602">
        <f>'[1]Explosion Isumos'!F291</f>
        <v>53699.828133200004</v>
      </c>
      <c r="S47" s="658">
        <f>R47/R48</f>
        <v>1.4601918358455399E-2</v>
      </c>
    </row>
    <row r="48" spans="1:19" s="612" customFormat="1">
      <c r="A48" s="659" t="s">
        <v>709</v>
      </c>
      <c r="B48" s="660"/>
      <c r="C48" s="660"/>
      <c r="D48" s="660"/>
      <c r="E48" s="660"/>
      <c r="F48" s="660"/>
      <c r="G48" s="661"/>
      <c r="H48" s="662"/>
      <c r="I48" s="663"/>
      <c r="J48" s="664"/>
      <c r="K48" s="664"/>
      <c r="L48" s="664"/>
      <c r="M48" s="664"/>
      <c r="N48" s="665"/>
      <c r="O48" s="666"/>
      <c r="P48" s="666"/>
      <c r="Q48" s="665" t="s">
        <v>710</v>
      </c>
      <c r="R48" s="667">
        <f>R15+R43+R46+R47</f>
        <v>3677587.2056635995</v>
      </c>
      <c r="S48" s="668">
        <f>S15+S43+S46+S47</f>
        <v>1</v>
      </c>
    </row>
    <row r="49" spans="1:19" s="612" customFormat="1">
      <c r="A49" s="669"/>
      <c r="B49" s="670" t="s">
        <v>711</v>
      </c>
      <c r="C49" s="671" t="s">
        <v>701</v>
      </c>
      <c r="D49" s="672">
        <f>R43</f>
        <v>1312917.0075304001</v>
      </c>
      <c r="E49" s="673"/>
      <c r="F49" s="673"/>
      <c r="G49" s="674"/>
      <c r="H49" s="675"/>
      <c r="I49" s="676"/>
      <c r="J49" s="677"/>
      <c r="K49" s="677"/>
      <c r="L49" s="677"/>
      <c r="M49" s="677"/>
      <c r="N49" s="678" t="s">
        <v>712</v>
      </c>
      <c r="O49" s="679">
        <v>0.09</v>
      </c>
      <c r="P49" s="679"/>
      <c r="Q49" s="680"/>
      <c r="R49" s="681">
        <f>R48*O49</f>
        <v>330982.84850972396</v>
      </c>
      <c r="S49" s="682">
        <f>R49/R48</f>
        <v>0.09</v>
      </c>
    </row>
    <row r="50" spans="1:19" s="612" customFormat="1">
      <c r="A50" s="683"/>
      <c r="B50" s="684" t="s">
        <v>713</v>
      </c>
      <c r="C50" s="684"/>
      <c r="D50" s="685">
        <f>D49*0.5</f>
        <v>656458.50376520003</v>
      </c>
      <c r="E50" s="686"/>
      <c r="F50" s="686"/>
      <c r="G50" s="687"/>
      <c r="H50" s="675"/>
      <c r="I50" s="688"/>
      <c r="J50" s="689"/>
      <c r="K50" s="689"/>
      <c r="L50" s="689"/>
      <c r="M50" s="689"/>
      <c r="N50" s="650" t="s">
        <v>714</v>
      </c>
      <c r="O50" s="690"/>
      <c r="P50" s="690"/>
      <c r="Q50" s="691"/>
      <c r="R50" s="692">
        <f>SUM(R48:R49)</f>
        <v>4008570.0541733233</v>
      </c>
      <c r="S50" s="642">
        <f>R50/R48</f>
        <v>1.0899999999999999</v>
      </c>
    </row>
    <row r="51" spans="1:19" s="612" customFormat="1">
      <c r="A51" s="693"/>
      <c r="B51" s="694" t="s">
        <v>715</v>
      </c>
      <c r="C51" s="695">
        <v>1.2E-2</v>
      </c>
      <c r="D51" s="696">
        <f>D50*C51</f>
        <v>7877.5020451824003</v>
      </c>
      <c r="E51" s="697"/>
      <c r="F51" s="697"/>
      <c r="G51" s="687"/>
      <c r="H51" s="675"/>
      <c r="I51" s="698"/>
      <c r="J51" s="699"/>
      <c r="K51" s="699"/>
      <c r="L51" s="699"/>
      <c r="M51" s="699"/>
      <c r="N51" s="700" t="s">
        <v>716</v>
      </c>
      <c r="O51" s="679">
        <v>2.794E-3</v>
      </c>
      <c r="P51" s="679"/>
      <c r="Q51" s="680"/>
      <c r="R51" s="701">
        <f>R50*O51</f>
        <v>11199.944731360265</v>
      </c>
      <c r="S51" s="702">
        <f>R51/R48</f>
        <v>3.0454599999999998E-3</v>
      </c>
    </row>
    <row r="52" spans="1:19" s="612" customFormat="1">
      <c r="A52" s="703"/>
      <c r="B52" s="704" t="s">
        <v>717</v>
      </c>
      <c r="C52" s="705">
        <v>3.5000000000000003E-2</v>
      </c>
      <c r="D52" s="706">
        <f>C52*D51</f>
        <v>275.71257158138405</v>
      </c>
      <c r="E52" s="707"/>
      <c r="F52" s="707"/>
      <c r="G52" s="687"/>
      <c r="H52" s="675"/>
      <c r="I52" s="688"/>
      <c r="J52" s="689"/>
      <c r="K52" s="689"/>
      <c r="L52" s="689"/>
      <c r="M52" s="689"/>
      <c r="N52" s="650" t="s">
        <v>718</v>
      </c>
      <c r="O52" s="690"/>
      <c r="P52" s="690"/>
      <c r="Q52" s="691"/>
      <c r="R52" s="692">
        <f>SUM(R50:R51)</f>
        <v>4019769.9989046836</v>
      </c>
      <c r="S52" s="642">
        <f>R52/R48</f>
        <v>1.0930454599999999</v>
      </c>
    </row>
    <row r="53" spans="1:19" s="612" customFormat="1">
      <c r="A53" s="708"/>
      <c r="B53" s="709"/>
      <c r="C53" s="710"/>
      <c r="D53" s="711">
        <v>800</v>
      </c>
      <c r="E53" s="712"/>
      <c r="F53" s="712"/>
      <c r="G53" s="687"/>
      <c r="H53" s="675"/>
      <c r="I53" s="698"/>
      <c r="J53" s="699"/>
      <c r="K53" s="699"/>
      <c r="L53" s="699"/>
      <c r="M53" s="699"/>
      <c r="N53" s="700" t="s">
        <v>719</v>
      </c>
      <c r="O53" s="679">
        <v>0.03</v>
      </c>
      <c r="P53" s="679"/>
      <c r="Q53" s="680"/>
      <c r="R53" s="701">
        <f>R52*O53</f>
        <v>120593.0999671405</v>
      </c>
      <c r="S53" s="702">
        <f>R53/R48</f>
        <v>3.2791363799999994E-2</v>
      </c>
    </row>
    <row r="54" spans="1:19" s="612" customFormat="1">
      <c r="A54" s="713"/>
      <c r="C54" s="714" t="s">
        <v>720</v>
      </c>
      <c r="D54" s="667">
        <f>SUM(D51:D53)</f>
        <v>8953.2146167637839</v>
      </c>
      <c r="E54" s="715"/>
      <c r="F54" s="716"/>
      <c r="G54" s="717"/>
      <c r="H54" s="718"/>
      <c r="I54" s="688"/>
      <c r="J54" s="689"/>
      <c r="K54" s="689"/>
      <c r="L54" s="689"/>
      <c r="M54" s="689"/>
      <c r="N54" s="650" t="s">
        <v>721</v>
      </c>
      <c r="O54" s="690"/>
      <c r="P54" s="690"/>
      <c r="Q54" s="691"/>
      <c r="R54" s="692">
        <f>SUM(R52:R53)</f>
        <v>4140363.0988718243</v>
      </c>
      <c r="S54" s="642">
        <f>R54/R48</f>
        <v>1.1258368238000001</v>
      </c>
    </row>
    <row r="55" spans="1:19" s="612" customFormat="1" ht="12.95" customHeight="1">
      <c r="A55" s="719" t="s">
        <v>722</v>
      </c>
      <c r="B55" s="720"/>
      <c r="C55" s="720"/>
      <c r="D55" s="720"/>
      <c r="E55" s="720"/>
      <c r="F55" s="720"/>
      <c r="G55" s="721"/>
      <c r="H55" s="721"/>
      <c r="I55" s="722"/>
      <c r="J55" s="722"/>
      <c r="K55" s="722"/>
      <c r="L55" s="722"/>
      <c r="M55" s="722"/>
      <c r="N55" s="722"/>
      <c r="O55" s="723"/>
      <c r="P55" s="723"/>
      <c r="Q55" s="723"/>
      <c r="R55" s="724"/>
      <c r="S55" s="725"/>
    </row>
    <row r="56" spans="1:19" s="612" customFormat="1">
      <c r="A56" s="726" t="s">
        <v>723</v>
      </c>
      <c r="B56" s="727"/>
      <c r="C56" s="727"/>
      <c r="D56" s="727"/>
      <c r="E56" s="727"/>
      <c r="F56" s="727"/>
      <c r="G56" s="727"/>
      <c r="H56" s="727"/>
      <c r="I56" s="728"/>
      <c r="J56" s="728"/>
      <c r="K56" s="728"/>
      <c r="L56" s="728"/>
      <c r="M56" s="728"/>
      <c r="N56" s="728"/>
      <c r="O56" s="729"/>
      <c r="P56" s="729"/>
      <c r="Q56" s="729"/>
      <c r="R56" s="730"/>
      <c r="S56" s="731"/>
    </row>
    <row r="57" spans="1:19" s="612" customFormat="1" ht="5.0999999999999996" customHeight="1">
      <c r="A57" s="732"/>
      <c r="B57" s="733"/>
      <c r="C57" s="733"/>
      <c r="D57" s="733"/>
      <c r="E57" s="733"/>
      <c r="F57" s="733"/>
      <c r="G57" s="733"/>
      <c r="H57" s="733"/>
      <c r="I57" s="734"/>
      <c r="J57" s="734"/>
      <c r="K57" s="734"/>
      <c r="L57" s="734"/>
      <c r="M57" s="734"/>
      <c r="N57" s="734"/>
      <c r="O57" s="735"/>
      <c r="P57" s="735"/>
      <c r="Q57" s="735"/>
      <c r="R57" s="736"/>
      <c r="S57" s="737"/>
    </row>
    <row r="58" spans="1:19" s="612" customFormat="1">
      <c r="A58" s="738" t="s">
        <v>724</v>
      </c>
      <c r="B58" s="739"/>
      <c r="C58" s="740">
        <f>R48</f>
        <v>3677587.2056635995</v>
      </c>
      <c r="D58" s="741"/>
      <c r="E58" s="741"/>
      <c r="F58" s="612" t="s">
        <v>63</v>
      </c>
      <c r="G58" s="742">
        <f>R49</f>
        <v>330982.84850972396</v>
      </c>
      <c r="H58" s="741"/>
      <c r="I58" s="743" t="s">
        <v>63</v>
      </c>
      <c r="J58" s="744">
        <f>R51</f>
        <v>11199.944731360265</v>
      </c>
      <c r="K58" s="742"/>
      <c r="L58" s="744"/>
      <c r="M58" s="744" t="s">
        <v>63</v>
      </c>
      <c r="N58" s="745">
        <f>R53</f>
        <v>120593.0999671405</v>
      </c>
      <c r="O58" s="745" t="s">
        <v>29</v>
      </c>
      <c r="P58" s="746">
        <f>C58+G58+J58+N58</f>
        <v>4140363.0988718243</v>
      </c>
      <c r="Q58" s="745"/>
      <c r="R58" s="747"/>
      <c r="S58" s="748"/>
    </row>
    <row r="59" spans="1:19" s="612" customFormat="1" ht="5.0999999999999996" customHeight="1">
      <c r="A59" s="738"/>
      <c r="B59" s="739"/>
      <c r="C59" s="740"/>
      <c r="D59" s="741"/>
      <c r="E59" s="741"/>
      <c r="G59" s="742"/>
      <c r="H59" s="741"/>
      <c r="I59" s="743"/>
      <c r="J59" s="744"/>
      <c r="K59" s="742"/>
      <c r="L59" s="744"/>
      <c r="M59" s="744"/>
      <c r="N59" s="745"/>
      <c r="O59" s="745"/>
      <c r="P59" s="746"/>
      <c r="Q59" s="745"/>
      <c r="R59" s="749"/>
      <c r="S59" s="748"/>
    </row>
    <row r="60" spans="1:19" s="612" customFormat="1">
      <c r="A60" s="732" t="s">
        <v>218</v>
      </c>
      <c r="B60" s="733"/>
      <c r="C60" s="733"/>
      <c r="D60" s="733"/>
      <c r="E60" s="733"/>
      <c r="F60" s="733"/>
      <c r="G60" s="733"/>
      <c r="H60" s="733"/>
      <c r="I60" s="734"/>
      <c r="J60" s="734"/>
      <c r="K60" s="734" t="s">
        <v>725</v>
      </c>
      <c r="L60" s="734"/>
      <c r="M60" s="734"/>
      <c r="N60" s="734"/>
      <c r="O60" s="735"/>
      <c r="P60" s="735"/>
      <c r="Q60" s="735"/>
      <c r="R60" s="736"/>
      <c r="S60" s="737"/>
    </row>
    <row r="61" spans="1:19" s="612" customFormat="1">
      <c r="A61" s="1644" t="s">
        <v>726</v>
      </c>
      <c r="B61" s="750" t="s">
        <v>727</v>
      </c>
      <c r="C61" s="750"/>
      <c r="D61" s="1640" t="s">
        <v>65</v>
      </c>
      <c r="E61" s="1640" t="s">
        <v>728</v>
      </c>
      <c r="F61" s="1640"/>
      <c r="G61" s="1640"/>
      <c r="H61" s="741"/>
      <c r="I61" s="743"/>
      <c r="J61" s="743"/>
      <c r="K61" s="1640" t="s">
        <v>726</v>
      </c>
      <c r="L61" s="1640"/>
      <c r="M61" s="751">
        <f>P58</f>
        <v>4140363.0988718243</v>
      </c>
      <c r="N61" s="752"/>
      <c r="O61" s="1640" t="s">
        <v>65</v>
      </c>
      <c r="P61" s="1627">
        <f>M61</f>
        <v>4140363.0988718243</v>
      </c>
      <c r="Q61" s="1628" t="s">
        <v>29</v>
      </c>
      <c r="R61" s="1629">
        <f>M61/M62-P61</f>
        <v>20805.844717948698</v>
      </c>
      <c r="S61" s="1630">
        <f>R61/R54</f>
        <v>5.0251256281406628E-3</v>
      </c>
    </row>
    <row r="62" spans="1:19" s="612" customFormat="1">
      <c r="A62" s="1644"/>
      <c r="B62" s="739" t="s">
        <v>729</v>
      </c>
      <c r="C62" s="739"/>
      <c r="D62" s="1640"/>
      <c r="E62" s="1640"/>
      <c r="F62" s="1640"/>
      <c r="G62" s="1640"/>
      <c r="H62" s="741"/>
      <c r="I62" s="743"/>
      <c r="J62" s="743"/>
      <c r="K62" s="1640"/>
      <c r="L62" s="1640"/>
      <c r="M62" s="753">
        <f>1-0.005</f>
        <v>0.995</v>
      </c>
      <c r="N62" s="742"/>
      <c r="O62" s="1640"/>
      <c r="P62" s="1627"/>
      <c r="Q62" s="1628"/>
      <c r="R62" s="1629"/>
      <c r="S62" s="1630"/>
    </row>
    <row r="63" spans="1:19" ht="6" customHeight="1">
      <c r="A63" s="754"/>
      <c r="B63" s="755"/>
      <c r="C63" s="755"/>
      <c r="D63" s="756"/>
      <c r="E63" s="756"/>
      <c r="F63" s="755"/>
      <c r="G63" s="191"/>
      <c r="H63" s="756"/>
      <c r="I63" s="743"/>
      <c r="J63" s="743"/>
      <c r="K63" s="743"/>
      <c r="M63" s="757"/>
      <c r="N63" s="743"/>
      <c r="O63" s="745"/>
      <c r="P63" s="745"/>
      <c r="Q63" s="745"/>
      <c r="R63" s="747"/>
      <c r="S63" s="748"/>
    </row>
    <row r="64" spans="1:19">
      <c r="A64" s="758" t="s">
        <v>730</v>
      </c>
      <c r="B64" s="727"/>
      <c r="C64" s="727"/>
      <c r="D64" s="759"/>
      <c r="E64" s="759"/>
      <c r="F64" s="727"/>
      <c r="G64" s="760"/>
      <c r="H64" s="759"/>
      <c r="I64" s="761"/>
      <c r="J64" s="761"/>
      <c r="K64" s="761"/>
      <c r="L64" s="762"/>
      <c r="M64" s="763"/>
      <c r="N64" s="761"/>
      <c r="O64" s="764"/>
      <c r="P64" s="764"/>
      <c r="Q64" s="764"/>
      <c r="R64" s="765"/>
      <c r="S64" s="766"/>
    </row>
    <row r="65" spans="1:19" s="612" customFormat="1">
      <c r="A65" s="767" t="s">
        <v>218</v>
      </c>
      <c r="B65" s="768"/>
      <c r="C65" s="768"/>
      <c r="D65" s="769"/>
      <c r="E65" s="769"/>
      <c r="F65" s="756"/>
      <c r="G65" s="770"/>
      <c r="H65" s="756"/>
      <c r="I65" s="743"/>
      <c r="J65" s="743"/>
      <c r="K65" s="771" t="s">
        <v>725</v>
      </c>
      <c r="L65" s="745"/>
      <c r="M65" s="745"/>
      <c r="N65" s="743"/>
      <c r="O65" s="772"/>
      <c r="P65" s="772"/>
      <c r="Q65" s="745"/>
      <c r="R65" s="773"/>
      <c r="S65" s="774"/>
    </row>
    <row r="66" spans="1:19" s="184" customFormat="1" ht="15" customHeight="1">
      <c r="A66" s="775" t="s">
        <v>731</v>
      </c>
      <c r="B66" s="756" t="s">
        <v>732</v>
      </c>
      <c r="C66" s="756" t="s">
        <v>67</v>
      </c>
      <c r="D66" s="776">
        <v>0.02</v>
      </c>
      <c r="E66" s="741"/>
      <c r="F66" s="756"/>
      <c r="G66" s="770"/>
      <c r="H66" s="756"/>
      <c r="I66" s="743"/>
      <c r="J66" s="743"/>
      <c r="K66" s="744">
        <f>O43</f>
        <v>769319.37681419414</v>
      </c>
      <c r="L66" s="744"/>
      <c r="M66" s="745" t="s">
        <v>67</v>
      </c>
      <c r="N66" s="770">
        <v>0.02</v>
      </c>
      <c r="O66" s="772" t="s">
        <v>29</v>
      </c>
      <c r="P66" s="772"/>
      <c r="Q66" s="745"/>
      <c r="R66" s="747">
        <f>K66*N66</f>
        <v>15386.387536283883</v>
      </c>
      <c r="S66" s="777">
        <f>R66/R54</f>
        <v>3.7161927997272511E-3</v>
      </c>
    </row>
    <row r="67" spans="1:19" ht="5.0999999999999996" customHeight="1">
      <c r="A67" s="778"/>
      <c r="B67" s="779"/>
      <c r="C67" s="779"/>
      <c r="D67" s="770"/>
      <c r="E67" s="780"/>
      <c r="F67" s="779"/>
      <c r="G67" s="781"/>
      <c r="H67" s="779"/>
      <c r="I67" s="782"/>
      <c r="J67" s="782"/>
      <c r="K67" s="782"/>
      <c r="L67" s="783"/>
      <c r="M67" s="783"/>
      <c r="N67" s="782"/>
      <c r="O67" s="784"/>
      <c r="P67" s="784"/>
      <c r="Q67" s="783"/>
      <c r="R67" s="785"/>
      <c r="S67" s="786"/>
    </row>
    <row r="68" spans="1:19" s="612" customFormat="1">
      <c r="A68" s="636"/>
      <c r="B68" s="709"/>
      <c r="C68" s="709"/>
      <c r="D68" s="709"/>
      <c r="E68" s="709"/>
      <c r="F68" s="709"/>
      <c r="G68" s="709"/>
      <c r="H68" s="709"/>
      <c r="I68" s="689"/>
      <c r="J68" s="689"/>
      <c r="K68" s="689"/>
      <c r="L68" s="787"/>
      <c r="M68" s="787"/>
      <c r="N68" s="788" t="s">
        <v>733</v>
      </c>
      <c r="O68" s="789">
        <f>S68</f>
        <v>8.7413184278679144E-3</v>
      </c>
      <c r="P68" s="789"/>
      <c r="Q68" s="790"/>
      <c r="R68" s="692">
        <f>SUM(R61:R66)</f>
        <v>36192.232254232578</v>
      </c>
      <c r="S68" s="791">
        <f>R68/R54</f>
        <v>8.7413184278679144E-3</v>
      </c>
    </row>
    <row r="69" spans="1:19" s="612" customFormat="1" ht="15">
      <c r="A69" s="792"/>
      <c r="B69" s="793"/>
      <c r="C69" s="793"/>
      <c r="D69" s="793"/>
      <c r="E69" s="793"/>
      <c r="F69" s="793"/>
      <c r="G69" s="793"/>
      <c r="H69" s="793"/>
      <c r="I69" s="664"/>
      <c r="J69" s="664"/>
      <c r="K69" s="664"/>
      <c r="L69" s="664"/>
      <c r="M69" s="664"/>
      <c r="N69" s="794" t="s">
        <v>734</v>
      </c>
      <c r="O69" s="795">
        <f>S69-1</f>
        <v>0.13567812197465523</v>
      </c>
      <c r="P69" s="795"/>
      <c r="Q69" s="796"/>
      <c r="R69" s="797">
        <f>R54+R68</f>
        <v>4176555.3311260571</v>
      </c>
      <c r="S69" s="798">
        <f>R69/R48</f>
        <v>1.1356781219746552</v>
      </c>
    </row>
    <row r="70" spans="1:19">
      <c r="I70" s="520"/>
      <c r="J70" s="520"/>
      <c r="K70" s="520"/>
      <c r="L70" s="520"/>
      <c r="M70" s="520"/>
      <c r="N70" s="520"/>
      <c r="O70" s="520"/>
      <c r="P70" s="520"/>
      <c r="Q70" s="520"/>
      <c r="R70" s="520"/>
    </row>
    <row r="71" spans="1:19">
      <c r="I71" s="520"/>
      <c r="J71" s="520"/>
      <c r="K71" s="520"/>
      <c r="L71" s="520"/>
      <c r="M71" s="520"/>
      <c r="N71" s="520"/>
      <c r="O71" s="520"/>
      <c r="P71" s="520"/>
      <c r="Q71" s="520"/>
      <c r="R71" s="520"/>
    </row>
    <row r="72" spans="1:19">
      <c r="I72" s="520"/>
      <c r="J72" s="520"/>
      <c r="K72" s="520"/>
      <c r="L72" s="520"/>
      <c r="M72" s="520"/>
      <c r="N72" s="520"/>
      <c r="O72" s="520"/>
      <c r="P72" s="520"/>
      <c r="Q72" s="520"/>
      <c r="R72" s="520"/>
    </row>
    <row r="73" spans="1:19">
      <c r="I73" s="520"/>
      <c r="J73" s="520"/>
      <c r="K73" s="520"/>
      <c r="L73" s="520"/>
      <c r="M73" s="520"/>
      <c r="N73" s="520"/>
      <c r="O73" s="520"/>
      <c r="P73" s="520"/>
      <c r="Q73" s="520"/>
      <c r="R73" s="520"/>
    </row>
  </sheetData>
  <mergeCells count="38">
    <mergeCell ref="O27:Q27"/>
    <mergeCell ref="C5:M6"/>
    <mergeCell ref="O17:Q17"/>
    <mergeCell ref="O18:Q18"/>
    <mergeCell ref="O19:Q19"/>
    <mergeCell ref="O20:Q20"/>
    <mergeCell ref="O21:Q21"/>
    <mergeCell ref="O22:Q22"/>
    <mergeCell ref="O23:Q23"/>
    <mergeCell ref="O24:Q24"/>
    <mergeCell ref="O25:Q25"/>
    <mergeCell ref="O26:Q26"/>
    <mergeCell ref="O39:Q39"/>
    <mergeCell ref="O28:Q28"/>
    <mergeCell ref="O29:Q29"/>
    <mergeCell ref="O30:Q30"/>
    <mergeCell ref="O31:Q31"/>
    <mergeCell ref="O32:Q32"/>
    <mergeCell ref="O33:Q33"/>
    <mergeCell ref="O34:Q34"/>
    <mergeCell ref="O35:Q35"/>
    <mergeCell ref="O36:Q36"/>
    <mergeCell ref="O37:Q37"/>
    <mergeCell ref="O38:Q38"/>
    <mergeCell ref="H45:K45"/>
    <mergeCell ref="A61:A62"/>
    <mergeCell ref="D61:D62"/>
    <mergeCell ref="E61:G62"/>
    <mergeCell ref="K61:L62"/>
    <mergeCell ref="P61:P62"/>
    <mergeCell ref="Q61:Q62"/>
    <mergeCell ref="R61:R62"/>
    <mergeCell ref="S61:S62"/>
    <mergeCell ref="O40:Q40"/>
    <mergeCell ref="O41:Q41"/>
    <mergeCell ref="O42:Q42"/>
    <mergeCell ref="O43:Q43"/>
    <mergeCell ref="O61:O62"/>
  </mergeCells>
  <printOptions horizontalCentered="1"/>
  <pageMargins left="0.39370078740157483" right="0.39370078740157483" top="0.39370078740157483" bottom="0.59055118110236227" header="0" footer="0"/>
  <pageSetup scale="91"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workbookViewId="0">
      <selection activeCell="I27" sqref="I27"/>
    </sheetView>
  </sheetViews>
  <sheetFormatPr baseColWidth="10" defaultRowHeight="12.75"/>
  <cols>
    <col min="1" max="1" width="3.7109375" style="177" customWidth="1"/>
    <col min="2" max="2" width="12.7109375" style="177" customWidth="1"/>
    <col min="3" max="3" width="13.7109375" style="177" customWidth="1"/>
    <col min="4" max="4" width="14.7109375" style="177" customWidth="1"/>
    <col min="5" max="5" width="8.7109375" style="177" customWidth="1"/>
    <col min="6" max="7" width="12.7109375" style="177" customWidth="1"/>
    <col min="8" max="8" width="3.7109375" style="177" customWidth="1"/>
    <col min="9" max="9" width="9.7109375" style="177" customWidth="1"/>
    <col min="10" max="12" width="12.7109375" style="177" customWidth="1"/>
    <col min="13" max="13" width="8.7109375" style="177" customWidth="1"/>
    <col min="14" max="14" width="12.7109375" style="177" customWidth="1"/>
    <col min="15" max="256" width="11.42578125" style="177"/>
    <col min="257" max="257" width="3.7109375" style="177" customWidth="1"/>
    <col min="258" max="258" width="12.7109375" style="177" customWidth="1"/>
    <col min="259" max="259" width="13.7109375" style="177" customWidth="1"/>
    <col min="260" max="260" width="14.7109375" style="177" customWidth="1"/>
    <col min="261" max="261" width="8.7109375" style="177" customWidth="1"/>
    <col min="262" max="263" width="12.7109375" style="177" customWidth="1"/>
    <col min="264" max="264" width="3.7109375" style="177" customWidth="1"/>
    <col min="265" max="265" width="9.7109375" style="177" customWidth="1"/>
    <col min="266" max="268" width="12.7109375" style="177" customWidth="1"/>
    <col min="269" max="269" width="8.7109375" style="177" customWidth="1"/>
    <col min="270" max="270" width="12.7109375" style="177" customWidth="1"/>
    <col min="271" max="512" width="11.42578125" style="177"/>
    <col min="513" max="513" width="3.7109375" style="177" customWidth="1"/>
    <col min="514" max="514" width="12.7109375" style="177" customWidth="1"/>
    <col min="515" max="515" width="13.7109375" style="177" customWidth="1"/>
    <col min="516" max="516" width="14.7109375" style="177" customWidth="1"/>
    <col min="517" max="517" width="8.7109375" style="177" customWidth="1"/>
    <col min="518" max="519" width="12.7109375" style="177" customWidth="1"/>
    <col min="520" max="520" width="3.7109375" style="177" customWidth="1"/>
    <col min="521" max="521" width="9.7109375" style="177" customWidth="1"/>
    <col min="522" max="524" width="12.7109375" style="177" customWidth="1"/>
    <col min="525" max="525" width="8.7109375" style="177" customWidth="1"/>
    <col min="526" max="526" width="12.7109375" style="177" customWidth="1"/>
    <col min="527" max="768" width="11.42578125" style="177"/>
    <col min="769" max="769" width="3.7109375" style="177" customWidth="1"/>
    <col min="770" max="770" width="12.7109375" style="177" customWidth="1"/>
    <col min="771" max="771" width="13.7109375" style="177" customWidth="1"/>
    <col min="772" max="772" width="14.7109375" style="177" customWidth="1"/>
    <col min="773" max="773" width="8.7109375" style="177" customWidth="1"/>
    <col min="774" max="775" width="12.7109375" style="177" customWidth="1"/>
    <col min="776" max="776" width="3.7109375" style="177" customWidth="1"/>
    <col min="777" max="777" width="9.7109375" style="177" customWidth="1"/>
    <col min="778" max="780" width="12.7109375" style="177" customWidth="1"/>
    <col min="781" max="781" width="8.7109375" style="177" customWidth="1"/>
    <col min="782" max="782" width="12.7109375" style="177" customWidth="1"/>
    <col min="783" max="1024" width="11.42578125" style="177"/>
    <col min="1025" max="1025" width="3.7109375" style="177" customWidth="1"/>
    <col min="1026" max="1026" width="12.7109375" style="177" customWidth="1"/>
    <col min="1027" max="1027" width="13.7109375" style="177" customWidth="1"/>
    <col min="1028" max="1028" width="14.7109375" style="177" customWidth="1"/>
    <col min="1029" max="1029" width="8.7109375" style="177" customWidth="1"/>
    <col min="1030" max="1031" width="12.7109375" style="177" customWidth="1"/>
    <col min="1032" max="1032" width="3.7109375" style="177" customWidth="1"/>
    <col min="1033" max="1033" width="9.7109375" style="177" customWidth="1"/>
    <col min="1034" max="1036" width="12.7109375" style="177" customWidth="1"/>
    <col min="1037" max="1037" width="8.7109375" style="177" customWidth="1"/>
    <col min="1038" max="1038" width="12.7109375" style="177" customWidth="1"/>
    <col min="1039" max="1280" width="11.42578125" style="177"/>
    <col min="1281" max="1281" width="3.7109375" style="177" customWidth="1"/>
    <col min="1282" max="1282" width="12.7109375" style="177" customWidth="1"/>
    <col min="1283" max="1283" width="13.7109375" style="177" customWidth="1"/>
    <col min="1284" max="1284" width="14.7109375" style="177" customWidth="1"/>
    <col min="1285" max="1285" width="8.7109375" style="177" customWidth="1"/>
    <col min="1286" max="1287" width="12.7109375" style="177" customWidth="1"/>
    <col min="1288" max="1288" width="3.7109375" style="177" customWidth="1"/>
    <col min="1289" max="1289" width="9.7109375" style="177" customWidth="1"/>
    <col min="1290" max="1292" width="12.7109375" style="177" customWidth="1"/>
    <col min="1293" max="1293" width="8.7109375" style="177" customWidth="1"/>
    <col min="1294" max="1294" width="12.7109375" style="177" customWidth="1"/>
    <col min="1295" max="1536" width="11.42578125" style="177"/>
    <col min="1537" max="1537" width="3.7109375" style="177" customWidth="1"/>
    <col min="1538" max="1538" width="12.7109375" style="177" customWidth="1"/>
    <col min="1539" max="1539" width="13.7109375" style="177" customWidth="1"/>
    <col min="1540" max="1540" width="14.7109375" style="177" customWidth="1"/>
    <col min="1541" max="1541" width="8.7109375" style="177" customWidth="1"/>
    <col min="1542" max="1543" width="12.7109375" style="177" customWidth="1"/>
    <col min="1544" max="1544" width="3.7109375" style="177" customWidth="1"/>
    <col min="1545" max="1545" width="9.7109375" style="177" customWidth="1"/>
    <col min="1546" max="1548" width="12.7109375" style="177" customWidth="1"/>
    <col min="1549" max="1549" width="8.7109375" style="177" customWidth="1"/>
    <col min="1550" max="1550" width="12.7109375" style="177" customWidth="1"/>
    <col min="1551" max="1792" width="11.42578125" style="177"/>
    <col min="1793" max="1793" width="3.7109375" style="177" customWidth="1"/>
    <col min="1794" max="1794" width="12.7109375" style="177" customWidth="1"/>
    <col min="1795" max="1795" width="13.7109375" style="177" customWidth="1"/>
    <col min="1796" max="1796" width="14.7109375" style="177" customWidth="1"/>
    <col min="1797" max="1797" width="8.7109375" style="177" customWidth="1"/>
    <col min="1798" max="1799" width="12.7109375" style="177" customWidth="1"/>
    <col min="1800" max="1800" width="3.7109375" style="177" customWidth="1"/>
    <col min="1801" max="1801" width="9.7109375" style="177" customWidth="1"/>
    <col min="1802" max="1804" width="12.7109375" style="177" customWidth="1"/>
    <col min="1805" max="1805" width="8.7109375" style="177" customWidth="1"/>
    <col min="1806" max="1806" width="12.7109375" style="177" customWidth="1"/>
    <col min="1807" max="2048" width="11.42578125" style="177"/>
    <col min="2049" max="2049" width="3.7109375" style="177" customWidth="1"/>
    <col min="2050" max="2050" width="12.7109375" style="177" customWidth="1"/>
    <col min="2051" max="2051" width="13.7109375" style="177" customWidth="1"/>
    <col min="2052" max="2052" width="14.7109375" style="177" customWidth="1"/>
    <col min="2053" max="2053" width="8.7109375" style="177" customWidth="1"/>
    <col min="2054" max="2055" width="12.7109375" style="177" customWidth="1"/>
    <col min="2056" max="2056" width="3.7109375" style="177" customWidth="1"/>
    <col min="2057" max="2057" width="9.7109375" style="177" customWidth="1"/>
    <col min="2058" max="2060" width="12.7109375" style="177" customWidth="1"/>
    <col min="2061" max="2061" width="8.7109375" style="177" customWidth="1"/>
    <col min="2062" max="2062" width="12.7109375" style="177" customWidth="1"/>
    <col min="2063" max="2304" width="11.42578125" style="177"/>
    <col min="2305" max="2305" width="3.7109375" style="177" customWidth="1"/>
    <col min="2306" max="2306" width="12.7109375" style="177" customWidth="1"/>
    <col min="2307" max="2307" width="13.7109375" style="177" customWidth="1"/>
    <col min="2308" max="2308" width="14.7109375" style="177" customWidth="1"/>
    <col min="2309" max="2309" width="8.7109375" style="177" customWidth="1"/>
    <col min="2310" max="2311" width="12.7109375" style="177" customWidth="1"/>
    <col min="2312" max="2312" width="3.7109375" style="177" customWidth="1"/>
    <col min="2313" max="2313" width="9.7109375" style="177" customWidth="1"/>
    <col min="2314" max="2316" width="12.7109375" style="177" customWidth="1"/>
    <col min="2317" max="2317" width="8.7109375" style="177" customWidth="1"/>
    <col min="2318" max="2318" width="12.7109375" style="177" customWidth="1"/>
    <col min="2319" max="2560" width="11.42578125" style="177"/>
    <col min="2561" max="2561" width="3.7109375" style="177" customWidth="1"/>
    <col min="2562" max="2562" width="12.7109375" style="177" customWidth="1"/>
    <col min="2563" max="2563" width="13.7109375" style="177" customWidth="1"/>
    <col min="2564" max="2564" width="14.7109375" style="177" customWidth="1"/>
    <col min="2565" max="2565" width="8.7109375" style="177" customWidth="1"/>
    <col min="2566" max="2567" width="12.7109375" style="177" customWidth="1"/>
    <col min="2568" max="2568" width="3.7109375" style="177" customWidth="1"/>
    <col min="2569" max="2569" width="9.7109375" style="177" customWidth="1"/>
    <col min="2570" max="2572" width="12.7109375" style="177" customWidth="1"/>
    <col min="2573" max="2573" width="8.7109375" style="177" customWidth="1"/>
    <col min="2574" max="2574" width="12.7109375" style="177" customWidth="1"/>
    <col min="2575" max="2816" width="11.42578125" style="177"/>
    <col min="2817" max="2817" width="3.7109375" style="177" customWidth="1"/>
    <col min="2818" max="2818" width="12.7109375" style="177" customWidth="1"/>
    <col min="2819" max="2819" width="13.7109375" style="177" customWidth="1"/>
    <col min="2820" max="2820" width="14.7109375" style="177" customWidth="1"/>
    <col min="2821" max="2821" width="8.7109375" style="177" customWidth="1"/>
    <col min="2822" max="2823" width="12.7109375" style="177" customWidth="1"/>
    <col min="2824" max="2824" width="3.7109375" style="177" customWidth="1"/>
    <col min="2825" max="2825" width="9.7109375" style="177" customWidth="1"/>
    <col min="2826" max="2828" width="12.7109375" style="177" customWidth="1"/>
    <col min="2829" max="2829" width="8.7109375" style="177" customWidth="1"/>
    <col min="2830" max="2830" width="12.7109375" style="177" customWidth="1"/>
    <col min="2831" max="3072" width="11.42578125" style="177"/>
    <col min="3073" max="3073" width="3.7109375" style="177" customWidth="1"/>
    <col min="3074" max="3074" width="12.7109375" style="177" customWidth="1"/>
    <col min="3075" max="3075" width="13.7109375" style="177" customWidth="1"/>
    <col min="3076" max="3076" width="14.7109375" style="177" customWidth="1"/>
    <col min="3077" max="3077" width="8.7109375" style="177" customWidth="1"/>
    <col min="3078" max="3079" width="12.7109375" style="177" customWidth="1"/>
    <col min="3080" max="3080" width="3.7109375" style="177" customWidth="1"/>
    <col min="3081" max="3081" width="9.7109375" style="177" customWidth="1"/>
    <col min="3082" max="3084" width="12.7109375" style="177" customWidth="1"/>
    <col min="3085" max="3085" width="8.7109375" style="177" customWidth="1"/>
    <col min="3086" max="3086" width="12.7109375" style="177" customWidth="1"/>
    <col min="3087" max="3328" width="11.42578125" style="177"/>
    <col min="3329" max="3329" width="3.7109375" style="177" customWidth="1"/>
    <col min="3330" max="3330" width="12.7109375" style="177" customWidth="1"/>
    <col min="3331" max="3331" width="13.7109375" style="177" customWidth="1"/>
    <col min="3332" max="3332" width="14.7109375" style="177" customWidth="1"/>
    <col min="3333" max="3333" width="8.7109375" style="177" customWidth="1"/>
    <col min="3334" max="3335" width="12.7109375" style="177" customWidth="1"/>
    <col min="3336" max="3336" width="3.7109375" style="177" customWidth="1"/>
    <col min="3337" max="3337" width="9.7109375" style="177" customWidth="1"/>
    <col min="3338" max="3340" width="12.7109375" style="177" customWidth="1"/>
    <col min="3341" max="3341" width="8.7109375" style="177" customWidth="1"/>
    <col min="3342" max="3342" width="12.7109375" style="177" customWidth="1"/>
    <col min="3343" max="3584" width="11.42578125" style="177"/>
    <col min="3585" max="3585" width="3.7109375" style="177" customWidth="1"/>
    <col min="3586" max="3586" width="12.7109375" style="177" customWidth="1"/>
    <col min="3587" max="3587" width="13.7109375" style="177" customWidth="1"/>
    <col min="3588" max="3588" width="14.7109375" style="177" customWidth="1"/>
    <col min="3589" max="3589" width="8.7109375" style="177" customWidth="1"/>
    <col min="3590" max="3591" width="12.7109375" style="177" customWidth="1"/>
    <col min="3592" max="3592" width="3.7109375" style="177" customWidth="1"/>
    <col min="3593" max="3593" width="9.7109375" style="177" customWidth="1"/>
    <col min="3594" max="3596" width="12.7109375" style="177" customWidth="1"/>
    <col min="3597" max="3597" width="8.7109375" style="177" customWidth="1"/>
    <col min="3598" max="3598" width="12.7109375" style="177" customWidth="1"/>
    <col min="3599" max="3840" width="11.42578125" style="177"/>
    <col min="3841" max="3841" width="3.7109375" style="177" customWidth="1"/>
    <col min="3842" max="3842" width="12.7109375" style="177" customWidth="1"/>
    <col min="3843" max="3843" width="13.7109375" style="177" customWidth="1"/>
    <col min="3844" max="3844" width="14.7109375" style="177" customWidth="1"/>
    <col min="3845" max="3845" width="8.7109375" style="177" customWidth="1"/>
    <col min="3846" max="3847" width="12.7109375" style="177" customWidth="1"/>
    <col min="3848" max="3848" width="3.7109375" style="177" customWidth="1"/>
    <col min="3849" max="3849" width="9.7109375" style="177" customWidth="1"/>
    <col min="3850" max="3852" width="12.7109375" style="177" customWidth="1"/>
    <col min="3853" max="3853" width="8.7109375" style="177" customWidth="1"/>
    <col min="3854" max="3854" width="12.7109375" style="177" customWidth="1"/>
    <col min="3855" max="4096" width="11.42578125" style="177"/>
    <col min="4097" max="4097" width="3.7109375" style="177" customWidth="1"/>
    <col min="4098" max="4098" width="12.7109375" style="177" customWidth="1"/>
    <col min="4099" max="4099" width="13.7109375" style="177" customWidth="1"/>
    <col min="4100" max="4100" width="14.7109375" style="177" customWidth="1"/>
    <col min="4101" max="4101" width="8.7109375" style="177" customWidth="1"/>
    <col min="4102" max="4103" width="12.7109375" style="177" customWidth="1"/>
    <col min="4104" max="4104" width="3.7109375" style="177" customWidth="1"/>
    <col min="4105" max="4105" width="9.7109375" style="177" customWidth="1"/>
    <col min="4106" max="4108" width="12.7109375" style="177" customWidth="1"/>
    <col min="4109" max="4109" width="8.7109375" style="177" customWidth="1"/>
    <col min="4110" max="4110" width="12.7109375" style="177" customWidth="1"/>
    <col min="4111" max="4352" width="11.42578125" style="177"/>
    <col min="4353" max="4353" width="3.7109375" style="177" customWidth="1"/>
    <col min="4354" max="4354" width="12.7109375" style="177" customWidth="1"/>
    <col min="4355" max="4355" width="13.7109375" style="177" customWidth="1"/>
    <col min="4356" max="4356" width="14.7109375" style="177" customWidth="1"/>
    <col min="4357" max="4357" width="8.7109375" style="177" customWidth="1"/>
    <col min="4358" max="4359" width="12.7109375" style="177" customWidth="1"/>
    <col min="4360" max="4360" width="3.7109375" style="177" customWidth="1"/>
    <col min="4361" max="4361" width="9.7109375" style="177" customWidth="1"/>
    <col min="4362" max="4364" width="12.7109375" style="177" customWidth="1"/>
    <col min="4365" max="4365" width="8.7109375" style="177" customWidth="1"/>
    <col min="4366" max="4366" width="12.7109375" style="177" customWidth="1"/>
    <col min="4367" max="4608" width="11.42578125" style="177"/>
    <col min="4609" max="4609" width="3.7109375" style="177" customWidth="1"/>
    <col min="4610" max="4610" width="12.7109375" style="177" customWidth="1"/>
    <col min="4611" max="4611" width="13.7109375" style="177" customWidth="1"/>
    <col min="4612" max="4612" width="14.7109375" style="177" customWidth="1"/>
    <col min="4613" max="4613" width="8.7109375" style="177" customWidth="1"/>
    <col min="4614" max="4615" width="12.7109375" style="177" customWidth="1"/>
    <col min="4616" max="4616" width="3.7109375" style="177" customWidth="1"/>
    <col min="4617" max="4617" width="9.7109375" style="177" customWidth="1"/>
    <col min="4618" max="4620" width="12.7109375" style="177" customWidth="1"/>
    <col min="4621" max="4621" width="8.7109375" style="177" customWidth="1"/>
    <col min="4622" max="4622" width="12.7109375" style="177" customWidth="1"/>
    <col min="4623" max="4864" width="11.42578125" style="177"/>
    <col min="4865" max="4865" width="3.7109375" style="177" customWidth="1"/>
    <col min="4866" max="4866" width="12.7109375" style="177" customWidth="1"/>
    <col min="4867" max="4867" width="13.7109375" style="177" customWidth="1"/>
    <col min="4868" max="4868" width="14.7109375" style="177" customWidth="1"/>
    <col min="4869" max="4869" width="8.7109375" style="177" customWidth="1"/>
    <col min="4870" max="4871" width="12.7109375" style="177" customWidth="1"/>
    <col min="4872" max="4872" width="3.7109375" style="177" customWidth="1"/>
    <col min="4873" max="4873" width="9.7109375" style="177" customWidth="1"/>
    <col min="4874" max="4876" width="12.7109375" style="177" customWidth="1"/>
    <col min="4877" max="4877" width="8.7109375" style="177" customWidth="1"/>
    <col min="4878" max="4878" width="12.7109375" style="177" customWidth="1"/>
    <col min="4879" max="5120" width="11.42578125" style="177"/>
    <col min="5121" max="5121" width="3.7109375" style="177" customWidth="1"/>
    <col min="5122" max="5122" width="12.7109375" style="177" customWidth="1"/>
    <col min="5123" max="5123" width="13.7109375" style="177" customWidth="1"/>
    <col min="5124" max="5124" width="14.7109375" style="177" customWidth="1"/>
    <col min="5125" max="5125" width="8.7109375" style="177" customWidth="1"/>
    <col min="5126" max="5127" width="12.7109375" style="177" customWidth="1"/>
    <col min="5128" max="5128" width="3.7109375" style="177" customWidth="1"/>
    <col min="5129" max="5129" width="9.7109375" style="177" customWidth="1"/>
    <col min="5130" max="5132" width="12.7109375" style="177" customWidth="1"/>
    <col min="5133" max="5133" width="8.7109375" style="177" customWidth="1"/>
    <col min="5134" max="5134" width="12.7109375" style="177" customWidth="1"/>
    <col min="5135" max="5376" width="11.42578125" style="177"/>
    <col min="5377" max="5377" width="3.7109375" style="177" customWidth="1"/>
    <col min="5378" max="5378" width="12.7109375" style="177" customWidth="1"/>
    <col min="5379" max="5379" width="13.7109375" style="177" customWidth="1"/>
    <col min="5380" max="5380" width="14.7109375" style="177" customWidth="1"/>
    <col min="5381" max="5381" width="8.7109375" style="177" customWidth="1"/>
    <col min="5382" max="5383" width="12.7109375" style="177" customWidth="1"/>
    <col min="5384" max="5384" width="3.7109375" style="177" customWidth="1"/>
    <col min="5385" max="5385" width="9.7109375" style="177" customWidth="1"/>
    <col min="5386" max="5388" width="12.7109375" style="177" customWidth="1"/>
    <col min="5389" max="5389" width="8.7109375" style="177" customWidth="1"/>
    <col min="5390" max="5390" width="12.7109375" style="177" customWidth="1"/>
    <col min="5391" max="5632" width="11.42578125" style="177"/>
    <col min="5633" max="5633" width="3.7109375" style="177" customWidth="1"/>
    <col min="5634" max="5634" width="12.7109375" style="177" customWidth="1"/>
    <col min="5635" max="5635" width="13.7109375" style="177" customWidth="1"/>
    <col min="5636" max="5636" width="14.7109375" style="177" customWidth="1"/>
    <col min="5637" max="5637" width="8.7109375" style="177" customWidth="1"/>
    <col min="5638" max="5639" width="12.7109375" style="177" customWidth="1"/>
    <col min="5640" max="5640" width="3.7109375" style="177" customWidth="1"/>
    <col min="5641" max="5641" width="9.7109375" style="177" customWidth="1"/>
    <col min="5642" max="5644" width="12.7109375" style="177" customWidth="1"/>
    <col min="5645" max="5645" width="8.7109375" style="177" customWidth="1"/>
    <col min="5646" max="5646" width="12.7109375" style="177" customWidth="1"/>
    <col min="5647" max="5888" width="11.42578125" style="177"/>
    <col min="5889" max="5889" width="3.7109375" style="177" customWidth="1"/>
    <col min="5890" max="5890" width="12.7109375" style="177" customWidth="1"/>
    <col min="5891" max="5891" width="13.7109375" style="177" customWidth="1"/>
    <col min="5892" max="5892" width="14.7109375" style="177" customWidth="1"/>
    <col min="5893" max="5893" width="8.7109375" style="177" customWidth="1"/>
    <col min="5894" max="5895" width="12.7109375" style="177" customWidth="1"/>
    <col min="5896" max="5896" width="3.7109375" style="177" customWidth="1"/>
    <col min="5897" max="5897" width="9.7109375" style="177" customWidth="1"/>
    <col min="5898" max="5900" width="12.7109375" style="177" customWidth="1"/>
    <col min="5901" max="5901" width="8.7109375" style="177" customWidth="1"/>
    <col min="5902" max="5902" width="12.7109375" style="177" customWidth="1"/>
    <col min="5903" max="6144" width="11.42578125" style="177"/>
    <col min="6145" max="6145" width="3.7109375" style="177" customWidth="1"/>
    <col min="6146" max="6146" width="12.7109375" style="177" customWidth="1"/>
    <col min="6147" max="6147" width="13.7109375" style="177" customWidth="1"/>
    <col min="6148" max="6148" width="14.7109375" style="177" customWidth="1"/>
    <col min="6149" max="6149" width="8.7109375" style="177" customWidth="1"/>
    <col min="6150" max="6151" width="12.7109375" style="177" customWidth="1"/>
    <col min="6152" max="6152" width="3.7109375" style="177" customWidth="1"/>
    <col min="6153" max="6153" width="9.7109375" style="177" customWidth="1"/>
    <col min="6154" max="6156" width="12.7109375" style="177" customWidth="1"/>
    <col min="6157" max="6157" width="8.7109375" style="177" customWidth="1"/>
    <col min="6158" max="6158" width="12.7109375" style="177" customWidth="1"/>
    <col min="6159" max="6400" width="11.42578125" style="177"/>
    <col min="6401" max="6401" width="3.7109375" style="177" customWidth="1"/>
    <col min="6402" max="6402" width="12.7109375" style="177" customWidth="1"/>
    <col min="6403" max="6403" width="13.7109375" style="177" customWidth="1"/>
    <col min="6404" max="6404" width="14.7109375" style="177" customWidth="1"/>
    <col min="6405" max="6405" width="8.7109375" style="177" customWidth="1"/>
    <col min="6406" max="6407" width="12.7109375" style="177" customWidth="1"/>
    <col min="6408" max="6408" width="3.7109375" style="177" customWidth="1"/>
    <col min="6409" max="6409" width="9.7109375" style="177" customWidth="1"/>
    <col min="6410" max="6412" width="12.7109375" style="177" customWidth="1"/>
    <col min="6413" max="6413" width="8.7109375" style="177" customWidth="1"/>
    <col min="6414" max="6414" width="12.7109375" style="177" customWidth="1"/>
    <col min="6415" max="6656" width="11.42578125" style="177"/>
    <col min="6657" max="6657" width="3.7109375" style="177" customWidth="1"/>
    <col min="6658" max="6658" width="12.7109375" style="177" customWidth="1"/>
    <col min="6659" max="6659" width="13.7109375" style="177" customWidth="1"/>
    <col min="6660" max="6660" width="14.7109375" style="177" customWidth="1"/>
    <col min="6661" max="6661" width="8.7109375" style="177" customWidth="1"/>
    <col min="6662" max="6663" width="12.7109375" style="177" customWidth="1"/>
    <col min="6664" max="6664" width="3.7109375" style="177" customWidth="1"/>
    <col min="6665" max="6665" width="9.7109375" style="177" customWidth="1"/>
    <col min="6666" max="6668" width="12.7109375" style="177" customWidth="1"/>
    <col min="6669" max="6669" width="8.7109375" style="177" customWidth="1"/>
    <col min="6670" max="6670" width="12.7109375" style="177" customWidth="1"/>
    <col min="6671" max="6912" width="11.42578125" style="177"/>
    <col min="6913" max="6913" width="3.7109375" style="177" customWidth="1"/>
    <col min="6914" max="6914" width="12.7109375" style="177" customWidth="1"/>
    <col min="6915" max="6915" width="13.7109375" style="177" customWidth="1"/>
    <col min="6916" max="6916" width="14.7109375" style="177" customWidth="1"/>
    <col min="6917" max="6917" width="8.7109375" style="177" customWidth="1"/>
    <col min="6918" max="6919" width="12.7109375" style="177" customWidth="1"/>
    <col min="6920" max="6920" width="3.7109375" style="177" customWidth="1"/>
    <col min="6921" max="6921" width="9.7109375" style="177" customWidth="1"/>
    <col min="6922" max="6924" width="12.7109375" style="177" customWidth="1"/>
    <col min="6925" max="6925" width="8.7109375" style="177" customWidth="1"/>
    <col min="6926" max="6926" width="12.7109375" style="177" customWidth="1"/>
    <col min="6927" max="7168" width="11.42578125" style="177"/>
    <col min="7169" max="7169" width="3.7109375" style="177" customWidth="1"/>
    <col min="7170" max="7170" width="12.7109375" style="177" customWidth="1"/>
    <col min="7171" max="7171" width="13.7109375" style="177" customWidth="1"/>
    <col min="7172" max="7172" width="14.7109375" style="177" customWidth="1"/>
    <col min="7173" max="7173" width="8.7109375" style="177" customWidth="1"/>
    <col min="7174" max="7175" width="12.7109375" style="177" customWidth="1"/>
    <col min="7176" max="7176" width="3.7109375" style="177" customWidth="1"/>
    <col min="7177" max="7177" width="9.7109375" style="177" customWidth="1"/>
    <col min="7178" max="7180" width="12.7109375" style="177" customWidth="1"/>
    <col min="7181" max="7181" width="8.7109375" style="177" customWidth="1"/>
    <col min="7182" max="7182" width="12.7109375" style="177" customWidth="1"/>
    <col min="7183" max="7424" width="11.42578125" style="177"/>
    <col min="7425" max="7425" width="3.7109375" style="177" customWidth="1"/>
    <col min="7426" max="7426" width="12.7109375" style="177" customWidth="1"/>
    <col min="7427" max="7427" width="13.7109375" style="177" customWidth="1"/>
    <col min="7428" max="7428" width="14.7109375" style="177" customWidth="1"/>
    <col min="7429" max="7429" width="8.7109375" style="177" customWidth="1"/>
    <col min="7430" max="7431" width="12.7109375" style="177" customWidth="1"/>
    <col min="7432" max="7432" width="3.7109375" style="177" customWidth="1"/>
    <col min="7433" max="7433" width="9.7109375" style="177" customWidth="1"/>
    <col min="7434" max="7436" width="12.7109375" style="177" customWidth="1"/>
    <col min="7437" max="7437" width="8.7109375" style="177" customWidth="1"/>
    <col min="7438" max="7438" width="12.7109375" style="177" customWidth="1"/>
    <col min="7439" max="7680" width="11.42578125" style="177"/>
    <col min="7681" max="7681" width="3.7109375" style="177" customWidth="1"/>
    <col min="7682" max="7682" width="12.7109375" style="177" customWidth="1"/>
    <col min="7683" max="7683" width="13.7109375" style="177" customWidth="1"/>
    <col min="7684" max="7684" width="14.7109375" style="177" customWidth="1"/>
    <col min="7685" max="7685" width="8.7109375" style="177" customWidth="1"/>
    <col min="7686" max="7687" width="12.7109375" style="177" customWidth="1"/>
    <col min="7688" max="7688" width="3.7109375" style="177" customWidth="1"/>
    <col min="7689" max="7689" width="9.7109375" style="177" customWidth="1"/>
    <col min="7690" max="7692" width="12.7109375" style="177" customWidth="1"/>
    <col min="7693" max="7693" width="8.7109375" style="177" customWidth="1"/>
    <col min="7694" max="7694" width="12.7109375" style="177" customWidth="1"/>
    <col min="7695" max="7936" width="11.42578125" style="177"/>
    <col min="7937" max="7937" width="3.7109375" style="177" customWidth="1"/>
    <col min="7938" max="7938" width="12.7109375" style="177" customWidth="1"/>
    <col min="7939" max="7939" width="13.7109375" style="177" customWidth="1"/>
    <col min="7940" max="7940" width="14.7109375" style="177" customWidth="1"/>
    <col min="7941" max="7941" width="8.7109375" style="177" customWidth="1"/>
    <col min="7942" max="7943" width="12.7109375" style="177" customWidth="1"/>
    <col min="7944" max="7944" width="3.7109375" style="177" customWidth="1"/>
    <col min="7945" max="7945" width="9.7109375" style="177" customWidth="1"/>
    <col min="7946" max="7948" width="12.7109375" style="177" customWidth="1"/>
    <col min="7949" max="7949" width="8.7109375" style="177" customWidth="1"/>
    <col min="7950" max="7950" width="12.7109375" style="177" customWidth="1"/>
    <col min="7951" max="8192" width="11.42578125" style="177"/>
    <col min="8193" max="8193" width="3.7109375" style="177" customWidth="1"/>
    <col min="8194" max="8194" width="12.7109375" style="177" customWidth="1"/>
    <col min="8195" max="8195" width="13.7109375" style="177" customWidth="1"/>
    <col min="8196" max="8196" width="14.7109375" style="177" customWidth="1"/>
    <col min="8197" max="8197" width="8.7109375" style="177" customWidth="1"/>
    <col min="8198" max="8199" width="12.7109375" style="177" customWidth="1"/>
    <col min="8200" max="8200" width="3.7109375" style="177" customWidth="1"/>
    <col min="8201" max="8201" width="9.7109375" style="177" customWidth="1"/>
    <col min="8202" max="8204" width="12.7109375" style="177" customWidth="1"/>
    <col min="8205" max="8205" width="8.7109375" style="177" customWidth="1"/>
    <col min="8206" max="8206" width="12.7109375" style="177" customWidth="1"/>
    <col min="8207" max="8448" width="11.42578125" style="177"/>
    <col min="8449" max="8449" width="3.7109375" style="177" customWidth="1"/>
    <col min="8450" max="8450" width="12.7109375" style="177" customWidth="1"/>
    <col min="8451" max="8451" width="13.7109375" style="177" customWidth="1"/>
    <col min="8452" max="8452" width="14.7109375" style="177" customWidth="1"/>
    <col min="8453" max="8453" width="8.7109375" style="177" customWidth="1"/>
    <col min="8454" max="8455" width="12.7109375" style="177" customWidth="1"/>
    <col min="8456" max="8456" width="3.7109375" style="177" customWidth="1"/>
    <col min="8457" max="8457" width="9.7109375" style="177" customWidth="1"/>
    <col min="8458" max="8460" width="12.7109375" style="177" customWidth="1"/>
    <col min="8461" max="8461" width="8.7109375" style="177" customWidth="1"/>
    <col min="8462" max="8462" width="12.7109375" style="177" customWidth="1"/>
    <col min="8463" max="8704" width="11.42578125" style="177"/>
    <col min="8705" max="8705" width="3.7109375" style="177" customWidth="1"/>
    <col min="8706" max="8706" width="12.7109375" style="177" customWidth="1"/>
    <col min="8707" max="8707" width="13.7109375" style="177" customWidth="1"/>
    <col min="8708" max="8708" width="14.7109375" style="177" customWidth="1"/>
    <col min="8709" max="8709" width="8.7109375" style="177" customWidth="1"/>
    <col min="8710" max="8711" width="12.7109375" style="177" customWidth="1"/>
    <col min="8712" max="8712" width="3.7109375" style="177" customWidth="1"/>
    <col min="8713" max="8713" width="9.7109375" style="177" customWidth="1"/>
    <col min="8714" max="8716" width="12.7109375" style="177" customWidth="1"/>
    <col min="8717" max="8717" width="8.7109375" style="177" customWidth="1"/>
    <col min="8718" max="8718" width="12.7109375" style="177" customWidth="1"/>
    <col min="8719" max="8960" width="11.42578125" style="177"/>
    <col min="8961" max="8961" width="3.7109375" style="177" customWidth="1"/>
    <col min="8962" max="8962" width="12.7109375" style="177" customWidth="1"/>
    <col min="8963" max="8963" width="13.7109375" style="177" customWidth="1"/>
    <col min="8964" max="8964" width="14.7109375" style="177" customWidth="1"/>
    <col min="8965" max="8965" width="8.7109375" style="177" customWidth="1"/>
    <col min="8966" max="8967" width="12.7109375" style="177" customWidth="1"/>
    <col min="8968" max="8968" width="3.7109375" style="177" customWidth="1"/>
    <col min="8969" max="8969" width="9.7109375" style="177" customWidth="1"/>
    <col min="8970" max="8972" width="12.7109375" style="177" customWidth="1"/>
    <col min="8973" max="8973" width="8.7109375" style="177" customWidth="1"/>
    <col min="8974" max="8974" width="12.7109375" style="177" customWidth="1"/>
    <col min="8975" max="9216" width="11.42578125" style="177"/>
    <col min="9217" max="9217" width="3.7109375" style="177" customWidth="1"/>
    <col min="9218" max="9218" width="12.7109375" style="177" customWidth="1"/>
    <col min="9219" max="9219" width="13.7109375" style="177" customWidth="1"/>
    <col min="9220" max="9220" width="14.7109375" style="177" customWidth="1"/>
    <col min="9221" max="9221" width="8.7109375" style="177" customWidth="1"/>
    <col min="9222" max="9223" width="12.7109375" style="177" customWidth="1"/>
    <col min="9224" max="9224" width="3.7109375" style="177" customWidth="1"/>
    <col min="9225" max="9225" width="9.7109375" style="177" customWidth="1"/>
    <col min="9226" max="9228" width="12.7109375" style="177" customWidth="1"/>
    <col min="9229" max="9229" width="8.7109375" style="177" customWidth="1"/>
    <col min="9230" max="9230" width="12.7109375" style="177" customWidth="1"/>
    <col min="9231" max="9472" width="11.42578125" style="177"/>
    <col min="9473" max="9473" width="3.7109375" style="177" customWidth="1"/>
    <col min="9474" max="9474" width="12.7109375" style="177" customWidth="1"/>
    <col min="9475" max="9475" width="13.7109375" style="177" customWidth="1"/>
    <col min="9476" max="9476" width="14.7109375" style="177" customWidth="1"/>
    <col min="9477" max="9477" width="8.7109375" style="177" customWidth="1"/>
    <col min="9478" max="9479" width="12.7109375" style="177" customWidth="1"/>
    <col min="9480" max="9480" width="3.7109375" style="177" customWidth="1"/>
    <col min="9481" max="9481" width="9.7109375" style="177" customWidth="1"/>
    <col min="9482" max="9484" width="12.7109375" style="177" customWidth="1"/>
    <col min="9485" max="9485" width="8.7109375" style="177" customWidth="1"/>
    <col min="9486" max="9486" width="12.7109375" style="177" customWidth="1"/>
    <col min="9487" max="9728" width="11.42578125" style="177"/>
    <col min="9729" max="9729" width="3.7109375" style="177" customWidth="1"/>
    <col min="9730" max="9730" width="12.7109375" style="177" customWidth="1"/>
    <col min="9731" max="9731" width="13.7109375" style="177" customWidth="1"/>
    <col min="9732" max="9732" width="14.7109375" style="177" customWidth="1"/>
    <col min="9733" max="9733" width="8.7109375" style="177" customWidth="1"/>
    <col min="9734" max="9735" width="12.7109375" style="177" customWidth="1"/>
    <col min="9736" max="9736" width="3.7109375" style="177" customWidth="1"/>
    <col min="9737" max="9737" width="9.7109375" style="177" customWidth="1"/>
    <col min="9738" max="9740" width="12.7109375" style="177" customWidth="1"/>
    <col min="9741" max="9741" width="8.7109375" style="177" customWidth="1"/>
    <col min="9742" max="9742" width="12.7109375" style="177" customWidth="1"/>
    <col min="9743" max="9984" width="11.42578125" style="177"/>
    <col min="9985" max="9985" width="3.7109375" style="177" customWidth="1"/>
    <col min="9986" max="9986" width="12.7109375" style="177" customWidth="1"/>
    <col min="9987" max="9987" width="13.7109375" style="177" customWidth="1"/>
    <col min="9988" max="9988" width="14.7109375" style="177" customWidth="1"/>
    <col min="9989" max="9989" width="8.7109375" style="177" customWidth="1"/>
    <col min="9990" max="9991" width="12.7109375" style="177" customWidth="1"/>
    <col min="9992" max="9992" width="3.7109375" style="177" customWidth="1"/>
    <col min="9993" max="9993" width="9.7109375" style="177" customWidth="1"/>
    <col min="9994" max="9996" width="12.7109375" style="177" customWidth="1"/>
    <col min="9997" max="9997" width="8.7109375" style="177" customWidth="1"/>
    <col min="9998" max="9998" width="12.7109375" style="177" customWidth="1"/>
    <col min="9999" max="10240" width="11.42578125" style="177"/>
    <col min="10241" max="10241" width="3.7109375" style="177" customWidth="1"/>
    <col min="10242" max="10242" width="12.7109375" style="177" customWidth="1"/>
    <col min="10243" max="10243" width="13.7109375" style="177" customWidth="1"/>
    <col min="10244" max="10244" width="14.7109375" style="177" customWidth="1"/>
    <col min="10245" max="10245" width="8.7109375" style="177" customWidth="1"/>
    <col min="10246" max="10247" width="12.7109375" style="177" customWidth="1"/>
    <col min="10248" max="10248" width="3.7109375" style="177" customWidth="1"/>
    <col min="10249" max="10249" width="9.7109375" style="177" customWidth="1"/>
    <col min="10250" max="10252" width="12.7109375" style="177" customWidth="1"/>
    <col min="10253" max="10253" width="8.7109375" style="177" customWidth="1"/>
    <col min="10254" max="10254" width="12.7109375" style="177" customWidth="1"/>
    <col min="10255" max="10496" width="11.42578125" style="177"/>
    <col min="10497" max="10497" width="3.7109375" style="177" customWidth="1"/>
    <col min="10498" max="10498" width="12.7109375" style="177" customWidth="1"/>
    <col min="10499" max="10499" width="13.7109375" style="177" customWidth="1"/>
    <col min="10500" max="10500" width="14.7109375" style="177" customWidth="1"/>
    <col min="10501" max="10501" width="8.7109375" style="177" customWidth="1"/>
    <col min="10502" max="10503" width="12.7109375" style="177" customWidth="1"/>
    <col min="10504" max="10504" width="3.7109375" style="177" customWidth="1"/>
    <col min="10505" max="10505" width="9.7109375" style="177" customWidth="1"/>
    <col min="10506" max="10508" width="12.7109375" style="177" customWidth="1"/>
    <col min="10509" max="10509" width="8.7109375" style="177" customWidth="1"/>
    <col min="10510" max="10510" width="12.7109375" style="177" customWidth="1"/>
    <col min="10511" max="10752" width="11.42578125" style="177"/>
    <col min="10753" max="10753" width="3.7109375" style="177" customWidth="1"/>
    <col min="10754" max="10754" width="12.7109375" style="177" customWidth="1"/>
    <col min="10755" max="10755" width="13.7109375" style="177" customWidth="1"/>
    <col min="10756" max="10756" width="14.7109375" style="177" customWidth="1"/>
    <col min="10757" max="10757" width="8.7109375" style="177" customWidth="1"/>
    <col min="10758" max="10759" width="12.7109375" style="177" customWidth="1"/>
    <col min="10760" max="10760" width="3.7109375" style="177" customWidth="1"/>
    <col min="10761" max="10761" width="9.7109375" style="177" customWidth="1"/>
    <col min="10762" max="10764" width="12.7109375" style="177" customWidth="1"/>
    <col min="10765" max="10765" width="8.7109375" style="177" customWidth="1"/>
    <col min="10766" max="10766" width="12.7109375" style="177" customWidth="1"/>
    <col min="10767" max="11008" width="11.42578125" style="177"/>
    <col min="11009" max="11009" width="3.7109375" style="177" customWidth="1"/>
    <col min="11010" max="11010" width="12.7109375" style="177" customWidth="1"/>
    <col min="11011" max="11011" width="13.7109375" style="177" customWidth="1"/>
    <col min="11012" max="11012" width="14.7109375" style="177" customWidth="1"/>
    <col min="11013" max="11013" width="8.7109375" style="177" customWidth="1"/>
    <col min="11014" max="11015" width="12.7109375" style="177" customWidth="1"/>
    <col min="11016" max="11016" width="3.7109375" style="177" customWidth="1"/>
    <col min="11017" max="11017" width="9.7109375" style="177" customWidth="1"/>
    <col min="11018" max="11020" width="12.7109375" style="177" customWidth="1"/>
    <col min="11021" max="11021" width="8.7109375" style="177" customWidth="1"/>
    <col min="11022" max="11022" width="12.7109375" style="177" customWidth="1"/>
    <col min="11023" max="11264" width="11.42578125" style="177"/>
    <col min="11265" max="11265" width="3.7109375" style="177" customWidth="1"/>
    <col min="11266" max="11266" width="12.7109375" style="177" customWidth="1"/>
    <col min="11267" max="11267" width="13.7109375" style="177" customWidth="1"/>
    <col min="11268" max="11268" width="14.7109375" style="177" customWidth="1"/>
    <col min="11269" max="11269" width="8.7109375" style="177" customWidth="1"/>
    <col min="11270" max="11271" width="12.7109375" style="177" customWidth="1"/>
    <col min="11272" max="11272" width="3.7109375" style="177" customWidth="1"/>
    <col min="11273" max="11273" width="9.7109375" style="177" customWidth="1"/>
    <col min="11274" max="11276" width="12.7109375" style="177" customWidth="1"/>
    <col min="11277" max="11277" width="8.7109375" style="177" customWidth="1"/>
    <col min="11278" max="11278" width="12.7109375" style="177" customWidth="1"/>
    <col min="11279" max="11520" width="11.42578125" style="177"/>
    <col min="11521" max="11521" width="3.7109375" style="177" customWidth="1"/>
    <col min="11522" max="11522" width="12.7109375" style="177" customWidth="1"/>
    <col min="11523" max="11523" width="13.7109375" style="177" customWidth="1"/>
    <col min="11524" max="11524" width="14.7109375" style="177" customWidth="1"/>
    <col min="11525" max="11525" width="8.7109375" style="177" customWidth="1"/>
    <col min="11526" max="11527" width="12.7109375" style="177" customWidth="1"/>
    <col min="11528" max="11528" width="3.7109375" style="177" customWidth="1"/>
    <col min="11529" max="11529" width="9.7109375" style="177" customWidth="1"/>
    <col min="11530" max="11532" width="12.7109375" style="177" customWidth="1"/>
    <col min="11533" max="11533" width="8.7109375" style="177" customWidth="1"/>
    <col min="11534" max="11534" width="12.7109375" style="177" customWidth="1"/>
    <col min="11535" max="11776" width="11.42578125" style="177"/>
    <col min="11777" max="11777" width="3.7109375" style="177" customWidth="1"/>
    <col min="11778" max="11778" width="12.7109375" style="177" customWidth="1"/>
    <col min="11779" max="11779" width="13.7109375" style="177" customWidth="1"/>
    <col min="11780" max="11780" width="14.7109375" style="177" customWidth="1"/>
    <col min="11781" max="11781" width="8.7109375" style="177" customWidth="1"/>
    <col min="11782" max="11783" width="12.7109375" style="177" customWidth="1"/>
    <col min="11784" max="11784" width="3.7109375" style="177" customWidth="1"/>
    <col min="11785" max="11785" width="9.7109375" style="177" customWidth="1"/>
    <col min="11786" max="11788" width="12.7109375" style="177" customWidth="1"/>
    <col min="11789" max="11789" width="8.7109375" style="177" customWidth="1"/>
    <col min="11790" max="11790" width="12.7109375" style="177" customWidth="1"/>
    <col min="11791" max="12032" width="11.42578125" style="177"/>
    <col min="12033" max="12033" width="3.7109375" style="177" customWidth="1"/>
    <col min="12034" max="12034" width="12.7109375" style="177" customWidth="1"/>
    <col min="12035" max="12035" width="13.7109375" style="177" customWidth="1"/>
    <col min="12036" max="12036" width="14.7109375" style="177" customWidth="1"/>
    <col min="12037" max="12037" width="8.7109375" style="177" customWidth="1"/>
    <col min="12038" max="12039" width="12.7109375" style="177" customWidth="1"/>
    <col min="12040" max="12040" width="3.7109375" style="177" customWidth="1"/>
    <col min="12041" max="12041" width="9.7109375" style="177" customWidth="1"/>
    <col min="12042" max="12044" width="12.7109375" style="177" customWidth="1"/>
    <col min="12045" max="12045" width="8.7109375" style="177" customWidth="1"/>
    <col min="12046" max="12046" width="12.7109375" style="177" customWidth="1"/>
    <col min="12047" max="12288" width="11.42578125" style="177"/>
    <col min="12289" max="12289" width="3.7109375" style="177" customWidth="1"/>
    <col min="12290" max="12290" width="12.7109375" style="177" customWidth="1"/>
    <col min="12291" max="12291" width="13.7109375" style="177" customWidth="1"/>
    <col min="12292" max="12292" width="14.7109375" style="177" customWidth="1"/>
    <col min="12293" max="12293" width="8.7109375" style="177" customWidth="1"/>
    <col min="12294" max="12295" width="12.7109375" style="177" customWidth="1"/>
    <col min="12296" max="12296" width="3.7109375" style="177" customWidth="1"/>
    <col min="12297" max="12297" width="9.7109375" style="177" customWidth="1"/>
    <col min="12298" max="12300" width="12.7109375" style="177" customWidth="1"/>
    <col min="12301" max="12301" width="8.7109375" style="177" customWidth="1"/>
    <col min="12302" max="12302" width="12.7109375" style="177" customWidth="1"/>
    <col min="12303" max="12544" width="11.42578125" style="177"/>
    <col min="12545" max="12545" width="3.7109375" style="177" customWidth="1"/>
    <col min="12546" max="12546" width="12.7109375" style="177" customWidth="1"/>
    <col min="12547" max="12547" width="13.7109375" style="177" customWidth="1"/>
    <col min="12548" max="12548" width="14.7109375" style="177" customWidth="1"/>
    <col min="12549" max="12549" width="8.7109375" style="177" customWidth="1"/>
    <col min="12550" max="12551" width="12.7109375" style="177" customWidth="1"/>
    <col min="12552" max="12552" width="3.7109375" style="177" customWidth="1"/>
    <col min="12553" max="12553" width="9.7109375" style="177" customWidth="1"/>
    <col min="12554" max="12556" width="12.7109375" style="177" customWidth="1"/>
    <col min="12557" max="12557" width="8.7109375" style="177" customWidth="1"/>
    <col min="12558" max="12558" width="12.7109375" style="177" customWidth="1"/>
    <col min="12559" max="12800" width="11.42578125" style="177"/>
    <col min="12801" max="12801" width="3.7109375" style="177" customWidth="1"/>
    <col min="12802" max="12802" width="12.7109375" style="177" customWidth="1"/>
    <col min="12803" max="12803" width="13.7109375" style="177" customWidth="1"/>
    <col min="12804" max="12804" width="14.7109375" style="177" customWidth="1"/>
    <col min="12805" max="12805" width="8.7109375" style="177" customWidth="1"/>
    <col min="12806" max="12807" width="12.7109375" style="177" customWidth="1"/>
    <col min="12808" max="12808" width="3.7109375" style="177" customWidth="1"/>
    <col min="12809" max="12809" width="9.7109375" style="177" customWidth="1"/>
    <col min="12810" max="12812" width="12.7109375" style="177" customWidth="1"/>
    <col min="12813" max="12813" width="8.7109375" style="177" customWidth="1"/>
    <col min="12814" max="12814" width="12.7109375" style="177" customWidth="1"/>
    <col min="12815" max="13056" width="11.42578125" style="177"/>
    <col min="13057" max="13057" width="3.7109375" style="177" customWidth="1"/>
    <col min="13058" max="13058" width="12.7109375" style="177" customWidth="1"/>
    <col min="13059" max="13059" width="13.7109375" style="177" customWidth="1"/>
    <col min="13060" max="13060" width="14.7109375" style="177" customWidth="1"/>
    <col min="13061" max="13061" width="8.7109375" style="177" customWidth="1"/>
    <col min="13062" max="13063" width="12.7109375" style="177" customWidth="1"/>
    <col min="13064" max="13064" width="3.7109375" style="177" customWidth="1"/>
    <col min="13065" max="13065" width="9.7109375" style="177" customWidth="1"/>
    <col min="13066" max="13068" width="12.7109375" style="177" customWidth="1"/>
    <col min="13069" max="13069" width="8.7109375" style="177" customWidth="1"/>
    <col min="13070" max="13070" width="12.7109375" style="177" customWidth="1"/>
    <col min="13071" max="13312" width="11.42578125" style="177"/>
    <col min="13313" max="13313" width="3.7109375" style="177" customWidth="1"/>
    <col min="13314" max="13314" width="12.7109375" style="177" customWidth="1"/>
    <col min="13315" max="13315" width="13.7109375" style="177" customWidth="1"/>
    <col min="13316" max="13316" width="14.7109375" style="177" customWidth="1"/>
    <col min="13317" max="13317" width="8.7109375" style="177" customWidth="1"/>
    <col min="13318" max="13319" width="12.7109375" style="177" customWidth="1"/>
    <col min="13320" max="13320" width="3.7109375" style="177" customWidth="1"/>
    <col min="13321" max="13321" width="9.7109375" style="177" customWidth="1"/>
    <col min="13322" max="13324" width="12.7109375" style="177" customWidth="1"/>
    <col min="13325" max="13325" width="8.7109375" style="177" customWidth="1"/>
    <col min="13326" max="13326" width="12.7109375" style="177" customWidth="1"/>
    <col min="13327" max="13568" width="11.42578125" style="177"/>
    <col min="13569" max="13569" width="3.7109375" style="177" customWidth="1"/>
    <col min="13570" max="13570" width="12.7109375" style="177" customWidth="1"/>
    <col min="13571" max="13571" width="13.7109375" style="177" customWidth="1"/>
    <col min="13572" max="13572" width="14.7109375" style="177" customWidth="1"/>
    <col min="13573" max="13573" width="8.7109375" style="177" customWidth="1"/>
    <col min="13574" max="13575" width="12.7109375" style="177" customWidth="1"/>
    <col min="13576" max="13576" width="3.7109375" style="177" customWidth="1"/>
    <col min="13577" max="13577" width="9.7109375" style="177" customWidth="1"/>
    <col min="13578" max="13580" width="12.7109375" style="177" customWidth="1"/>
    <col min="13581" max="13581" width="8.7109375" style="177" customWidth="1"/>
    <col min="13582" max="13582" width="12.7109375" style="177" customWidth="1"/>
    <col min="13583" max="13824" width="11.42578125" style="177"/>
    <col min="13825" max="13825" width="3.7109375" style="177" customWidth="1"/>
    <col min="13826" max="13826" width="12.7109375" style="177" customWidth="1"/>
    <col min="13827" max="13827" width="13.7109375" style="177" customWidth="1"/>
    <col min="13828" max="13828" width="14.7109375" style="177" customWidth="1"/>
    <col min="13829" max="13829" width="8.7109375" style="177" customWidth="1"/>
    <col min="13830" max="13831" width="12.7109375" style="177" customWidth="1"/>
    <col min="13832" max="13832" width="3.7109375" style="177" customWidth="1"/>
    <col min="13833" max="13833" width="9.7109375" style="177" customWidth="1"/>
    <col min="13834" max="13836" width="12.7109375" style="177" customWidth="1"/>
    <col min="13837" max="13837" width="8.7109375" style="177" customWidth="1"/>
    <col min="13838" max="13838" width="12.7109375" style="177" customWidth="1"/>
    <col min="13839" max="14080" width="11.42578125" style="177"/>
    <col min="14081" max="14081" width="3.7109375" style="177" customWidth="1"/>
    <col min="14082" max="14082" width="12.7109375" style="177" customWidth="1"/>
    <col min="14083" max="14083" width="13.7109375" style="177" customWidth="1"/>
    <col min="14084" max="14084" width="14.7109375" style="177" customWidth="1"/>
    <col min="14085" max="14085" width="8.7109375" style="177" customWidth="1"/>
    <col min="14086" max="14087" width="12.7109375" style="177" customWidth="1"/>
    <col min="14088" max="14088" width="3.7109375" style="177" customWidth="1"/>
    <col min="14089" max="14089" width="9.7109375" style="177" customWidth="1"/>
    <col min="14090" max="14092" width="12.7109375" style="177" customWidth="1"/>
    <col min="14093" max="14093" width="8.7109375" style="177" customWidth="1"/>
    <col min="14094" max="14094" width="12.7109375" style="177" customWidth="1"/>
    <col min="14095" max="14336" width="11.42578125" style="177"/>
    <col min="14337" max="14337" width="3.7109375" style="177" customWidth="1"/>
    <col min="14338" max="14338" width="12.7109375" style="177" customWidth="1"/>
    <col min="14339" max="14339" width="13.7109375" style="177" customWidth="1"/>
    <col min="14340" max="14340" width="14.7109375" style="177" customWidth="1"/>
    <col min="14341" max="14341" width="8.7109375" style="177" customWidth="1"/>
    <col min="14342" max="14343" width="12.7109375" style="177" customWidth="1"/>
    <col min="14344" max="14344" width="3.7109375" style="177" customWidth="1"/>
    <col min="14345" max="14345" width="9.7109375" style="177" customWidth="1"/>
    <col min="14346" max="14348" width="12.7109375" style="177" customWidth="1"/>
    <col min="14349" max="14349" width="8.7109375" style="177" customWidth="1"/>
    <col min="14350" max="14350" width="12.7109375" style="177" customWidth="1"/>
    <col min="14351" max="14592" width="11.42578125" style="177"/>
    <col min="14593" max="14593" width="3.7109375" style="177" customWidth="1"/>
    <col min="14594" max="14594" width="12.7109375" style="177" customWidth="1"/>
    <col min="14595" max="14595" width="13.7109375" style="177" customWidth="1"/>
    <col min="14596" max="14596" width="14.7109375" style="177" customWidth="1"/>
    <col min="14597" max="14597" width="8.7109375" style="177" customWidth="1"/>
    <col min="14598" max="14599" width="12.7109375" style="177" customWidth="1"/>
    <col min="14600" max="14600" width="3.7109375" style="177" customWidth="1"/>
    <col min="14601" max="14601" width="9.7109375" style="177" customWidth="1"/>
    <col min="14602" max="14604" width="12.7109375" style="177" customWidth="1"/>
    <col min="14605" max="14605" width="8.7109375" style="177" customWidth="1"/>
    <col min="14606" max="14606" width="12.7109375" style="177" customWidth="1"/>
    <col min="14607" max="14848" width="11.42578125" style="177"/>
    <col min="14849" max="14849" width="3.7109375" style="177" customWidth="1"/>
    <col min="14850" max="14850" width="12.7109375" style="177" customWidth="1"/>
    <col min="14851" max="14851" width="13.7109375" style="177" customWidth="1"/>
    <col min="14852" max="14852" width="14.7109375" style="177" customWidth="1"/>
    <col min="14853" max="14853" width="8.7109375" style="177" customWidth="1"/>
    <col min="14854" max="14855" width="12.7109375" style="177" customWidth="1"/>
    <col min="14856" max="14856" width="3.7109375" style="177" customWidth="1"/>
    <col min="14857" max="14857" width="9.7109375" style="177" customWidth="1"/>
    <col min="14858" max="14860" width="12.7109375" style="177" customWidth="1"/>
    <col min="14861" max="14861" width="8.7109375" style="177" customWidth="1"/>
    <col min="14862" max="14862" width="12.7109375" style="177" customWidth="1"/>
    <col min="14863" max="15104" width="11.42578125" style="177"/>
    <col min="15105" max="15105" width="3.7109375" style="177" customWidth="1"/>
    <col min="15106" max="15106" width="12.7109375" style="177" customWidth="1"/>
    <col min="15107" max="15107" width="13.7109375" style="177" customWidth="1"/>
    <col min="15108" max="15108" width="14.7109375" style="177" customWidth="1"/>
    <col min="15109" max="15109" width="8.7109375" style="177" customWidth="1"/>
    <col min="15110" max="15111" width="12.7109375" style="177" customWidth="1"/>
    <col min="15112" max="15112" width="3.7109375" style="177" customWidth="1"/>
    <col min="15113" max="15113" width="9.7109375" style="177" customWidth="1"/>
    <col min="15114" max="15116" width="12.7109375" style="177" customWidth="1"/>
    <col min="15117" max="15117" width="8.7109375" style="177" customWidth="1"/>
    <col min="15118" max="15118" width="12.7109375" style="177" customWidth="1"/>
    <col min="15119" max="15360" width="11.42578125" style="177"/>
    <col min="15361" max="15361" width="3.7109375" style="177" customWidth="1"/>
    <col min="15362" max="15362" width="12.7109375" style="177" customWidth="1"/>
    <col min="15363" max="15363" width="13.7109375" style="177" customWidth="1"/>
    <col min="15364" max="15364" width="14.7109375" style="177" customWidth="1"/>
    <col min="15365" max="15365" width="8.7109375" style="177" customWidth="1"/>
    <col min="15366" max="15367" width="12.7109375" style="177" customWidth="1"/>
    <col min="15368" max="15368" width="3.7109375" style="177" customWidth="1"/>
    <col min="15369" max="15369" width="9.7109375" style="177" customWidth="1"/>
    <col min="15370" max="15372" width="12.7109375" style="177" customWidth="1"/>
    <col min="15373" max="15373" width="8.7109375" style="177" customWidth="1"/>
    <col min="15374" max="15374" width="12.7109375" style="177" customWidth="1"/>
    <col min="15375" max="15616" width="11.42578125" style="177"/>
    <col min="15617" max="15617" width="3.7109375" style="177" customWidth="1"/>
    <col min="15618" max="15618" width="12.7109375" style="177" customWidth="1"/>
    <col min="15619" max="15619" width="13.7109375" style="177" customWidth="1"/>
    <col min="15620" max="15620" width="14.7109375" style="177" customWidth="1"/>
    <col min="15621" max="15621" width="8.7109375" style="177" customWidth="1"/>
    <col min="15622" max="15623" width="12.7109375" style="177" customWidth="1"/>
    <col min="15624" max="15624" width="3.7109375" style="177" customWidth="1"/>
    <col min="15625" max="15625" width="9.7109375" style="177" customWidth="1"/>
    <col min="15626" max="15628" width="12.7109375" style="177" customWidth="1"/>
    <col min="15629" max="15629" width="8.7109375" style="177" customWidth="1"/>
    <col min="15630" max="15630" width="12.7109375" style="177" customWidth="1"/>
    <col min="15631" max="15872" width="11.42578125" style="177"/>
    <col min="15873" max="15873" width="3.7109375" style="177" customWidth="1"/>
    <col min="15874" max="15874" width="12.7109375" style="177" customWidth="1"/>
    <col min="15875" max="15875" width="13.7109375" style="177" customWidth="1"/>
    <col min="15876" max="15876" width="14.7109375" style="177" customWidth="1"/>
    <col min="15877" max="15877" width="8.7109375" style="177" customWidth="1"/>
    <col min="15878" max="15879" width="12.7109375" style="177" customWidth="1"/>
    <col min="15880" max="15880" width="3.7109375" style="177" customWidth="1"/>
    <col min="15881" max="15881" width="9.7109375" style="177" customWidth="1"/>
    <col min="15882" max="15884" width="12.7109375" style="177" customWidth="1"/>
    <col min="15885" max="15885" width="8.7109375" style="177" customWidth="1"/>
    <col min="15886" max="15886" width="12.7109375" style="177" customWidth="1"/>
    <col min="15887" max="16128" width="11.42578125" style="177"/>
    <col min="16129" max="16129" width="3.7109375" style="177" customWidth="1"/>
    <col min="16130" max="16130" width="12.7109375" style="177" customWidth="1"/>
    <col min="16131" max="16131" width="13.7109375" style="177" customWidth="1"/>
    <col min="16132" max="16132" width="14.7109375" style="177" customWidth="1"/>
    <col min="16133" max="16133" width="8.7109375" style="177" customWidth="1"/>
    <col min="16134" max="16135" width="12.7109375" style="177" customWidth="1"/>
    <col min="16136" max="16136" width="3.7109375" style="177" customWidth="1"/>
    <col min="16137" max="16137" width="9.7109375" style="177" customWidth="1"/>
    <col min="16138" max="16140" width="12.7109375" style="177" customWidth="1"/>
    <col min="16141" max="16141" width="8.7109375" style="177" customWidth="1"/>
    <col min="16142" max="16142" width="12.7109375" style="177" customWidth="1"/>
    <col min="16143" max="16384" width="11.42578125" style="177"/>
  </cols>
  <sheetData>
    <row r="1" spans="1:14" s="7" customFormat="1" ht="40.5">
      <c r="B1" s="17"/>
      <c r="C1" s="799" t="s">
        <v>20</v>
      </c>
      <c r="D1" s="1665"/>
      <c r="E1" s="1665"/>
      <c r="F1" s="1665"/>
      <c r="G1" s="1666"/>
      <c r="H1" s="800" t="s">
        <v>22</v>
      </c>
      <c r="I1" s="801"/>
      <c r="J1" s="801"/>
      <c r="K1" s="802"/>
      <c r="L1" s="802"/>
      <c r="M1" s="802"/>
      <c r="N1" s="803"/>
    </row>
    <row r="2" spans="1:14" s="7" customFormat="1" ht="26.25">
      <c r="B2" s="17"/>
      <c r="C2" s="804" t="s">
        <v>735</v>
      </c>
      <c r="D2" s="805"/>
      <c r="E2" s="10"/>
      <c r="F2" s="10"/>
      <c r="G2" s="806"/>
      <c r="H2" s="267" t="s">
        <v>24</v>
      </c>
      <c r="I2" s="16"/>
      <c r="J2" s="16"/>
      <c r="K2" s="17"/>
      <c r="L2" s="17"/>
      <c r="M2" s="17"/>
      <c r="N2" s="803"/>
    </row>
    <row r="3" spans="1:14" s="7" customFormat="1" ht="20.25">
      <c r="B3" s="807"/>
      <c r="C3" s="808" t="s">
        <v>25</v>
      </c>
      <c r="D3" s="18"/>
      <c r="E3" s="809"/>
      <c r="F3" s="810" t="s">
        <v>736</v>
      </c>
      <c r="G3" s="811"/>
      <c r="H3" s="270" t="s">
        <v>678</v>
      </c>
      <c r="I3" s="14"/>
      <c r="J3" s="14"/>
      <c r="K3" s="812"/>
      <c r="L3" s="812"/>
      <c r="M3" s="812"/>
      <c r="N3" s="813"/>
    </row>
    <row r="4" spans="1:14" s="29" customFormat="1" ht="8.1" customHeight="1">
      <c r="B4" s="30"/>
      <c r="C4" s="30"/>
      <c r="D4" s="30"/>
      <c r="E4" s="30"/>
      <c r="F4" s="30"/>
      <c r="G4" s="30"/>
      <c r="H4" s="30"/>
      <c r="I4" s="30"/>
      <c r="J4" s="30"/>
      <c r="K4" s="30"/>
      <c r="L4" s="30"/>
      <c r="M4" s="30"/>
      <c r="N4" s="30"/>
    </row>
    <row r="5" spans="1:14" s="7" customFormat="1" ht="20.25">
      <c r="A5" s="814" t="s">
        <v>737</v>
      </c>
      <c r="B5" s="815"/>
      <c r="C5" s="816"/>
      <c r="D5" s="816"/>
      <c r="E5" s="816"/>
      <c r="F5" s="816"/>
      <c r="G5" s="816"/>
      <c r="H5" s="816"/>
      <c r="I5" s="816"/>
      <c r="J5" s="816"/>
      <c r="K5" s="816"/>
      <c r="L5" s="816"/>
      <c r="M5" s="816"/>
      <c r="N5" s="817"/>
    </row>
    <row r="6" spans="1:14" s="167" customFormat="1" ht="8.1" customHeight="1">
      <c r="A6" s="169"/>
      <c r="B6" s="818"/>
      <c r="C6" s="819"/>
      <c r="D6" s="819"/>
      <c r="E6" s="819"/>
      <c r="F6" s="819"/>
      <c r="G6" s="819"/>
      <c r="H6" s="819"/>
      <c r="I6" s="819"/>
      <c r="J6" s="819"/>
      <c r="K6" s="819"/>
      <c r="L6" s="819"/>
      <c r="M6" s="819"/>
      <c r="N6" s="819"/>
    </row>
    <row r="7" spans="1:14">
      <c r="A7" s="820" t="s">
        <v>738</v>
      </c>
      <c r="B7" s="821"/>
      <c r="C7" s="822"/>
      <c r="D7" s="822" t="s">
        <v>739</v>
      </c>
      <c r="E7" s="823"/>
      <c r="F7" s="41">
        <f>'[1]Cargo Adicional'!R48</f>
        <v>3677587.2056635995</v>
      </c>
      <c r="G7" s="824"/>
      <c r="H7" s="825" t="s">
        <v>197</v>
      </c>
      <c r="I7" s="826"/>
      <c r="J7" s="826"/>
      <c r="K7" s="827" t="s">
        <v>740</v>
      </c>
      <c r="L7" s="828" t="s">
        <v>741</v>
      </c>
      <c r="M7" s="829">
        <f>F12*F14</f>
        <v>0</v>
      </c>
      <c r="N7" s="824"/>
    </row>
    <row r="8" spans="1:14">
      <c r="A8" s="830" t="s">
        <v>742</v>
      </c>
      <c r="B8" s="831"/>
      <c r="C8" s="832"/>
      <c r="D8" s="832" t="s">
        <v>743</v>
      </c>
      <c r="E8" s="833"/>
      <c r="F8" s="834">
        <f>'[1]Cargo Adicional'!O49</f>
        <v>0.09</v>
      </c>
      <c r="G8" s="835"/>
      <c r="H8" s="836" t="s">
        <v>744</v>
      </c>
      <c r="I8" s="837"/>
      <c r="J8" s="837"/>
      <c r="K8" s="838" t="s">
        <v>745</v>
      </c>
      <c r="L8" s="839" t="s">
        <v>746</v>
      </c>
      <c r="M8" s="840">
        <f>F13*F14</f>
        <v>0</v>
      </c>
      <c r="N8" s="835"/>
    </row>
    <row r="9" spans="1:14">
      <c r="A9" s="830" t="s">
        <v>747</v>
      </c>
      <c r="B9" s="831"/>
      <c r="C9" s="832"/>
      <c r="D9" s="832" t="s">
        <v>748</v>
      </c>
      <c r="E9" s="839" t="s">
        <v>749</v>
      </c>
      <c r="F9" s="56">
        <f>F7*F8</f>
        <v>330982.84850972396</v>
      </c>
      <c r="G9" s="835"/>
      <c r="H9" s="836" t="s">
        <v>750</v>
      </c>
      <c r="I9" s="837"/>
      <c r="J9" s="838"/>
      <c r="K9" s="838" t="s">
        <v>751</v>
      </c>
      <c r="L9" s="841"/>
      <c r="M9" s="842">
        <v>6.4799999999999996E-2</v>
      </c>
      <c r="N9" s="843">
        <f>M9+0.06</f>
        <v>0.12479999999999999</v>
      </c>
    </row>
    <row r="10" spans="1:14">
      <c r="A10" s="830" t="s">
        <v>752</v>
      </c>
      <c r="B10" s="831"/>
      <c r="C10" s="832"/>
      <c r="D10" s="832" t="s">
        <v>753</v>
      </c>
      <c r="E10" s="839" t="s">
        <v>754</v>
      </c>
      <c r="F10" s="56">
        <f>F7+F9</f>
        <v>4008570.0541733233</v>
      </c>
      <c r="G10" s="835"/>
      <c r="H10" s="836" t="s">
        <v>755</v>
      </c>
      <c r="I10" s="837"/>
      <c r="J10" s="838"/>
      <c r="K10" s="838" t="s">
        <v>756</v>
      </c>
      <c r="L10" s="841"/>
      <c r="M10" s="844" t="s">
        <v>757</v>
      </c>
      <c r="N10" s="835"/>
    </row>
    <row r="11" spans="1:14">
      <c r="A11" s="830" t="s">
        <v>758</v>
      </c>
      <c r="B11" s="831"/>
      <c r="C11" s="832"/>
      <c r="D11" s="832" t="s">
        <v>759</v>
      </c>
      <c r="E11" s="845">
        <f>E12+E13</f>
        <v>1</v>
      </c>
      <c r="F11" s="56">
        <f>'[1]Cargo Adicional'!R69</f>
        <v>4176555.3311260571</v>
      </c>
      <c r="G11" s="835"/>
      <c r="H11" s="836" t="s">
        <v>760</v>
      </c>
      <c r="I11" s="837"/>
      <c r="J11" s="838"/>
      <c r="K11" s="838" t="s">
        <v>761</v>
      </c>
      <c r="L11" s="839" t="s">
        <v>762</v>
      </c>
      <c r="M11" s="842">
        <f>M9/12</f>
        <v>5.3999999999999994E-3</v>
      </c>
      <c r="N11" s="843">
        <f>N9/12</f>
        <v>1.04E-2</v>
      </c>
    </row>
    <row r="12" spans="1:14">
      <c r="A12" s="830" t="s">
        <v>77</v>
      </c>
      <c r="B12" s="831"/>
      <c r="C12" s="832"/>
      <c r="D12" s="832" t="s">
        <v>763</v>
      </c>
      <c r="E12" s="845">
        <v>1</v>
      </c>
      <c r="F12" s="56">
        <f>F$11*E12</f>
        <v>4176555.3311260571</v>
      </c>
      <c r="G12" s="835"/>
      <c r="H12" s="836" t="s">
        <v>764</v>
      </c>
      <c r="I12" s="837"/>
      <c r="J12" s="838"/>
      <c r="K12" s="838" t="s">
        <v>765</v>
      </c>
      <c r="L12" s="841"/>
      <c r="M12" s="846"/>
      <c r="N12" s="835"/>
    </row>
    <row r="13" spans="1:14">
      <c r="A13" s="830" t="s">
        <v>766</v>
      </c>
      <c r="B13" s="831"/>
      <c r="C13" s="832"/>
      <c r="D13" s="832" t="s">
        <v>767</v>
      </c>
      <c r="E13" s="845">
        <v>0</v>
      </c>
      <c r="F13" s="56">
        <f>F$11*E13</f>
        <v>0</v>
      </c>
      <c r="G13" s="835"/>
      <c r="H13" s="836" t="s">
        <v>768</v>
      </c>
      <c r="I13" s="847"/>
      <c r="J13" s="838"/>
      <c r="K13" s="838" t="s">
        <v>769</v>
      </c>
      <c r="L13" s="841"/>
      <c r="M13" s="846"/>
      <c r="N13" s="835"/>
    </row>
    <row r="14" spans="1:14">
      <c r="A14" s="848" t="s">
        <v>770</v>
      </c>
      <c r="B14" s="849"/>
      <c r="C14" s="850"/>
      <c r="D14" s="850" t="s">
        <v>771</v>
      </c>
      <c r="E14" s="851"/>
      <c r="F14" s="852">
        <v>0</v>
      </c>
      <c r="G14" s="853"/>
      <c r="H14" s="854" t="s">
        <v>772</v>
      </c>
      <c r="I14" s="855"/>
      <c r="J14" s="856"/>
      <c r="K14" s="856" t="s">
        <v>773</v>
      </c>
      <c r="L14" s="851"/>
      <c r="M14" s="857"/>
      <c r="N14" s="853"/>
    </row>
    <row r="15" spans="1:14" ht="8.1" customHeight="1">
      <c r="A15" s="858"/>
      <c r="C15" s="859"/>
      <c r="D15" s="860"/>
      <c r="E15" s="860"/>
      <c r="G15" s="859"/>
      <c r="H15" s="29"/>
      <c r="I15" s="861"/>
    </row>
    <row r="16" spans="1:14" s="167" customFormat="1">
      <c r="A16" s="1667" t="s">
        <v>774</v>
      </c>
      <c r="B16" s="1669" t="s">
        <v>775</v>
      </c>
      <c r="C16" s="862" t="s">
        <v>776</v>
      </c>
      <c r="D16" s="863"/>
      <c r="E16" s="864"/>
      <c r="F16" s="865"/>
      <c r="G16" s="866"/>
      <c r="H16" s="867" t="s">
        <v>777</v>
      </c>
      <c r="I16" s="868"/>
      <c r="J16" s="869"/>
      <c r="K16" s="1653" t="s">
        <v>778</v>
      </c>
      <c r="L16" s="1653" t="s">
        <v>779</v>
      </c>
      <c r="M16" s="1653" t="s">
        <v>780</v>
      </c>
      <c r="N16" s="1653" t="s">
        <v>781</v>
      </c>
    </row>
    <row r="17" spans="1:14" s="167" customFormat="1" ht="26.1" customHeight="1">
      <c r="A17" s="1668"/>
      <c r="B17" s="1670"/>
      <c r="C17" s="870" t="s">
        <v>782</v>
      </c>
      <c r="D17" s="871"/>
      <c r="E17" s="872"/>
      <c r="F17" s="873"/>
      <c r="G17" s="874"/>
      <c r="H17" s="873" t="s">
        <v>783</v>
      </c>
      <c r="I17" s="875"/>
      <c r="J17" s="876"/>
      <c r="K17" s="1654"/>
      <c r="L17" s="1654"/>
      <c r="M17" s="1654"/>
      <c r="N17" s="1654"/>
    </row>
    <row r="18" spans="1:14" s="167" customFormat="1" ht="22.5">
      <c r="A18" s="1668"/>
      <c r="B18" s="1670"/>
      <c r="C18" s="877" t="s">
        <v>784</v>
      </c>
      <c r="D18" s="877" t="s">
        <v>785</v>
      </c>
      <c r="E18" s="878" t="s">
        <v>698</v>
      </c>
      <c r="F18" s="879" t="s">
        <v>786</v>
      </c>
      <c r="G18" s="879" t="s">
        <v>787</v>
      </c>
      <c r="H18" s="865" t="s">
        <v>788</v>
      </c>
      <c r="I18" s="880"/>
      <c r="J18" s="879" t="s">
        <v>789</v>
      </c>
      <c r="K18" s="1654"/>
      <c r="L18" s="1654"/>
      <c r="M18" s="1654"/>
      <c r="N18" s="1654"/>
    </row>
    <row r="19" spans="1:14" s="172" customFormat="1">
      <c r="A19" s="881">
        <v>1</v>
      </c>
      <c r="B19" s="882">
        <v>39873</v>
      </c>
      <c r="C19" s="883">
        <v>0</v>
      </c>
      <c r="D19" s="884">
        <f t="shared" ref="D19:D29" si="0">$F$11*E19</f>
        <v>0</v>
      </c>
      <c r="E19" s="885">
        <v>0</v>
      </c>
      <c r="F19" s="883">
        <v>0</v>
      </c>
      <c r="G19" s="884">
        <v>0</v>
      </c>
      <c r="H19" s="886">
        <f t="shared" ref="H19:H31" si="1">$F$10*E19</f>
        <v>0</v>
      </c>
      <c r="I19" s="887"/>
      <c r="J19" s="884">
        <v>0</v>
      </c>
      <c r="K19" s="884">
        <f t="shared" ref="K19:K30" si="2">G19-(H19+J19)</f>
        <v>0</v>
      </c>
      <c r="L19" s="884">
        <v>0</v>
      </c>
      <c r="M19" s="888">
        <v>0</v>
      </c>
      <c r="N19" s="889">
        <f t="shared" ref="N19:N31" si="3">L19*M19</f>
        <v>0</v>
      </c>
    </row>
    <row r="20" spans="1:14" s="172" customFormat="1">
      <c r="A20" s="881">
        <f t="shared" ref="A20:A31" si="4">A19+1</f>
        <v>2</v>
      </c>
      <c r="B20" s="882">
        <v>39904</v>
      </c>
      <c r="C20" s="883">
        <v>0</v>
      </c>
      <c r="D20" s="884">
        <f t="shared" si="0"/>
        <v>0</v>
      </c>
      <c r="E20" s="885">
        <v>0</v>
      </c>
      <c r="F20" s="883">
        <f t="shared" ref="F20:F30" si="5">D19*$F$14</f>
        <v>0</v>
      </c>
      <c r="G20" s="884">
        <f t="shared" ref="G20:G31" si="6">C20+D19-F20</f>
        <v>0</v>
      </c>
      <c r="H20" s="886">
        <f t="shared" si="1"/>
        <v>0</v>
      </c>
      <c r="I20" s="887"/>
      <c r="J20" s="884">
        <v>0</v>
      </c>
      <c r="K20" s="884">
        <f t="shared" si="2"/>
        <v>0</v>
      </c>
      <c r="L20" s="884">
        <f t="shared" ref="L20:L26" si="7">L19+K20</f>
        <v>0</v>
      </c>
      <c r="M20" s="888">
        <v>0</v>
      </c>
      <c r="N20" s="889">
        <f t="shared" si="3"/>
        <v>0</v>
      </c>
    </row>
    <row r="21" spans="1:14" s="172" customFormat="1">
      <c r="A21" s="881">
        <f t="shared" si="4"/>
        <v>3</v>
      </c>
      <c r="B21" s="882">
        <v>39934</v>
      </c>
      <c r="C21" s="883">
        <v>0</v>
      </c>
      <c r="D21" s="884">
        <f t="shared" si="0"/>
        <v>0</v>
      </c>
      <c r="E21" s="885">
        <v>0</v>
      </c>
      <c r="F21" s="883">
        <f t="shared" si="5"/>
        <v>0</v>
      </c>
      <c r="G21" s="884">
        <f t="shared" si="6"/>
        <v>0</v>
      </c>
      <c r="H21" s="886">
        <f t="shared" si="1"/>
        <v>0</v>
      </c>
      <c r="I21" s="887"/>
      <c r="J21" s="884">
        <v>0</v>
      </c>
      <c r="K21" s="884">
        <f t="shared" si="2"/>
        <v>0</v>
      </c>
      <c r="L21" s="884">
        <f t="shared" si="7"/>
        <v>0</v>
      </c>
      <c r="M21" s="888">
        <v>0</v>
      </c>
      <c r="N21" s="889">
        <f t="shared" si="3"/>
        <v>0</v>
      </c>
    </row>
    <row r="22" spans="1:14" s="172" customFormat="1">
      <c r="A22" s="881">
        <f t="shared" si="4"/>
        <v>4</v>
      </c>
      <c r="B22" s="882">
        <v>39965</v>
      </c>
      <c r="C22" s="883">
        <f>M7</f>
        <v>0</v>
      </c>
      <c r="D22" s="884">
        <f t="shared" si="0"/>
        <v>1363691.2810607417</v>
      </c>
      <c r="E22" s="885">
        <f>1363108.07/4174769.14</f>
        <v>0.32651100558820362</v>
      </c>
      <c r="F22" s="883">
        <f t="shared" si="5"/>
        <v>0</v>
      </c>
      <c r="G22" s="884">
        <f t="shared" si="6"/>
        <v>0</v>
      </c>
      <c r="H22" s="886">
        <f t="shared" si="1"/>
        <v>1308842.2393588917</v>
      </c>
      <c r="I22" s="887"/>
      <c r="J22" s="884">
        <v>0</v>
      </c>
      <c r="K22" s="884">
        <f t="shared" si="2"/>
        <v>-1308842.2393588917</v>
      </c>
      <c r="L22" s="884">
        <f t="shared" si="7"/>
        <v>-1308842.2393588917</v>
      </c>
      <c r="M22" s="888">
        <f>N$11</f>
        <v>1.04E-2</v>
      </c>
      <c r="N22" s="890">
        <f t="shared" si="3"/>
        <v>-13611.959289332473</v>
      </c>
    </row>
    <row r="23" spans="1:14" s="172" customFormat="1">
      <c r="A23" s="881">
        <f t="shared" si="4"/>
        <v>5</v>
      </c>
      <c r="B23" s="882">
        <v>39995</v>
      </c>
      <c r="C23" s="883">
        <v>0</v>
      </c>
      <c r="D23" s="884">
        <f t="shared" si="0"/>
        <v>1244107.2784641946</v>
      </c>
      <c r="E23" s="885">
        <f>1243575.21/4174769.14</f>
        <v>0.29787879719739424</v>
      </c>
      <c r="F23" s="883">
        <f t="shared" si="5"/>
        <v>0</v>
      </c>
      <c r="G23" s="884">
        <f t="shared" si="6"/>
        <v>1363691.2810607417</v>
      </c>
      <c r="H23" s="886">
        <f t="shared" si="1"/>
        <v>1194068.0262186429</v>
      </c>
      <c r="I23" s="887"/>
      <c r="J23" s="884">
        <v>0</v>
      </c>
      <c r="K23" s="884">
        <f t="shared" si="2"/>
        <v>169623.2548420988</v>
      </c>
      <c r="L23" s="884">
        <f t="shared" si="7"/>
        <v>-1139218.9845167929</v>
      </c>
      <c r="M23" s="888">
        <f>N$11</f>
        <v>1.04E-2</v>
      </c>
      <c r="N23" s="890">
        <f t="shared" si="3"/>
        <v>-11847.877438974647</v>
      </c>
    </row>
    <row r="24" spans="1:14" s="172" customFormat="1">
      <c r="A24" s="881">
        <f t="shared" si="4"/>
        <v>6</v>
      </c>
      <c r="B24" s="882">
        <v>40026</v>
      </c>
      <c r="C24" s="883">
        <v>0</v>
      </c>
      <c r="D24" s="884">
        <f t="shared" si="0"/>
        <v>1518539.725232322</v>
      </c>
      <c r="E24" s="885">
        <f>1517890.29/4174769.14</f>
        <v>0.3635866413441966</v>
      </c>
      <c r="F24" s="883">
        <f t="shared" si="5"/>
        <v>0</v>
      </c>
      <c r="G24" s="884">
        <f t="shared" si="6"/>
        <v>1244107.2784641946</v>
      </c>
      <c r="H24" s="886">
        <f t="shared" si="1"/>
        <v>1457462.522589803</v>
      </c>
      <c r="I24" s="887"/>
      <c r="J24" s="884">
        <v>0</v>
      </c>
      <c r="K24" s="884">
        <f t="shared" si="2"/>
        <v>-213355.24412560835</v>
      </c>
      <c r="L24" s="884">
        <f t="shared" si="7"/>
        <v>-1352574.2286424013</v>
      </c>
      <c r="M24" s="888">
        <f>N$11</f>
        <v>1.04E-2</v>
      </c>
      <c r="N24" s="890">
        <f t="shared" si="3"/>
        <v>-14066.771977880973</v>
      </c>
    </row>
    <row r="25" spans="1:14" s="172" customFormat="1">
      <c r="A25" s="881">
        <f t="shared" si="4"/>
        <v>7</v>
      </c>
      <c r="B25" s="882">
        <v>40057</v>
      </c>
      <c r="C25" s="883">
        <v>0</v>
      </c>
      <c r="D25" s="884">
        <f t="shared" si="0"/>
        <v>50217.046368799012</v>
      </c>
      <c r="E25" s="885">
        <f>50195.57/4174769.14</f>
        <v>1.2023555870205555E-2</v>
      </c>
      <c r="F25" s="883">
        <f t="shared" si="5"/>
        <v>0</v>
      </c>
      <c r="G25" s="884">
        <f t="shared" si="6"/>
        <v>1518539.725232322</v>
      </c>
      <c r="H25" s="886">
        <f t="shared" si="1"/>
        <v>48197.266005985861</v>
      </c>
      <c r="I25" s="887"/>
      <c r="J25" s="884">
        <v>0</v>
      </c>
      <c r="K25" s="884">
        <f t="shared" si="2"/>
        <v>1470342.4592263361</v>
      </c>
      <c r="L25" s="884">
        <f t="shared" si="7"/>
        <v>117768.23058393481</v>
      </c>
      <c r="M25" s="888">
        <f>M$11</f>
        <v>5.3999999999999994E-3</v>
      </c>
      <c r="N25" s="889">
        <f t="shared" si="3"/>
        <v>635.94844515324792</v>
      </c>
    </row>
    <row r="26" spans="1:14" s="172" customFormat="1">
      <c r="A26" s="881">
        <f t="shared" si="4"/>
        <v>8</v>
      </c>
      <c r="B26" s="882">
        <v>40087</v>
      </c>
      <c r="C26" s="883">
        <v>0</v>
      </c>
      <c r="D26" s="884">
        <f t="shared" si="0"/>
        <v>0</v>
      </c>
      <c r="E26" s="885">
        <v>0</v>
      </c>
      <c r="F26" s="883">
        <f t="shared" si="5"/>
        <v>0</v>
      </c>
      <c r="G26" s="884">
        <f t="shared" si="6"/>
        <v>50217.046368799012</v>
      </c>
      <c r="H26" s="886">
        <f t="shared" si="1"/>
        <v>0</v>
      </c>
      <c r="I26" s="887"/>
      <c r="J26" s="884">
        <v>0</v>
      </c>
      <c r="K26" s="884">
        <f t="shared" si="2"/>
        <v>50217.046368799012</v>
      </c>
      <c r="L26" s="884">
        <f t="shared" si="7"/>
        <v>167985.27695273381</v>
      </c>
      <c r="M26" s="888">
        <f>M$11</f>
        <v>5.3999999999999994E-3</v>
      </c>
      <c r="N26" s="889">
        <f t="shared" si="3"/>
        <v>907.12049554476243</v>
      </c>
    </row>
    <row r="27" spans="1:14" s="172" customFormat="1">
      <c r="A27" s="881">
        <f t="shared" si="4"/>
        <v>9</v>
      </c>
      <c r="B27" s="882">
        <v>40118</v>
      </c>
      <c r="C27" s="883">
        <v>0</v>
      </c>
      <c r="D27" s="884">
        <f t="shared" si="0"/>
        <v>0</v>
      </c>
      <c r="E27" s="885">
        <v>0</v>
      </c>
      <c r="F27" s="883">
        <f t="shared" si="5"/>
        <v>0</v>
      </c>
      <c r="G27" s="884">
        <f t="shared" si="6"/>
        <v>0</v>
      </c>
      <c r="H27" s="886">
        <f t="shared" si="1"/>
        <v>0</v>
      </c>
      <c r="I27" s="887"/>
      <c r="J27" s="884">
        <v>0</v>
      </c>
      <c r="K27" s="884">
        <f t="shared" si="2"/>
        <v>0</v>
      </c>
      <c r="L27" s="884">
        <v>0</v>
      </c>
      <c r="M27" s="888">
        <v>0</v>
      </c>
      <c r="N27" s="889">
        <f t="shared" si="3"/>
        <v>0</v>
      </c>
    </row>
    <row r="28" spans="1:14" s="172" customFormat="1">
      <c r="A28" s="881">
        <f t="shared" si="4"/>
        <v>10</v>
      </c>
      <c r="B28" s="882">
        <v>40148</v>
      </c>
      <c r="C28" s="883">
        <v>0</v>
      </c>
      <c r="D28" s="884">
        <f t="shared" si="0"/>
        <v>0</v>
      </c>
      <c r="E28" s="885">
        <v>0</v>
      </c>
      <c r="F28" s="883">
        <f t="shared" si="5"/>
        <v>0</v>
      </c>
      <c r="G28" s="884">
        <f t="shared" si="6"/>
        <v>0</v>
      </c>
      <c r="H28" s="886">
        <f t="shared" si="1"/>
        <v>0</v>
      </c>
      <c r="I28" s="887"/>
      <c r="J28" s="884">
        <v>0</v>
      </c>
      <c r="K28" s="884">
        <f t="shared" si="2"/>
        <v>0</v>
      </c>
      <c r="L28" s="884">
        <f>L27+K28</f>
        <v>0</v>
      </c>
      <c r="M28" s="888">
        <v>0</v>
      </c>
      <c r="N28" s="889">
        <f t="shared" si="3"/>
        <v>0</v>
      </c>
    </row>
    <row r="29" spans="1:14" s="172" customFormat="1">
      <c r="A29" s="881">
        <f t="shared" si="4"/>
        <v>11</v>
      </c>
      <c r="B29" s="882">
        <v>40179</v>
      </c>
      <c r="C29" s="883">
        <v>0</v>
      </c>
      <c r="D29" s="884">
        <f t="shared" si="0"/>
        <v>0</v>
      </c>
      <c r="E29" s="885">
        <v>0</v>
      </c>
      <c r="F29" s="883">
        <f t="shared" si="5"/>
        <v>0</v>
      </c>
      <c r="G29" s="884">
        <f t="shared" si="6"/>
        <v>0</v>
      </c>
      <c r="H29" s="886">
        <f t="shared" si="1"/>
        <v>0</v>
      </c>
      <c r="I29" s="887"/>
      <c r="J29" s="884">
        <v>0</v>
      </c>
      <c r="K29" s="884">
        <f t="shared" si="2"/>
        <v>0</v>
      </c>
      <c r="L29" s="884">
        <f>L28+K29</f>
        <v>0</v>
      </c>
      <c r="M29" s="888">
        <v>0</v>
      </c>
      <c r="N29" s="889">
        <f t="shared" si="3"/>
        <v>0</v>
      </c>
    </row>
    <row r="30" spans="1:14" s="172" customFormat="1">
      <c r="A30" s="891">
        <f t="shared" si="4"/>
        <v>12</v>
      </c>
      <c r="B30" s="892">
        <v>40210</v>
      </c>
      <c r="C30" s="893">
        <v>0</v>
      </c>
      <c r="D30" s="894">
        <f>$F$12*E30</f>
        <v>0</v>
      </c>
      <c r="E30" s="895">
        <v>0</v>
      </c>
      <c r="F30" s="883">
        <f t="shared" si="5"/>
        <v>0</v>
      </c>
      <c r="G30" s="884">
        <f t="shared" si="6"/>
        <v>0</v>
      </c>
      <c r="H30" s="886">
        <f t="shared" si="1"/>
        <v>0</v>
      </c>
      <c r="I30" s="896"/>
      <c r="J30" s="894">
        <v>0</v>
      </c>
      <c r="K30" s="884">
        <f t="shared" si="2"/>
        <v>0</v>
      </c>
      <c r="L30" s="884">
        <f>L29+K30</f>
        <v>0</v>
      </c>
      <c r="M30" s="888">
        <v>0</v>
      </c>
      <c r="N30" s="897">
        <f t="shared" si="3"/>
        <v>0</v>
      </c>
    </row>
    <row r="31" spans="1:14" s="172" customFormat="1">
      <c r="A31" s="898">
        <f t="shared" si="4"/>
        <v>13</v>
      </c>
      <c r="B31" s="899">
        <v>40238</v>
      </c>
      <c r="C31" s="900">
        <v>0</v>
      </c>
      <c r="D31" s="901">
        <f>$F$12*E31</f>
        <v>0</v>
      </c>
      <c r="E31" s="902">
        <v>0</v>
      </c>
      <c r="F31" s="900">
        <f>D29*$F$14</f>
        <v>0</v>
      </c>
      <c r="G31" s="901">
        <f t="shared" si="6"/>
        <v>0</v>
      </c>
      <c r="H31" s="903">
        <f t="shared" si="1"/>
        <v>0</v>
      </c>
      <c r="I31" s="904"/>
      <c r="J31" s="901">
        <v>0</v>
      </c>
      <c r="K31" s="901">
        <f>G31-H31</f>
        <v>0</v>
      </c>
      <c r="L31" s="901">
        <v>0</v>
      </c>
      <c r="M31" s="905">
        <v>0</v>
      </c>
      <c r="N31" s="906">
        <f t="shared" si="3"/>
        <v>0</v>
      </c>
    </row>
    <row r="32" spans="1:14" s="910" customFormat="1">
      <c r="A32" s="1659" t="s">
        <v>790</v>
      </c>
      <c r="B32" s="1660"/>
      <c r="C32" s="1655">
        <f t="shared" ref="C32:H32" si="8">SUM(C19:C30)</f>
        <v>0</v>
      </c>
      <c r="D32" s="1655">
        <f t="shared" si="8"/>
        <v>4176555.3311260575</v>
      </c>
      <c r="E32" s="1663">
        <f t="shared" si="8"/>
        <v>1</v>
      </c>
      <c r="F32" s="1655">
        <f t="shared" si="8"/>
        <v>0</v>
      </c>
      <c r="G32" s="1655">
        <f t="shared" si="8"/>
        <v>4176555.3311260575</v>
      </c>
      <c r="H32" s="907">
        <f t="shared" si="8"/>
        <v>4008570.0541733238</v>
      </c>
      <c r="I32" s="908"/>
      <c r="J32" s="909">
        <f>SUM(J19:J30)</f>
        <v>0</v>
      </c>
      <c r="K32" s="1655">
        <f>SUM(K19:K30)</f>
        <v>167985.27695273381</v>
      </c>
      <c r="L32" s="1657"/>
      <c r="M32" s="1657"/>
      <c r="N32" s="1655">
        <f>SUM(N19:N30)</f>
        <v>-37983.539765490088</v>
      </c>
    </row>
    <row r="33" spans="1:14" s="910" customFormat="1">
      <c r="A33" s="1661"/>
      <c r="B33" s="1662"/>
      <c r="C33" s="1656"/>
      <c r="D33" s="1656"/>
      <c r="E33" s="1664"/>
      <c r="F33" s="1656"/>
      <c r="G33" s="1656"/>
      <c r="H33" s="911">
        <f>H32+J32</f>
        <v>4008570.0541733238</v>
      </c>
      <c r="I33" s="912"/>
      <c r="J33" s="913"/>
      <c r="K33" s="1656"/>
      <c r="L33" s="1658"/>
      <c r="M33" s="1658"/>
      <c r="N33" s="1656"/>
    </row>
    <row r="34" spans="1:14" ht="8.1" customHeight="1">
      <c r="A34" s="858"/>
      <c r="C34" s="859"/>
      <c r="D34" s="860"/>
      <c r="E34" s="860"/>
      <c r="G34" s="859"/>
      <c r="H34" s="29"/>
      <c r="I34" s="861"/>
    </row>
    <row r="35" spans="1:14" s="920" customFormat="1" ht="15">
      <c r="A35" s="914" t="s">
        <v>791</v>
      </c>
      <c r="B35" s="915"/>
      <c r="C35" s="915"/>
      <c r="D35" s="915"/>
      <c r="E35" s="915"/>
      <c r="F35" s="916"/>
      <c r="G35" s="917"/>
      <c r="H35" s="917"/>
      <c r="I35" s="918"/>
      <c r="J35" s="915"/>
      <c r="K35" s="915"/>
      <c r="L35" s="915"/>
      <c r="M35" s="915"/>
      <c r="N35" s="919"/>
    </row>
    <row r="36" spans="1:14" s="167" customFormat="1" ht="11.25">
      <c r="B36" s="921"/>
      <c r="C36" s="921"/>
      <c r="D36" s="921"/>
      <c r="E36" s="921"/>
      <c r="F36" s="922"/>
      <c r="G36" s="819"/>
      <c r="H36" s="819"/>
      <c r="I36" s="923"/>
      <c r="J36" s="921"/>
      <c r="K36" s="921"/>
      <c r="L36" s="921"/>
      <c r="M36" s="921"/>
      <c r="N36" s="921"/>
    </row>
    <row r="37" spans="1:14" s="925" customFormat="1" ht="15">
      <c r="A37" s="924" t="s">
        <v>218</v>
      </c>
      <c r="D37" s="926"/>
      <c r="E37" s="926"/>
      <c r="F37" s="926"/>
      <c r="G37" s="927"/>
      <c r="H37" s="927"/>
      <c r="J37" s="924" t="s">
        <v>792</v>
      </c>
      <c r="L37" s="928"/>
      <c r="M37" s="928"/>
      <c r="N37" s="929"/>
    </row>
    <row r="38" spans="1:14" s="167" customFormat="1" ht="6" customHeight="1">
      <c r="A38" s="930"/>
      <c r="D38" s="931"/>
      <c r="E38" s="931"/>
      <c r="F38" s="931"/>
      <c r="G38" s="932"/>
      <c r="H38" s="932"/>
      <c r="I38" s="930"/>
      <c r="J38" s="933"/>
      <c r="L38" s="934"/>
      <c r="M38" s="934"/>
      <c r="N38" s="935"/>
    </row>
    <row r="39" spans="1:14" s="167" customFormat="1" ht="12">
      <c r="A39" s="936" t="s">
        <v>781</v>
      </c>
      <c r="B39" s="937"/>
      <c r="C39" s="938"/>
      <c r="D39" s="938"/>
      <c r="E39" s="938"/>
      <c r="F39" s="1649" t="s">
        <v>793</v>
      </c>
      <c r="G39" s="932"/>
      <c r="H39" s="932"/>
      <c r="J39" s="939">
        <f>N32*-1</f>
        <v>37983.539765490088</v>
      </c>
      <c r="K39" s="940"/>
      <c r="L39" s="1650" t="s">
        <v>793</v>
      </c>
      <c r="M39" s="1651">
        <f>J39/J40</f>
        <v>9.4755833756592113E-3</v>
      </c>
      <c r="N39" s="1651"/>
    </row>
    <row r="40" spans="1:14" s="167" customFormat="1" ht="12">
      <c r="A40" s="941" t="s">
        <v>794</v>
      </c>
      <c r="B40" s="942"/>
      <c r="C40" s="943"/>
      <c r="D40" s="943"/>
      <c r="E40" s="943"/>
      <c r="F40" s="1649"/>
      <c r="G40" s="932"/>
      <c r="H40" s="932"/>
      <c r="J40" s="944">
        <f>F10</f>
        <v>4008570.0541733233</v>
      </c>
      <c r="K40" s="945"/>
      <c r="L40" s="1650"/>
      <c r="M40" s="1651"/>
      <c r="N40" s="1651"/>
    </row>
    <row r="41" spans="1:14" s="167" customFormat="1" ht="8.1" customHeight="1">
      <c r="A41" s="168"/>
      <c r="B41" s="168"/>
      <c r="C41" s="819"/>
      <c r="D41" s="819"/>
      <c r="E41" s="819"/>
      <c r="F41" s="946"/>
      <c r="G41" s="168"/>
      <c r="H41" s="168"/>
      <c r="I41" s="947"/>
      <c r="J41" s="948"/>
      <c r="K41" s="169"/>
      <c r="L41" s="949"/>
      <c r="M41" s="949"/>
      <c r="N41" s="949"/>
    </row>
    <row r="42" spans="1:14" s="37" customFormat="1" ht="12">
      <c r="A42" s="950" t="s">
        <v>795</v>
      </c>
      <c r="B42" s="951"/>
      <c r="C42" s="952"/>
      <c r="D42" s="952"/>
      <c r="E42" s="952"/>
      <c r="F42" s="953"/>
      <c r="G42" s="951"/>
      <c r="H42" s="951"/>
      <c r="I42" s="954"/>
      <c r="J42" s="955"/>
      <c r="K42" s="952"/>
      <c r="L42" s="956"/>
      <c r="M42" s="956"/>
      <c r="N42" s="957"/>
    </row>
    <row r="43" spans="1:14" s="167" customFormat="1" ht="11.25">
      <c r="A43" s="168"/>
      <c r="B43" s="168"/>
      <c r="C43" s="819"/>
      <c r="D43" s="819"/>
      <c r="E43" s="819"/>
      <c r="F43" s="946"/>
      <c r="G43" s="168"/>
      <c r="H43" s="168"/>
      <c r="I43" s="947"/>
      <c r="J43" s="948"/>
      <c r="K43" s="169"/>
      <c r="L43" s="949"/>
      <c r="M43" s="949"/>
      <c r="N43" s="949"/>
    </row>
    <row r="44" spans="1:14" s="172" customFormat="1">
      <c r="B44" s="171"/>
      <c r="C44" s="171"/>
      <c r="D44" s="171"/>
      <c r="E44" s="171"/>
      <c r="F44" s="958" t="s">
        <v>796</v>
      </c>
      <c r="G44" s="959" t="s">
        <v>797</v>
      </c>
      <c r="H44" s="1652">
        <f ca="1">TODAY()</f>
        <v>41647</v>
      </c>
      <c r="I44" s="1652"/>
      <c r="J44" s="1652"/>
      <c r="K44" s="1652"/>
      <c r="L44" s="171"/>
      <c r="M44" s="171"/>
      <c r="N44" s="171"/>
    </row>
    <row r="45" spans="1:14" ht="60" customHeight="1">
      <c r="A45" s="174"/>
      <c r="B45" s="174"/>
      <c r="C45" s="174"/>
      <c r="D45" s="174"/>
      <c r="E45" s="174"/>
      <c r="F45" s="174"/>
      <c r="G45" s="174"/>
      <c r="H45" s="174"/>
      <c r="I45" s="174"/>
      <c r="J45" s="174"/>
      <c r="K45" s="174"/>
      <c r="L45" s="174"/>
      <c r="M45" s="174"/>
      <c r="N45" s="174"/>
    </row>
    <row r="46" spans="1:14">
      <c r="A46" s="174" t="s">
        <v>80</v>
      </c>
      <c r="B46" s="174"/>
      <c r="C46" s="174"/>
      <c r="D46" s="174"/>
      <c r="E46" s="174"/>
      <c r="F46" s="174"/>
      <c r="G46" s="174"/>
      <c r="H46" s="174"/>
      <c r="I46" s="174"/>
      <c r="J46" s="174"/>
      <c r="K46" s="174"/>
      <c r="L46" s="174"/>
      <c r="M46" s="174"/>
      <c r="N46" s="174"/>
    </row>
  </sheetData>
  <mergeCells count="21">
    <mergeCell ref="D1:G1"/>
    <mergeCell ref="A16:A18"/>
    <mergeCell ref="B16:B18"/>
    <mergeCell ref="K16:K18"/>
    <mergeCell ref="L16:L18"/>
    <mergeCell ref="A32:B33"/>
    <mergeCell ref="C32:C33"/>
    <mergeCell ref="D32:D33"/>
    <mergeCell ref="E32:E33"/>
    <mergeCell ref="F32:F33"/>
    <mergeCell ref="F39:F40"/>
    <mergeCell ref="L39:L40"/>
    <mergeCell ref="M39:N40"/>
    <mergeCell ref="H44:K44"/>
    <mergeCell ref="N16:N18"/>
    <mergeCell ref="G32:G33"/>
    <mergeCell ref="K32:K33"/>
    <mergeCell ref="L32:L33"/>
    <mergeCell ref="M32:M33"/>
    <mergeCell ref="M16:M18"/>
    <mergeCell ref="N32:N33"/>
  </mergeCells>
  <printOptions horizontalCentered="1" verticalCentered="1"/>
  <pageMargins left="0.39370078740157483" right="0.39370078740157483" top="0.19685039370078741" bottom="0.19685039370078741" header="0" footer="0"/>
  <pageSetup scale="87"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topLeftCell="D7" zoomScaleNormal="100" zoomScaleSheetLayoutView="100" workbookViewId="0">
      <selection activeCell="K25" sqref="K25"/>
    </sheetView>
  </sheetViews>
  <sheetFormatPr baseColWidth="10" defaultRowHeight="12.75"/>
  <cols>
    <col min="1" max="1" width="5.7109375" style="402" customWidth="1"/>
    <col min="2" max="2" width="21.7109375" style="402" customWidth="1"/>
    <col min="3" max="3" width="8.7109375" style="402" customWidth="1"/>
    <col min="4" max="4" width="7.140625" style="402" customWidth="1"/>
    <col min="5" max="6" width="8.7109375" style="402" customWidth="1"/>
    <col min="7" max="7" width="8.140625" style="402" bestFit="1" customWidth="1"/>
    <col min="8" max="8" width="8" style="402" customWidth="1"/>
    <col min="9" max="9" width="8.7109375" style="402" customWidth="1"/>
    <col min="10" max="10" width="9.85546875" style="402" bestFit="1" customWidth="1"/>
    <col min="11" max="11" width="7.7109375" style="402" bestFit="1" customWidth="1"/>
    <col min="12" max="12" width="6.7109375" style="402" bestFit="1" customWidth="1"/>
    <col min="13" max="13" width="7" style="402" bestFit="1" customWidth="1"/>
    <col min="14" max="14" width="8.5703125" style="402" bestFit="1" customWidth="1"/>
    <col min="15" max="15" width="8.7109375" style="402" customWidth="1"/>
    <col min="16" max="16" width="8.5703125" style="402" customWidth="1"/>
    <col min="17" max="18" width="7.28515625" style="402" bestFit="1" customWidth="1"/>
    <col min="19" max="19" width="6.85546875" style="402" bestFit="1" customWidth="1"/>
    <col min="20" max="20" width="7.42578125" style="402" bestFit="1" customWidth="1"/>
    <col min="21" max="21" width="8.42578125" style="402" bestFit="1" customWidth="1"/>
    <col min="22" max="22" width="6.85546875" style="402" bestFit="1" customWidth="1"/>
    <col min="23" max="23" width="6.5703125" style="402" customWidth="1"/>
    <col min="24" max="24" width="10" style="402" bestFit="1" customWidth="1"/>
    <col min="25" max="256" width="11.42578125" style="402"/>
    <col min="257" max="257" width="5.7109375" style="402" customWidth="1"/>
    <col min="258" max="258" width="21.7109375" style="402" customWidth="1"/>
    <col min="259" max="259" width="8.7109375" style="402" customWidth="1"/>
    <col min="260" max="260" width="7.140625" style="402" customWidth="1"/>
    <col min="261" max="262" width="8.7109375" style="402" customWidth="1"/>
    <col min="263" max="263" width="8.140625" style="402" bestFit="1" customWidth="1"/>
    <col min="264" max="264" width="8" style="402" customWidth="1"/>
    <col min="265" max="265" width="8.7109375" style="402" customWidth="1"/>
    <col min="266" max="266" width="9.85546875" style="402" bestFit="1" customWidth="1"/>
    <col min="267" max="267" width="7.7109375" style="402" bestFit="1" customWidth="1"/>
    <col min="268" max="268" width="6.7109375" style="402" bestFit="1" customWidth="1"/>
    <col min="269" max="269" width="7" style="402" bestFit="1" customWidth="1"/>
    <col min="270" max="270" width="8.5703125" style="402" bestFit="1" customWidth="1"/>
    <col min="271" max="271" width="8.7109375" style="402" customWidth="1"/>
    <col min="272" max="272" width="8.5703125" style="402" customWidth="1"/>
    <col min="273" max="274" width="7.28515625" style="402" bestFit="1" customWidth="1"/>
    <col min="275" max="275" width="6.85546875" style="402" bestFit="1" customWidth="1"/>
    <col min="276" max="276" width="7.42578125" style="402" bestFit="1" customWidth="1"/>
    <col min="277" max="277" width="8.42578125" style="402" bestFit="1" customWidth="1"/>
    <col min="278" max="278" width="6.85546875" style="402" bestFit="1" customWidth="1"/>
    <col min="279" max="279" width="6.5703125" style="402" customWidth="1"/>
    <col min="280" max="280" width="10" style="402" bestFit="1" customWidth="1"/>
    <col min="281" max="512" width="11.42578125" style="402"/>
    <col min="513" max="513" width="5.7109375" style="402" customWidth="1"/>
    <col min="514" max="514" width="21.7109375" style="402" customWidth="1"/>
    <col min="515" max="515" width="8.7109375" style="402" customWidth="1"/>
    <col min="516" max="516" width="7.140625" style="402" customWidth="1"/>
    <col min="517" max="518" width="8.7109375" style="402" customWidth="1"/>
    <col min="519" max="519" width="8.140625" style="402" bestFit="1" customWidth="1"/>
    <col min="520" max="520" width="8" style="402" customWidth="1"/>
    <col min="521" max="521" width="8.7109375" style="402" customWidth="1"/>
    <col min="522" max="522" width="9.85546875" style="402" bestFit="1" customWidth="1"/>
    <col min="523" max="523" width="7.7109375" style="402" bestFit="1" customWidth="1"/>
    <col min="524" max="524" width="6.7109375" style="402" bestFit="1" customWidth="1"/>
    <col min="525" max="525" width="7" style="402" bestFit="1" customWidth="1"/>
    <col min="526" max="526" width="8.5703125" style="402" bestFit="1" customWidth="1"/>
    <col min="527" max="527" width="8.7109375" style="402" customWidth="1"/>
    <col min="528" max="528" width="8.5703125" style="402" customWidth="1"/>
    <col min="529" max="530" width="7.28515625" style="402" bestFit="1" customWidth="1"/>
    <col min="531" max="531" width="6.85546875" style="402" bestFit="1" customWidth="1"/>
    <col min="532" max="532" width="7.42578125" style="402" bestFit="1" customWidth="1"/>
    <col min="533" max="533" width="8.42578125" style="402" bestFit="1" customWidth="1"/>
    <col min="534" max="534" width="6.85546875" style="402" bestFit="1" customWidth="1"/>
    <col min="535" max="535" width="6.5703125" style="402" customWidth="1"/>
    <col min="536" max="536" width="10" style="402" bestFit="1" customWidth="1"/>
    <col min="537" max="768" width="11.42578125" style="402"/>
    <col min="769" max="769" width="5.7109375" style="402" customWidth="1"/>
    <col min="770" max="770" width="21.7109375" style="402" customWidth="1"/>
    <col min="771" max="771" width="8.7109375" style="402" customWidth="1"/>
    <col min="772" max="772" width="7.140625" style="402" customWidth="1"/>
    <col min="773" max="774" width="8.7109375" style="402" customWidth="1"/>
    <col min="775" max="775" width="8.140625" style="402" bestFit="1" customWidth="1"/>
    <col min="776" max="776" width="8" style="402" customWidth="1"/>
    <col min="777" max="777" width="8.7109375" style="402" customWidth="1"/>
    <col min="778" max="778" width="9.85546875" style="402" bestFit="1" customWidth="1"/>
    <col min="779" max="779" width="7.7109375" style="402" bestFit="1" customWidth="1"/>
    <col min="780" max="780" width="6.7109375" style="402" bestFit="1" customWidth="1"/>
    <col min="781" max="781" width="7" style="402" bestFit="1" customWidth="1"/>
    <col min="782" max="782" width="8.5703125" style="402" bestFit="1" customWidth="1"/>
    <col min="783" max="783" width="8.7109375" style="402" customWidth="1"/>
    <col min="784" max="784" width="8.5703125" style="402" customWidth="1"/>
    <col min="785" max="786" width="7.28515625" style="402" bestFit="1" customWidth="1"/>
    <col min="787" max="787" width="6.85546875" style="402" bestFit="1" customWidth="1"/>
    <col min="788" max="788" width="7.42578125" style="402" bestFit="1" customWidth="1"/>
    <col min="789" max="789" width="8.42578125" style="402" bestFit="1" customWidth="1"/>
    <col min="790" max="790" width="6.85546875" style="402" bestFit="1" customWidth="1"/>
    <col min="791" max="791" width="6.5703125" style="402" customWidth="1"/>
    <col min="792" max="792" width="10" style="402" bestFit="1" customWidth="1"/>
    <col min="793" max="1024" width="11.42578125" style="402"/>
    <col min="1025" max="1025" width="5.7109375" style="402" customWidth="1"/>
    <col min="1026" max="1026" width="21.7109375" style="402" customWidth="1"/>
    <col min="1027" max="1027" width="8.7109375" style="402" customWidth="1"/>
    <col min="1028" max="1028" width="7.140625" style="402" customWidth="1"/>
    <col min="1029" max="1030" width="8.7109375" style="402" customWidth="1"/>
    <col min="1031" max="1031" width="8.140625" style="402" bestFit="1" customWidth="1"/>
    <col min="1032" max="1032" width="8" style="402" customWidth="1"/>
    <col min="1033" max="1033" width="8.7109375" style="402" customWidth="1"/>
    <col min="1034" max="1034" width="9.85546875" style="402" bestFit="1" customWidth="1"/>
    <col min="1035" max="1035" width="7.7109375" style="402" bestFit="1" customWidth="1"/>
    <col min="1036" max="1036" width="6.7109375" style="402" bestFit="1" customWidth="1"/>
    <col min="1037" max="1037" width="7" style="402" bestFit="1" customWidth="1"/>
    <col min="1038" max="1038" width="8.5703125" style="402" bestFit="1" customWidth="1"/>
    <col min="1039" max="1039" width="8.7109375" style="402" customWidth="1"/>
    <col min="1040" max="1040" width="8.5703125" style="402" customWidth="1"/>
    <col min="1041" max="1042" width="7.28515625" style="402" bestFit="1" customWidth="1"/>
    <col min="1043" max="1043" width="6.85546875" style="402" bestFit="1" customWidth="1"/>
    <col min="1044" max="1044" width="7.42578125" style="402" bestFit="1" customWidth="1"/>
    <col min="1045" max="1045" width="8.42578125" style="402" bestFit="1" customWidth="1"/>
    <col min="1046" max="1046" width="6.85546875" style="402" bestFit="1" customWidth="1"/>
    <col min="1047" max="1047" width="6.5703125" style="402" customWidth="1"/>
    <col min="1048" max="1048" width="10" style="402" bestFit="1" customWidth="1"/>
    <col min="1049" max="1280" width="11.42578125" style="402"/>
    <col min="1281" max="1281" width="5.7109375" style="402" customWidth="1"/>
    <col min="1282" max="1282" width="21.7109375" style="402" customWidth="1"/>
    <col min="1283" max="1283" width="8.7109375" style="402" customWidth="1"/>
    <col min="1284" max="1284" width="7.140625" style="402" customWidth="1"/>
    <col min="1285" max="1286" width="8.7109375" style="402" customWidth="1"/>
    <col min="1287" max="1287" width="8.140625" style="402" bestFit="1" customWidth="1"/>
    <col min="1288" max="1288" width="8" style="402" customWidth="1"/>
    <col min="1289" max="1289" width="8.7109375" style="402" customWidth="1"/>
    <col min="1290" max="1290" width="9.85546875" style="402" bestFit="1" customWidth="1"/>
    <col min="1291" max="1291" width="7.7109375" style="402" bestFit="1" customWidth="1"/>
    <col min="1292" max="1292" width="6.7109375" style="402" bestFit="1" customWidth="1"/>
    <col min="1293" max="1293" width="7" style="402" bestFit="1" customWidth="1"/>
    <col min="1294" max="1294" width="8.5703125" style="402" bestFit="1" customWidth="1"/>
    <col min="1295" max="1295" width="8.7109375" style="402" customWidth="1"/>
    <col min="1296" max="1296" width="8.5703125" style="402" customWidth="1"/>
    <col min="1297" max="1298" width="7.28515625" style="402" bestFit="1" customWidth="1"/>
    <col min="1299" max="1299" width="6.85546875" style="402" bestFit="1" customWidth="1"/>
    <col min="1300" max="1300" width="7.42578125" style="402" bestFit="1" customWidth="1"/>
    <col min="1301" max="1301" width="8.42578125" style="402" bestFit="1" customWidth="1"/>
    <col min="1302" max="1302" width="6.85546875" style="402" bestFit="1" customWidth="1"/>
    <col min="1303" max="1303" width="6.5703125" style="402" customWidth="1"/>
    <col min="1304" max="1304" width="10" style="402" bestFit="1" customWidth="1"/>
    <col min="1305" max="1536" width="11.42578125" style="402"/>
    <col min="1537" max="1537" width="5.7109375" style="402" customWidth="1"/>
    <col min="1538" max="1538" width="21.7109375" style="402" customWidth="1"/>
    <col min="1539" max="1539" width="8.7109375" style="402" customWidth="1"/>
    <col min="1540" max="1540" width="7.140625" style="402" customWidth="1"/>
    <col min="1541" max="1542" width="8.7109375" style="402" customWidth="1"/>
    <col min="1543" max="1543" width="8.140625" style="402" bestFit="1" customWidth="1"/>
    <col min="1544" max="1544" width="8" style="402" customWidth="1"/>
    <col min="1545" max="1545" width="8.7109375" style="402" customWidth="1"/>
    <col min="1546" max="1546" width="9.85546875" style="402" bestFit="1" customWidth="1"/>
    <col min="1547" max="1547" width="7.7109375" style="402" bestFit="1" customWidth="1"/>
    <col min="1548" max="1548" width="6.7109375" style="402" bestFit="1" customWidth="1"/>
    <col min="1549" max="1549" width="7" style="402" bestFit="1" customWidth="1"/>
    <col min="1550" max="1550" width="8.5703125" style="402" bestFit="1" customWidth="1"/>
    <col min="1551" max="1551" width="8.7109375" style="402" customWidth="1"/>
    <col min="1552" max="1552" width="8.5703125" style="402" customWidth="1"/>
    <col min="1553" max="1554" width="7.28515625" style="402" bestFit="1" customWidth="1"/>
    <col min="1555" max="1555" width="6.85546875" style="402" bestFit="1" customWidth="1"/>
    <col min="1556" max="1556" width="7.42578125" style="402" bestFit="1" customWidth="1"/>
    <col min="1557" max="1557" width="8.42578125" style="402" bestFit="1" customWidth="1"/>
    <col min="1558" max="1558" width="6.85546875" style="402" bestFit="1" customWidth="1"/>
    <col min="1559" max="1559" width="6.5703125" style="402" customWidth="1"/>
    <col min="1560" max="1560" width="10" style="402" bestFit="1" customWidth="1"/>
    <col min="1561" max="1792" width="11.42578125" style="402"/>
    <col min="1793" max="1793" width="5.7109375" style="402" customWidth="1"/>
    <col min="1794" max="1794" width="21.7109375" style="402" customWidth="1"/>
    <col min="1795" max="1795" width="8.7109375" style="402" customWidth="1"/>
    <col min="1796" max="1796" width="7.140625" style="402" customWidth="1"/>
    <col min="1797" max="1798" width="8.7109375" style="402" customWidth="1"/>
    <col min="1799" max="1799" width="8.140625" style="402" bestFit="1" customWidth="1"/>
    <col min="1800" max="1800" width="8" style="402" customWidth="1"/>
    <col min="1801" max="1801" width="8.7109375" style="402" customWidth="1"/>
    <col min="1802" max="1802" width="9.85546875" style="402" bestFit="1" customWidth="1"/>
    <col min="1803" max="1803" width="7.7109375" style="402" bestFit="1" customWidth="1"/>
    <col min="1804" max="1804" width="6.7109375" style="402" bestFit="1" customWidth="1"/>
    <col min="1805" max="1805" width="7" style="402" bestFit="1" customWidth="1"/>
    <col min="1806" max="1806" width="8.5703125" style="402" bestFit="1" customWidth="1"/>
    <col min="1807" max="1807" width="8.7109375" style="402" customWidth="1"/>
    <col min="1808" max="1808" width="8.5703125" style="402" customWidth="1"/>
    <col min="1809" max="1810" width="7.28515625" style="402" bestFit="1" customWidth="1"/>
    <col min="1811" max="1811" width="6.85546875" style="402" bestFit="1" customWidth="1"/>
    <col min="1812" max="1812" width="7.42578125" style="402" bestFit="1" customWidth="1"/>
    <col min="1813" max="1813" width="8.42578125" style="402" bestFit="1" customWidth="1"/>
    <col min="1814" max="1814" width="6.85546875" style="402" bestFit="1" customWidth="1"/>
    <col min="1815" max="1815" width="6.5703125" style="402" customWidth="1"/>
    <col min="1816" max="1816" width="10" style="402" bestFit="1" customWidth="1"/>
    <col min="1817" max="2048" width="11.42578125" style="402"/>
    <col min="2049" max="2049" width="5.7109375" style="402" customWidth="1"/>
    <col min="2050" max="2050" width="21.7109375" style="402" customWidth="1"/>
    <col min="2051" max="2051" width="8.7109375" style="402" customWidth="1"/>
    <col min="2052" max="2052" width="7.140625" style="402" customWidth="1"/>
    <col min="2053" max="2054" width="8.7109375" style="402" customWidth="1"/>
    <col min="2055" max="2055" width="8.140625" style="402" bestFit="1" customWidth="1"/>
    <col min="2056" max="2056" width="8" style="402" customWidth="1"/>
    <col min="2057" max="2057" width="8.7109375" style="402" customWidth="1"/>
    <col min="2058" max="2058" width="9.85546875" style="402" bestFit="1" customWidth="1"/>
    <col min="2059" max="2059" width="7.7109375" style="402" bestFit="1" customWidth="1"/>
    <col min="2060" max="2060" width="6.7109375" style="402" bestFit="1" customWidth="1"/>
    <col min="2061" max="2061" width="7" style="402" bestFit="1" customWidth="1"/>
    <col min="2062" max="2062" width="8.5703125" style="402" bestFit="1" customWidth="1"/>
    <col min="2063" max="2063" width="8.7109375" style="402" customWidth="1"/>
    <col min="2064" max="2064" width="8.5703125" style="402" customWidth="1"/>
    <col min="2065" max="2066" width="7.28515625" style="402" bestFit="1" customWidth="1"/>
    <col min="2067" max="2067" width="6.85546875" style="402" bestFit="1" customWidth="1"/>
    <col min="2068" max="2068" width="7.42578125" style="402" bestFit="1" customWidth="1"/>
    <col min="2069" max="2069" width="8.42578125" style="402" bestFit="1" customWidth="1"/>
    <col min="2070" max="2070" width="6.85546875" style="402" bestFit="1" customWidth="1"/>
    <col min="2071" max="2071" width="6.5703125" style="402" customWidth="1"/>
    <col min="2072" max="2072" width="10" style="402" bestFit="1" customWidth="1"/>
    <col min="2073" max="2304" width="11.42578125" style="402"/>
    <col min="2305" max="2305" width="5.7109375" style="402" customWidth="1"/>
    <col min="2306" max="2306" width="21.7109375" style="402" customWidth="1"/>
    <col min="2307" max="2307" width="8.7109375" style="402" customWidth="1"/>
    <col min="2308" max="2308" width="7.140625" style="402" customWidth="1"/>
    <col min="2309" max="2310" width="8.7109375" style="402" customWidth="1"/>
    <col min="2311" max="2311" width="8.140625" style="402" bestFit="1" customWidth="1"/>
    <col min="2312" max="2312" width="8" style="402" customWidth="1"/>
    <col min="2313" max="2313" width="8.7109375" style="402" customWidth="1"/>
    <col min="2314" max="2314" width="9.85546875" style="402" bestFit="1" customWidth="1"/>
    <col min="2315" max="2315" width="7.7109375" style="402" bestFit="1" customWidth="1"/>
    <col min="2316" max="2316" width="6.7109375" style="402" bestFit="1" customWidth="1"/>
    <col min="2317" max="2317" width="7" style="402" bestFit="1" customWidth="1"/>
    <col min="2318" max="2318" width="8.5703125" style="402" bestFit="1" customWidth="1"/>
    <col min="2319" max="2319" width="8.7109375" style="402" customWidth="1"/>
    <col min="2320" max="2320" width="8.5703125" style="402" customWidth="1"/>
    <col min="2321" max="2322" width="7.28515625" style="402" bestFit="1" customWidth="1"/>
    <col min="2323" max="2323" width="6.85546875" style="402" bestFit="1" customWidth="1"/>
    <col min="2324" max="2324" width="7.42578125" style="402" bestFit="1" customWidth="1"/>
    <col min="2325" max="2325" width="8.42578125" style="402" bestFit="1" customWidth="1"/>
    <col min="2326" max="2326" width="6.85546875" style="402" bestFit="1" customWidth="1"/>
    <col min="2327" max="2327" width="6.5703125" style="402" customWidth="1"/>
    <col min="2328" max="2328" width="10" style="402" bestFit="1" customWidth="1"/>
    <col min="2329" max="2560" width="11.42578125" style="402"/>
    <col min="2561" max="2561" width="5.7109375" style="402" customWidth="1"/>
    <col min="2562" max="2562" width="21.7109375" style="402" customWidth="1"/>
    <col min="2563" max="2563" width="8.7109375" style="402" customWidth="1"/>
    <col min="2564" max="2564" width="7.140625" style="402" customWidth="1"/>
    <col min="2565" max="2566" width="8.7109375" style="402" customWidth="1"/>
    <col min="2567" max="2567" width="8.140625" style="402" bestFit="1" customWidth="1"/>
    <col min="2568" max="2568" width="8" style="402" customWidth="1"/>
    <col min="2569" max="2569" width="8.7109375" style="402" customWidth="1"/>
    <col min="2570" max="2570" width="9.85546875" style="402" bestFit="1" customWidth="1"/>
    <col min="2571" max="2571" width="7.7109375" style="402" bestFit="1" customWidth="1"/>
    <col min="2572" max="2572" width="6.7109375" style="402" bestFit="1" customWidth="1"/>
    <col min="2573" max="2573" width="7" style="402" bestFit="1" customWidth="1"/>
    <col min="2574" max="2574" width="8.5703125" style="402" bestFit="1" customWidth="1"/>
    <col min="2575" max="2575" width="8.7109375" style="402" customWidth="1"/>
    <col min="2576" max="2576" width="8.5703125" style="402" customWidth="1"/>
    <col min="2577" max="2578" width="7.28515625" style="402" bestFit="1" customWidth="1"/>
    <col min="2579" max="2579" width="6.85546875" style="402" bestFit="1" customWidth="1"/>
    <col min="2580" max="2580" width="7.42578125" style="402" bestFit="1" customWidth="1"/>
    <col min="2581" max="2581" width="8.42578125" style="402" bestFit="1" customWidth="1"/>
    <col min="2582" max="2582" width="6.85546875" style="402" bestFit="1" customWidth="1"/>
    <col min="2583" max="2583" width="6.5703125" style="402" customWidth="1"/>
    <col min="2584" max="2584" width="10" style="402" bestFit="1" customWidth="1"/>
    <col min="2585" max="2816" width="11.42578125" style="402"/>
    <col min="2817" max="2817" width="5.7109375" style="402" customWidth="1"/>
    <col min="2818" max="2818" width="21.7109375" style="402" customWidth="1"/>
    <col min="2819" max="2819" width="8.7109375" style="402" customWidth="1"/>
    <col min="2820" max="2820" width="7.140625" style="402" customWidth="1"/>
    <col min="2821" max="2822" width="8.7109375" style="402" customWidth="1"/>
    <col min="2823" max="2823" width="8.140625" style="402" bestFit="1" customWidth="1"/>
    <col min="2824" max="2824" width="8" style="402" customWidth="1"/>
    <col min="2825" max="2825" width="8.7109375" style="402" customWidth="1"/>
    <col min="2826" max="2826" width="9.85546875" style="402" bestFit="1" customWidth="1"/>
    <col min="2827" max="2827" width="7.7109375" style="402" bestFit="1" customWidth="1"/>
    <col min="2828" max="2828" width="6.7109375" style="402" bestFit="1" customWidth="1"/>
    <col min="2829" max="2829" width="7" style="402" bestFit="1" customWidth="1"/>
    <col min="2830" max="2830" width="8.5703125" style="402" bestFit="1" customWidth="1"/>
    <col min="2831" max="2831" width="8.7109375" style="402" customWidth="1"/>
    <col min="2832" max="2832" width="8.5703125" style="402" customWidth="1"/>
    <col min="2833" max="2834" width="7.28515625" style="402" bestFit="1" customWidth="1"/>
    <col min="2835" max="2835" width="6.85546875" style="402" bestFit="1" customWidth="1"/>
    <col min="2836" max="2836" width="7.42578125" style="402" bestFit="1" customWidth="1"/>
    <col min="2837" max="2837" width="8.42578125" style="402" bestFit="1" customWidth="1"/>
    <col min="2838" max="2838" width="6.85546875" style="402" bestFit="1" customWidth="1"/>
    <col min="2839" max="2839" width="6.5703125" style="402" customWidth="1"/>
    <col min="2840" max="2840" width="10" style="402" bestFit="1" customWidth="1"/>
    <col min="2841" max="3072" width="11.42578125" style="402"/>
    <col min="3073" max="3073" width="5.7109375" style="402" customWidth="1"/>
    <col min="3074" max="3074" width="21.7109375" style="402" customWidth="1"/>
    <col min="3075" max="3075" width="8.7109375" style="402" customWidth="1"/>
    <col min="3076" max="3076" width="7.140625" style="402" customWidth="1"/>
    <col min="3077" max="3078" width="8.7109375" style="402" customWidth="1"/>
    <col min="3079" max="3079" width="8.140625" style="402" bestFit="1" customWidth="1"/>
    <col min="3080" max="3080" width="8" style="402" customWidth="1"/>
    <col min="3081" max="3081" width="8.7109375" style="402" customWidth="1"/>
    <col min="3082" max="3082" width="9.85546875" style="402" bestFit="1" customWidth="1"/>
    <col min="3083" max="3083" width="7.7109375" style="402" bestFit="1" customWidth="1"/>
    <col min="3084" max="3084" width="6.7109375" style="402" bestFit="1" customWidth="1"/>
    <col min="3085" max="3085" width="7" style="402" bestFit="1" customWidth="1"/>
    <col min="3086" max="3086" width="8.5703125" style="402" bestFit="1" customWidth="1"/>
    <col min="3087" max="3087" width="8.7109375" style="402" customWidth="1"/>
    <col min="3088" max="3088" width="8.5703125" style="402" customWidth="1"/>
    <col min="3089" max="3090" width="7.28515625" style="402" bestFit="1" customWidth="1"/>
    <col min="3091" max="3091" width="6.85546875" style="402" bestFit="1" customWidth="1"/>
    <col min="3092" max="3092" width="7.42578125" style="402" bestFit="1" customWidth="1"/>
    <col min="3093" max="3093" width="8.42578125" style="402" bestFit="1" customWidth="1"/>
    <col min="3094" max="3094" width="6.85546875" style="402" bestFit="1" customWidth="1"/>
    <col min="3095" max="3095" width="6.5703125" style="402" customWidth="1"/>
    <col min="3096" max="3096" width="10" style="402" bestFit="1" customWidth="1"/>
    <col min="3097" max="3328" width="11.42578125" style="402"/>
    <col min="3329" max="3329" width="5.7109375" style="402" customWidth="1"/>
    <col min="3330" max="3330" width="21.7109375" style="402" customWidth="1"/>
    <col min="3331" max="3331" width="8.7109375" style="402" customWidth="1"/>
    <col min="3332" max="3332" width="7.140625" style="402" customWidth="1"/>
    <col min="3333" max="3334" width="8.7109375" style="402" customWidth="1"/>
    <col min="3335" max="3335" width="8.140625" style="402" bestFit="1" customWidth="1"/>
    <col min="3336" max="3336" width="8" style="402" customWidth="1"/>
    <col min="3337" max="3337" width="8.7109375" style="402" customWidth="1"/>
    <col min="3338" max="3338" width="9.85546875" style="402" bestFit="1" customWidth="1"/>
    <col min="3339" max="3339" width="7.7109375" style="402" bestFit="1" customWidth="1"/>
    <col min="3340" max="3340" width="6.7109375" style="402" bestFit="1" customWidth="1"/>
    <col min="3341" max="3341" width="7" style="402" bestFit="1" customWidth="1"/>
    <col min="3342" max="3342" width="8.5703125" style="402" bestFit="1" customWidth="1"/>
    <col min="3343" max="3343" width="8.7109375" style="402" customWidth="1"/>
    <col min="3344" max="3344" width="8.5703125" style="402" customWidth="1"/>
    <col min="3345" max="3346" width="7.28515625" style="402" bestFit="1" customWidth="1"/>
    <col min="3347" max="3347" width="6.85546875" style="402" bestFit="1" customWidth="1"/>
    <col min="3348" max="3348" width="7.42578125" style="402" bestFit="1" customWidth="1"/>
    <col min="3349" max="3349" width="8.42578125" style="402" bestFit="1" customWidth="1"/>
    <col min="3350" max="3350" width="6.85546875" style="402" bestFit="1" customWidth="1"/>
    <col min="3351" max="3351" width="6.5703125" style="402" customWidth="1"/>
    <col min="3352" max="3352" width="10" style="402" bestFit="1" customWidth="1"/>
    <col min="3353" max="3584" width="11.42578125" style="402"/>
    <col min="3585" max="3585" width="5.7109375" style="402" customWidth="1"/>
    <col min="3586" max="3586" width="21.7109375" style="402" customWidth="1"/>
    <col min="3587" max="3587" width="8.7109375" style="402" customWidth="1"/>
    <col min="3588" max="3588" width="7.140625" style="402" customWidth="1"/>
    <col min="3589" max="3590" width="8.7109375" style="402" customWidth="1"/>
    <col min="3591" max="3591" width="8.140625" style="402" bestFit="1" customWidth="1"/>
    <col min="3592" max="3592" width="8" style="402" customWidth="1"/>
    <col min="3593" max="3593" width="8.7109375" style="402" customWidth="1"/>
    <col min="3594" max="3594" width="9.85546875" style="402" bestFit="1" customWidth="1"/>
    <col min="3595" max="3595" width="7.7109375" style="402" bestFit="1" customWidth="1"/>
    <col min="3596" max="3596" width="6.7109375" style="402" bestFit="1" customWidth="1"/>
    <col min="3597" max="3597" width="7" style="402" bestFit="1" customWidth="1"/>
    <col min="3598" max="3598" width="8.5703125" style="402" bestFit="1" customWidth="1"/>
    <col min="3599" max="3599" width="8.7109375" style="402" customWidth="1"/>
    <col min="3600" max="3600" width="8.5703125" style="402" customWidth="1"/>
    <col min="3601" max="3602" width="7.28515625" style="402" bestFit="1" customWidth="1"/>
    <col min="3603" max="3603" width="6.85546875" style="402" bestFit="1" customWidth="1"/>
    <col min="3604" max="3604" width="7.42578125" style="402" bestFit="1" customWidth="1"/>
    <col min="3605" max="3605" width="8.42578125" style="402" bestFit="1" customWidth="1"/>
    <col min="3606" max="3606" width="6.85546875" style="402" bestFit="1" customWidth="1"/>
    <col min="3607" max="3607" width="6.5703125" style="402" customWidth="1"/>
    <col min="3608" max="3608" width="10" style="402" bestFit="1" customWidth="1"/>
    <col min="3609" max="3840" width="11.42578125" style="402"/>
    <col min="3841" max="3841" width="5.7109375" style="402" customWidth="1"/>
    <col min="3842" max="3842" width="21.7109375" style="402" customWidth="1"/>
    <col min="3843" max="3843" width="8.7109375" style="402" customWidth="1"/>
    <col min="3844" max="3844" width="7.140625" style="402" customWidth="1"/>
    <col min="3845" max="3846" width="8.7109375" style="402" customWidth="1"/>
    <col min="3847" max="3847" width="8.140625" style="402" bestFit="1" customWidth="1"/>
    <col min="3848" max="3848" width="8" style="402" customWidth="1"/>
    <col min="3849" max="3849" width="8.7109375" style="402" customWidth="1"/>
    <col min="3850" max="3850" width="9.85546875" style="402" bestFit="1" customWidth="1"/>
    <col min="3851" max="3851" width="7.7109375" style="402" bestFit="1" customWidth="1"/>
    <col min="3852" max="3852" width="6.7109375" style="402" bestFit="1" customWidth="1"/>
    <col min="3853" max="3853" width="7" style="402" bestFit="1" customWidth="1"/>
    <col min="3854" max="3854" width="8.5703125" style="402" bestFit="1" customWidth="1"/>
    <col min="3855" max="3855" width="8.7109375" style="402" customWidth="1"/>
    <col min="3856" max="3856" width="8.5703125" style="402" customWidth="1"/>
    <col min="3857" max="3858" width="7.28515625" style="402" bestFit="1" customWidth="1"/>
    <col min="3859" max="3859" width="6.85546875" style="402" bestFit="1" customWidth="1"/>
    <col min="3860" max="3860" width="7.42578125" style="402" bestFit="1" customWidth="1"/>
    <col min="3861" max="3861" width="8.42578125" style="402" bestFit="1" customWidth="1"/>
    <col min="3862" max="3862" width="6.85546875" style="402" bestFit="1" customWidth="1"/>
    <col min="3863" max="3863" width="6.5703125" style="402" customWidth="1"/>
    <col min="3864" max="3864" width="10" style="402" bestFit="1" customWidth="1"/>
    <col min="3865" max="4096" width="11.42578125" style="402"/>
    <col min="4097" max="4097" width="5.7109375" style="402" customWidth="1"/>
    <col min="4098" max="4098" width="21.7109375" style="402" customWidth="1"/>
    <col min="4099" max="4099" width="8.7109375" style="402" customWidth="1"/>
    <col min="4100" max="4100" width="7.140625" style="402" customWidth="1"/>
    <col min="4101" max="4102" width="8.7109375" style="402" customWidth="1"/>
    <col min="4103" max="4103" width="8.140625" style="402" bestFit="1" customWidth="1"/>
    <col min="4104" max="4104" width="8" style="402" customWidth="1"/>
    <col min="4105" max="4105" width="8.7109375" style="402" customWidth="1"/>
    <col min="4106" max="4106" width="9.85546875" style="402" bestFit="1" customWidth="1"/>
    <col min="4107" max="4107" width="7.7109375" style="402" bestFit="1" customWidth="1"/>
    <col min="4108" max="4108" width="6.7109375" style="402" bestFit="1" customWidth="1"/>
    <col min="4109" max="4109" width="7" style="402" bestFit="1" customWidth="1"/>
    <col min="4110" max="4110" width="8.5703125" style="402" bestFit="1" customWidth="1"/>
    <col min="4111" max="4111" width="8.7109375" style="402" customWidth="1"/>
    <col min="4112" max="4112" width="8.5703125" style="402" customWidth="1"/>
    <col min="4113" max="4114" width="7.28515625" style="402" bestFit="1" customWidth="1"/>
    <col min="4115" max="4115" width="6.85546875" style="402" bestFit="1" customWidth="1"/>
    <col min="4116" max="4116" width="7.42578125" style="402" bestFit="1" customWidth="1"/>
    <col min="4117" max="4117" width="8.42578125" style="402" bestFit="1" customWidth="1"/>
    <col min="4118" max="4118" width="6.85546875" style="402" bestFit="1" customWidth="1"/>
    <col min="4119" max="4119" width="6.5703125" style="402" customWidth="1"/>
    <col min="4120" max="4120" width="10" style="402" bestFit="1" customWidth="1"/>
    <col min="4121" max="4352" width="11.42578125" style="402"/>
    <col min="4353" max="4353" width="5.7109375" style="402" customWidth="1"/>
    <col min="4354" max="4354" width="21.7109375" style="402" customWidth="1"/>
    <col min="4355" max="4355" width="8.7109375" style="402" customWidth="1"/>
    <col min="4356" max="4356" width="7.140625" style="402" customWidth="1"/>
    <col min="4357" max="4358" width="8.7109375" style="402" customWidth="1"/>
    <col min="4359" max="4359" width="8.140625" style="402" bestFit="1" customWidth="1"/>
    <col min="4360" max="4360" width="8" style="402" customWidth="1"/>
    <col min="4361" max="4361" width="8.7109375" style="402" customWidth="1"/>
    <col min="4362" max="4362" width="9.85546875" style="402" bestFit="1" customWidth="1"/>
    <col min="4363" max="4363" width="7.7109375" style="402" bestFit="1" customWidth="1"/>
    <col min="4364" max="4364" width="6.7109375" style="402" bestFit="1" customWidth="1"/>
    <col min="4365" max="4365" width="7" style="402" bestFit="1" customWidth="1"/>
    <col min="4366" max="4366" width="8.5703125" style="402" bestFit="1" customWidth="1"/>
    <col min="4367" max="4367" width="8.7109375" style="402" customWidth="1"/>
    <col min="4368" max="4368" width="8.5703125" style="402" customWidth="1"/>
    <col min="4369" max="4370" width="7.28515625" style="402" bestFit="1" customWidth="1"/>
    <col min="4371" max="4371" width="6.85546875" style="402" bestFit="1" customWidth="1"/>
    <col min="4372" max="4372" width="7.42578125" style="402" bestFit="1" customWidth="1"/>
    <col min="4373" max="4373" width="8.42578125" style="402" bestFit="1" customWidth="1"/>
    <col min="4374" max="4374" width="6.85546875" style="402" bestFit="1" customWidth="1"/>
    <col min="4375" max="4375" width="6.5703125" style="402" customWidth="1"/>
    <col min="4376" max="4376" width="10" style="402" bestFit="1" customWidth="1"/>
    <col min="4377" max="4608" width="11.42578125" style="402"/>
    <col min="4609" max="4609" width="5.7109375" style="402" customWidth="1"/>
    <col min="4610" max="4610" width="21.7109375" style="402" customWidth="1"/>
    <col min="4611" max="4611" width="8.7109375" style="402" customWidth="1"/>
    <col min="4612" max="4612" width="7.140625" style="402" customWidth="1"/>
    <col min="4613" max="4614" width="8.7109375" style="402" customWidth="1"/>
    <col min="4615" max="4615" width="8.140625" style="402" bestFit="1" customWidth="1"/>
    <col min="4616" max="4616" width="8" style="402" customWidth="1"/>
    <col min="4617" max="4617" width="8.7109375" style="402" customWidth="1"/>
    <col min="4618" max="4618" width="9.85546875" style="402" bestFit="1" customWidth="1"/>
    <col min="4619" max="4619" width="7.7109375" style="402" bestFit="1" customWidth="1"/>
    <col min="4620" max="4620" width="6.7109375" style="402" bestFit="1" customWidth="1"/>
    <col min="4621" max="4621" width="7" style="402" bestFit="1" customWidth="1"/>
    <col min="4622" max="4622" width="8.5703125" style="402" bestFit="1" customWidth="1"/>
    <col min="4623" max="4623" width="8.7109375" style="402" customWidth="1"/>
    <col min="4624" max="4624" width="8.5703125" style="402" customWidth="1"/>
    <col min="4625" max="4626" width="7.28515625" style="402" bestFit="1" customWidth="1"/>
    <col min="4627" max="4627" width="6.85546875" style="402" bestFit="1" customWidth="1"/>
    <col min="4628" max="4628" width="7.42578125" style="402" bestFit="1" customWidth="1"/>
    <col min="4629" max="4629" width="8.42578125" style="402" bestFit="1" customWidth="1"/>
    <col min="4630" max="4630" width="6.85546875" style="402" bestFit="1" customWidth="1"/>
    <col min="4631" max="4631" width="6.5703125" style="402" customWidth="1"/>
    <col min="4632" max="4632" width="10" style="402" bestFit="1" customWidth="1"/>
    <col min="4633" max="4864" width="11.42578125" style="402"/>
    <col min="4865" max="4865" width="5.7109375" style="402" customWidth="1"/>
    <col min="4866" max="4866" width="21.7109375" style="402" customWidth="1"/>
    <col min="4867" max="4867" width="8.7109375" style="402" customWidth="1"/>
    <col min="4868" max="4868" width="7.140625" style="402" customWidth="1"/>
    <col min="4869" max="4870" width="8.7109375" style="402" customWidth="1"/>
    <col min="4871" max="4871" width="8.140625" style="402" bestFit="1" customWidth="1"/>
    <col min="4872" max="4872" width="8" style="402" customWidth="1"/>
    <col min="4873" max="4873" width="8.7109375" style="402" customWidth="1"/>
    <col min="4874" max="4874" width="9.85546875" style="402" bestFit="1" customWidth="1"/>
    <col min="4875" max="4875" width="7.7109375" style="402" bestFit="1" customWidth="1"/>
    <col min="4876" max="4876" width="6.7109375" style="402" bestFit="1" customWidth="1"/>
    <col min="4877" max="4877" width="7" style="402" bestFit="1" customWidth="1"/>
    <col min="4878" max="4878" width="8.5703125" style="402" bestFit="1" customWidth="1"/>
    <col min="4879" max="4879" width="8.7109375" style="402" customWidth="1"/>
    <col min="4880" max="4880" width="8.5703125" style="402" customWidth="1"/>
    <col min="4881" max="4882" width="7.28515625" style="402" bestFit="1" customWidth="1"/>
    <col min="4883" max="4883" width="6.85546875" style="402" bestFit="1" customWidth="1"/>
    <col min="4884" max="4884" width="7.42578125" style="402" bestFit="1" customWidth="1"/>
    <col min="4885" max="4885" width="8.42578125" style="402" bestFit="1" customWidth="1"/>
    <col min="4886" max="4886" width="6.85546875" style="402" bestFit="1" customWidth="1"/>
    <col min="4887" max="4887" width="6.5703125" style="402" customWidth="1"/>
    <col min="4888" max="4888" width="10" style="402" bestFit="1" customWidth="1"/>
    <col min="4889" max="5120" width="11.42578125" style="402"/>
    <col min="5121" max="5121" width="5.7109375" style="402" customWidth="1"/>
    <col min="5122" max="5122" width="21.7109375" style="402" customWidth="1"/>
    <col min="5123" max="5123" width="8.7109375" style="402" customWidth="1"/>
    <col min="5124" max="5124" width="7.140625" style="402" customWidth="1"/>
    <col min="5125" max="5126" width="8.7109375" style="402" customWidth="1"/>
    <col min="5127" max="5127" width="8.140625" style="402" bestFit="1" customWidth="1"/>
    <col min="5128" max="5128" width="8" style="402" customWidth="1"/>
    <col min="5129" max="5129" width="8.7109375" style="402" customWidth="1"/>
    <col min="5130" max="5130" width="9.85546875" style="402" bestFit="1" customWidth="1"/>
    <col min="5131" max="5131" width="7.7109375" style="402" bestFit="1" customWidth="1"/>
    <col min="5132" max="5132" width="6.7109375" style="402" bestFit="1" customWidth="1"/>
    <col min="5133" max="5133" width="7" style="402" bestFit="1" customWidth="1"/>
    <col min="5134" max="5134" width="8.5703125" style="402" bestFit="1" customWidth="1"/>
    <col min="5135" max="5135" width="8.7109375" style="402" customWidth="1"/>
    <col min="5136" max="5136" width="8.5703125" style="402" customWidth="1"/>
    <col min="5137" max="5138" width="7.28515625" style="402" bestFit="1" customWidth="1"/>
    <col min="5139" max="5139" width="6.85546875" style="402" bestFit="1" customWidth="1"/>
    <col min="5140" max="5140" width="7.42578125" style="402" bestFit="1" customWidth="1"/>
    <col min="5141" max="5141" width="8.42578125" style="402" bestFit="1" customWidth="1"/>
    <col min="5142" max="5142" width="6.85546875" style="402" bestFit="1" customWidth="1"/>
    <col min="5143" max="5143" width="6.5703125" style="402" customWidth="1"/>
    <col min="5144" max="5144" width="10" style="402" bestFit="1" customWidth="1"/>
    <col min="5145" max="5376" width="11.42578125" style="402"/>
    <col min="5377" max="5377" width="5.7109375" style="402" customWidth="1"/>
    <col min="5378" max="5378" width="21.7109375" style="402" customWidth="1"/>
    <col min="5379" max="5379" width="8.7109375" style="402" customWidth="1"/>
    <col min="5380" max="5380" width="7.140625" style="402" customWidth="1"/>
    <col min="5381" max="5382" width="8.7109375" style="402" customWidth="1"/>
    <col min="5383" max="5383" width="8.140625" style="402" bestFit="1" customWidth="1"/>
    <col min="5384" max="5384" width="8" style="402" customWidth="1"/>
    <col min="5385" max="5385" width="8.7109375" style="402" customWidth="1"/>
    <col min="5386" max="5386" width="9.85546875" style="402" bestFit="1" customWidth="1"/>
    <col min="5387" max="5387" width="7.7109375" style="402" bestFit="1" customWidth="1"/>
    <col min="5388" max="5388" width="6.7109375" style="402" bestFit="1" customWidth="1"/>
    <col min="5389" max="5389" width="7" style="402" bestFit="1" customWidth="1"/>
    <col min="5390" max="5390" width="8.5703125" style="402" bestFit="1" customWidth="1"/>
    <col min="5391" max="5391" width="8.7109375" style="402" customWidth="1"/>
    <col min="5392" max="5392" width="8.5703125" style="402" customWidth="1"/>
    <col min="5393" max="5394" width="7.28515625" style="402" bestFit="1" customWidth="1"/>
    <col min="5395" max="5395" width="6.85546875" style="402" bestFit="1" customWidth="1"/>
    <col min="5396" max="5396" width="7.42578125" style="402" bestFit="1" customWidth="1"/>
    <col min="5397" max="5397" width="8.42578125" style="402" bestFit="1" customWidth="1"/>
    <col min="5398" max="5398" width="6.85546875" style="402" bestFit="1" customWidth="1"/>
    <col min="5399" max="5399" width="6.5703125" style="402" customWidth="1"/>
    <col min="5400" max="5400" width="10" style="402" bestFit="1" customWidth="1"/>
    <col min="5401" max="5632" width="11.42578125" style="402"/>
    <col min="5633" max="5633" width="5.7109375" style="402" customWidth="1"/>
    <col min="5634" max="5634" width="21.7109375" style="402" customWidth="1"/>
    <col min="5635" max="5635" width="8.7109375" style="402" customWidth="1"/>
    <col min="5636" max="5636" width="7.140625" style="402" customWidth="1"/>
    <col min="5637" max="5638" width="8.7109375" style="402" customWidth="1"/>
    <col min="5639" max="5639" width="8.140625" style="402" bestFit="1" customWidth="1"/>
    <col min="5640" max="5640" width="8" style="402" customWidth="1"/>
    <col min="5641" max="5641" width="8.7109375" style="402" customWidth="1"/>
    <col min="5642" max="5642" width="9.85546875" style="402" bestFit="1" customWidth="1"/>
    <col min="5643" max="5643" width="7.7109375" style="402" bestFit="1" customWidth="1"/>
    <col min="5644" max="5644" width="6.7109375" style="402" bestFit="1" customWidth="1"/>
    <col min="5645" max="5645" width="7" style="402" bestFit="1" customWidth="1"/>
    <col min="5646" max="5646" width="8.5703125" style="402" bestFit="1" customWidth="1"/>
    <col min="5647" max="5647" width="8.7109375" style="402" customWidth="1"/>
    <col min="5648" max="5648" width="8.5703125" style="402" customWidth="1"/>
    <col min="5649" max="5650" width="7.28515625" style="402" bestFit="1" customWidth="1"/>
    <col min="5651" max="5651" width="6.85546875" style="402" bestFit="1" customWidth="1"/>
    <col min="5652" max="5652" width="7.42578125" style="402" bestFit="1" customWidth="1"/>
    <col min="5653" max="5653" width="8.42578125" style="402" bestFit="1" customWidth="1"/>
    <col min="5654" max="5654" width="6.85546875" style="402" bestFit="1" customWidth="1"/>
    <col min="5655" max="5655" width="6.5703125" style="402" customWidth="1"/>
    <col min="5656" max="5656" width="10" style="402" bestFit="1" customWidth="1"/>
    <col min="5657" max="5888" width="11.42578125" style="402"/>
    <col min="5889" max="5889" width="5.7109375" style="402" customWidth="1"/>
    <col min="5890" max="5890" width="21.7109375" style="402" customWidth="1"/>
    <col min="5891" max="5891" width="8.7109375" style="402" customWidth="1"/>
    <col min="5892" max="5892" width="7.140625" style="402" customWidth="1"/>
    <col min="5893" max="5894" width="8.7109375" style="402" customWidth="1"/>
    <col min="5895" max="5895" width="8.140625" style="402" bestFit="1" customWidth="1"/>
    <col min="5896" max="5896" width="8" style="402" customWidth="1"/>
    <col min="5897" max="5897" width="8.7109375" style="402" customWidth="1"/>
    <col min="5898" max="5898" width="9.85546875" style="402" bestFit="1" customWidth="1"/>
    <col min="5899" max="5899" width="7.7109375" style="402" bestFit="1" customWidth="1"/>
    <col min="5900" max="5900" width="6.7109375" style="402" bestFit="1" customWidth="1"/>
    <col min="5901" max="5901" width="7" style="402" bestFit="1" customWidth="1"/>
    <col min="5902" max="5902" width="8.5703125" style="402" bestFit="1" customWidth="1"/>
    <col min="5903" max="5903" width="8.7109375" style="402" customWidth="1"/>
    <col min="5904" max="5904" width="8.5703125" style="402" customWidth="1"/>
    <col min="5905" max="5906" width="7.28515625" style="402" bestFit="1" customWidth="1"/>
    <col min="5907" max="5907" width="6.85546875" style="402" bestFit="1" customWidth="1"/>
    <col min="5908" max="5908" width="7.42578125" style="402" bestFit="1" customWidth="1"/>
    <col min="5909" max="5909" width="8.42578125" style="402" bestFit="1" customWidth="1"/>
    <col min="5910" max="5910" width="6.85546875" style="402" bestFit="1" customWidth="1"/>
    <col min="5911" max="5911" width="6.5703125" style="402" customWidth="1"/>
    <col min="5912" max="5912" width="10" style="402" bestFit="1" customWidth="1"/>
    <col min="5913" max="6144" width="11.42578125" style="402"/>
    <col min="6145" max="6145" width="5.7109375" style="402" customWidth="1"/>
    <col min="6146" max="6146" width="21.7109375" style="402" customWidth="1"/>
    <col min="6147" max="6147" width="8.7109375" style="402" customWidth="1"/>
    <col min="6148" max="6148" width="7.140625" style="402" customWidth="1"/>
    <col min="6149" max="6150" width="8.7109375" style="402" customWidth="1"/>
    <col min="6151" max="6151" width="8.140625" style="402" bestFit="1" customWidth="1"/>
    <col min="6152" max="6152" width="8" style="402" customWidth="1"/>
    <col min="6153" max="6153" width="8.7109375" style="402" customWidth="1"/>
    <col min="6154" max="6154" width="9.85546875" style="402" bestFit="1" customWidth="1"/>
    <col min="6155" max="6155" width="7.7109375" style="402" bestFit="1" customWidth="1"/>
    <col min="6156" max="6156" width="6.7109375" style="402" bestFit="1" customWidth="1"/>
    <col min="6157" max="6157" width="7" style="402" bestFit="1" customWidth="1"/>
    <col min="6158" max="6158" width="8.5703125" style="402" bestFit="1" customWidth="1"/>
    <col min="6159" max="6159" width="8.7109375" style="402" customWidth="1"/>
    <col min="6160" max="6160" width="8.5703125" style="402" customWidth="1"/>
    <col min="6161" max="6162" width="7.28515625" style="402" bestFit="1" customWidth="1"/>
    <col min="6163" max="6163" width="6.85546875" style="402" bestFit="1" customWidth="1"/>
    <col min="6164" max="6164" width="7.42578125" style="402" bestFit="1" customWidth="1"/>
    <col min="6165" max="6165" width="8.42578125" style="402" bestFit="1" customWidth="1"/>
    <col min="6166" max="6166" width="6.85546875" style="402" bestFit="1" customWidth="1"/>
    <col min="6167" max="6167" width="6.5703125" style="402" customWidth="1"/>
    <col min="6168" max="6168" width="10" style="402" bestFit="1" customWidth="1"/>
    <col min="6169" max="6400" width="11.42578125" style="402"/>
    <col min="6401" max="6401" width="5.7109375" style="402" customWidth="1"/>
    <col min="6402" max="6402" width="21.7109375" style="402" customWidth="1"/>
    <col min="6403" max="6403" width="8.7109375" style="402" customWidth="1"/>
    <col min="6404" max="6404" width="7.140625" style="402" customWidth="1"/>
    <col min="6405" max="6406" width="8.7109375" style="402" customWidth="1"/>
    <col min="6407" max="6407" width="8.140625" style="402" bestFit="1" customWidth="1"/>
    <col min="6408" max="6408" width="8" style="402" customWidth="1"/>
    <col min="6409" max="6409" width="8.7109375" style="402" customWidth="1"/>
    <col min="6410" max="6410" width="9.85546875" style="402" bestFit="1" customWidth="1"/>
    <col min="6411" max="6411" width="7.7109375" style="402" bestFit="1" customWidth="1"/>
    <col min="6412" max="6412" width="6.7109375" style="402" bestFit="1" customWidth="1"/>
    <col min="6413" max="6413" width="7" style="402" bestFit="1" customWidth="1"/>
    <col min="6414" max="6414" width="8.5703125" style="402" bestFit="1" customWidth="1"/>
    <col min="6415" max="6415" width="8.7109375" style="402" customWidth="1"/>
    <col min="6416" max="6416" width="8.5703125" style="402" customWidth="1"/>
    <col min="6417" max="6418" width="7.28515625" style="402" bestFit="1" customWidth="1"/>
    <col min="6419" max="6419" width="6.85546875" style="402" bestFit="1" customWidth="1"/>
    <col min="6420" max="6420" width="7.42578125" style="402" bestFit="1" customWidth="1"/>
    <col min="6421" max="6421" width="8.42578125" style="402" bestFit="1" customWidth="1"/>
    <col min="6422" max="6422" width="6.85546875" style="402" bestFit="1" customWidth="1"/>
    <col min="6423" max="6423" width="6.5703125" style="402" customWidth="1"/>
    <col min="6424" max="6424" width="10" style="402" bestFit="1" customWidth="1"/>
    <col min="6425" max="6656" width="11.42578125" style="402"/>
    <col min="6657" max="6657" width="5.7109375" style="402" customWidth="1"/>
    <col min="6658" max="6658" width="21.7109375" style="402" customWidth="1"/>
    <col min="6659" max="6659" width="8.7109375" style="402" customWidth="1"/>
    <col min="6660" max="6660" width="7.140625" style="402" customWidth="1"/>
    <col min="6661" max="6662" width="8.7109375" style="402" customWidth="1"/>
    <col min="6663" max="6663" width="8.140625" style="402" bestFit="1" customWidth="1"/>
    <col min="6664" max="6664" width="8" style="402" customWidth="1"/>
    <col min="6665" max="6665" width="8.7109375" style="402" customWidth="1"/>
    <col min="6666" max="6666" width="9.85546875" style="402" bestFit="1" customWidth="1"/>
    <col min="6667" max="6667" width="7.7109375" style="402" bestFit="1" customWidth="1"/>
    <col min="6668" max="6668" width="6.7109375" style="402" bestFit="1" customWidth="1"/>
    <col min="6669" max="6669" width="7" style="402" bestFit="1" customWidth="1"/>
    <col min="6670" max="6670" width="8.5703125" style="402" bestFit="1" customWidth="1"/>
    <col min="6671" max="6671" width="8.7109375" style="402" customWidth="1"/>
    <col min="6672" max="6672" width="8.5703125" style="402" customWidth="1"/>
    <col min="6673" max="6674" width="7.28515625" style="402" bestFit="1" customWidth="1"/>
    <col min="6675" max="6675" width="6.85546875" style="402" bestFit="1" customWidth="1"/>
    <col min="6676" max="6676" width="7.42578125" style="402" bestFit="1" customWidth="1"/>
    <col min="6677" max="6677" width="8.42578125" style="402" bestFit="1" customWidth="1"/>
    <col min="6678" max="6678" width="6.85546875" style="402" bestFit="1" customWidth="1"/>
    <col min="6679" max="6679" width="6.5703125" style="402" customWidth="1"/>
    <col min="6680" max="6680" width="10" style="402" bestFit="1" customWidth="1"/>
    <col min="6681" max="6912" width="11.42578125" style="402"/>
    <col min="6913" max="6913" width="5.7109375" style="402" customWidth="1"/>
    <col min="6914" max="6914" width="21.7109375" style="402" customWidth="1"/>
    <col min="6915" max="6915" width="8.7109375" style="402" customWidth="1"/>
    <col min="6916" max="6916" width="7.140625" style="402" customWidth="1"/>
    <col min="6917" max="6918" width="8.7109375" style="402" customWidth="1"/>
    <col min="6919" max="6919" width="8.140625" style="402" bestFit="1" customWidth="1"/>
    <col min="6920" max="6920" width="8" style="402" customWidth="1"/>
    <col min="6921" max="6921" width="8.7109375" style="402" customWidth="1"/>
    <col min="6922" max="6922" width="9.85546875" style="402" bestFit="1" customWidth="1"/>
    <col min="6923" max="6923" width="7.7109375" style="402" bestFit="1" customWidth="1"/>
    <col min="6924" max="6924" width="6.7109375" style="402" bestFit="1" customWidth="1"/>
    <col min="6925" max="6925" width="7" style="402" bestFit="1" customWidth="1"/>
    <col min="6926" max="6926" width="8.5703125" style="402" bestFit="1" customWidth="1"/>
    <col min="6927" max="6927" width="8.7109375" style="402" customWidth="1"/>
    <col min="6928" max="6928" width="8.5703125" style="402" customWidth="1"/>
    <col min="6929" max="6930" width="7.28515625" style="402" bestFit="1" customWidth="1"/>
    <col min="6931" max="6931" width="6.85546875" style="402" bestFit="1" customWidth="1"/>
    <col min="6932" max="6932" width="7.42578125" style="402" bestFit="1" customWidth="1"/>
    <col min="6933" max="6933" width="8.42578125" style="402" bestFit="1" customWidth="1"/>
    <col min="6934" max="6934" width="6.85546875" style="402" bestFit="1" customWidth="1"/>
    <col min="6935" max="6935" width="6.5703125" style="402" customWidth="1"/>
    <col min="6936" max="6936" width="10" style="402" bestFit="1" customWidth="1"/>
    <col min="6937" max="7168" width="11.42578125" style="402"/>
    <col min="7169" max="7169" width="5.7109375" style="402" customWidth="1"/>
    <col min="7170" max="7170" width="21.7109375" style="402" customWidth="1"/>
    <col min="7171" max="7171" width="8.7109375" style="402" customWidth="1"/>
    <col min="7172" max="7172" width="7.140625" style="402" customWidth="1"/>
    <col min="7173" max="7174" width="8.7109375" style="402" customWidth="1"/>
    <col min="7175" max="7175" width="8.140625" style="402" bestFit="1" customWidth="1"/>
    <col min="7176" max="7176" width="8" style="402" customWidth="1"/>
    <col min="7177" max="7177" width="8.7109375" style="402" customWidth="1"/>
    <col min="7178" max="7178" width="9.85546875" style="402" bestFit="1" customWidth="1"/>
    <col min="7179" max="7179" width="7.7109375" style="402" bestFit="1" customWidth="1"/>
    <col min="7180" max="7180" width="6.7109375" style="402" bestFit="1" customWidth="1"/>
    <col min="7181" max="7181" width="7" style="402" bestFit="1" customWidth="1"/>
    <col min="7182" max="7182" width="8.5703125" style="402" bestFit="1" customWidth="1"/>
    <col min="7183" max="7183" width="8.7109375" style="402" customWidth="1"/>
    <col min="7184" max="7184" width="8.5703125" style="402" customWidth="1"/>
    <col min="7185" max="7186" width="7.28515625" style="402" bestFit="1" customWidth="1"/>
    <col min="7187" max="7187" width="6.85546875" style="402" bestFit="1" customWidth="1"/>
    <col min="7188" max="7188" width="7.42578125" style="402" bestFit="1" customWidth="1"/>
    <col min="7189" max="7189" width="8.42578125" style="402" bestFit="1" customWidth="1"/>
    <col min="7190" max="7190" width="6.85546875" style="402" bestFit="1" customWidth="1"/>
    <col min="7191" max="7191" width="6.5703125" style="402" customWidth="1"/>
    <col min="7192" max="7192" width="10" style="402" bestFit="1" customWidth="1"/>
    <col min="7193" max="7424" width="11.42578125" style="402"/>
    <col min="7425" max="7425" width="5.7109375" style="402" customWidth="1"/>
    <col min="7426" max="7426" width="21.7109375" style="402" customWidth="1"/>
    <col min="7427" max="7427" width="8.7109375" style="402" customWidth="1"/>
    <col min="7428" max="7428" width="7.140625" style="402" customWidth="1"/>
    <col min="7429" max="7430" width="8.7109375" style="402" customWidth="1"/>
    <col min="7431" max="7431" width="8.140625" style="402" bestFit="1" customWidth="1"/>
    <col min="7432" max="7432" width="8" style="402" customWidth="1"/>
    <col min="7433" max="7433" width="8.7109375" style="402" customWidth="1"/>
    <col min="7434" max="7434" width="9.85546875" style="402" bestFit="1" customWidth="1"/>
    <col min="7435" max="7435" width="7.7109375" style="402" bestFit="1" customWidth="1"/>
    <col min="7436" max="7436" width="6.7109375" style="402" bestFit="1" customWidth="1"/>
    <col min="7437" max="7437" width="7" style="402" bestFit="1" customWidth="1"/>
    <col min="7438" max="7438" width="8.5703125" style="402" bestFit="1" customWidth="1"/>
    <col min="7439" max="7439" width="8.7109375" style="402" customWidth="1"/>
    <col min="7440" max="7440" width="8.5703125" style="402" customWidth="1"/>
    <col min="7441" max="7442" width="7.28515625" style="402" bestFit="1" customWidth="1"/>
    <col min="7443" max="7443" width="6.85546875" style="402" bestFit="1" customWidth="1"/>
    <col min="7444" max="7444" width="7.42578125" style="402" bestFit="1" customWidth="1"/>
    <col min="7445" max="7445" width="8.42578125" style="402" bestFit="1" customWidth="1"/>
    <col min="7446" max="7446" width="6.85546875" style="402" bestFit="1" customWidth="1"/>
    <col min="7447" max="7447" width="6.5703125" style="402" customWidth="1"/>
    <col min="7448" max="7448" width="10" style="402" bestFit="1" customWidth="1"/>
    <col min="7449" max="7680" width="11.42578125" style="402"/>
    <col min="7681" max="7681" width="5.7109375" style="402" customWidth="1"/>
    <col min="7682" max="7682" width="21.7109375" style="402" customWidth="1"/>
    <col min="7683" max="7683" width="8.7109375" style="402" customWidth="1"/>
    <col min="7684" max="7684" width="7.140625" style="402" customWidth="1"/>
    <col min="7685" max="7686" width="8.7109375" style="402" customWidth="1"/>
    <col min="7687" max="7687" width="8.140625" style="402" bestFit="1" customWidth="1"/>
    <col min="7688" max="7688" width="8" style="402" customWidth="1"/>
    <col min="7689" max="7689" width="8.7109375" style="402" customWidth="1"/>
    <col min="7690" max="7690" width="9.85546875" style="402" bestFit="1" customWidth="1"/>
    <col min="7691" max="7691" width="7.7109375" style="402" bestFit="1" customWidth="1"/>
    <col min="7692" max="7692" width="6.7109375" style="402" bestFit="1" customWidth="1"/>
    <col min="7693" max="7693" width="7" style="402" bestFit="1" customWidth="1"/>
    <col min="7694" max="7694" width="8.5703125" style="402" bestFit="1" customWidth="1"/>
    <col min="7695" max="7695" width="8.7109375" style="402" customWidth="1"/>
    <col min="7696" max="7696" width="8.5703125" style="402" customWidth="1"/>
    <col min="7697" max="7698" width="7.28515625" style="402" bestFit="1" customWidth="1"/>
    <col min="7699" max="7699" width="6.85546875" style="402" bestFit="1" customWidth="1"/>
    <col min="7700" max="7700" width="7.42578125" style="402" bestFit="1" customWidth="1"/>
    <col min="7701" max="7701" width="8.42578125" style="402" bestFit="1" customWidth="1"/>
    <col min="7702" max="7702" width="6.85546875" style="402" bestFit="1" customWidth="1"/>
    <col min="7703" max="7703" width="6.5703125" style="402" customWidth="1"/>
    <col min="7704" max="7704" width="10" style="402" bestFit="1" customWidth="1"/>
    <col min="7705" max="7936" width="11.42578125" style="402"/>
    <col min="7937" max="7937" width="5.7109375" style="402" customWidth="1"/>
    <col min="7938" max="7938" width="21.7109375" style="402" customWidth="1"/>
    <col min="7939" max="7939" width="8.7109375" style="402" customWidth="1"/>
    <col min="7940" max="7940" width="7.140625" style="402" customWidth="1"/>
    <col min="7941" max="7942" width="8.7109375" style="402" customWidth="1"/>
    <col min="7943" max="7943" width="8.140625" style="402" bestFit="1" customWidth="1"/>
    <col min="7944" max="7944" width="8" style="402" customWidth="1"/>
    <col min="7945" max="7945" width="8.7109375" style="402" customWidth="1"/>
    <col min="7946" max="7946" width="9.85546875" style="402" bestFit="1" customWidth="1"/>
    <col min="7947" max="7947" width="7.7109375" style="402" bestFit="1" customWidth="1"/>
    <col min="7948" max="7948" width="6.7109375" style="402" bestFit="1" customWidth="1"/>
    <col min="7949" max="7949" width="7" style="402" bestFit="1" customWidth="1"/>
    <col min="7950" max="7950" width="8.5703125" style="402" bestFit="1" customWidth="1"/>
    <col min="7951" max="7951" width="8.7109375" style="402" customWidth="1"/>
    <col min="7952" max="7952" width="8.5703125" style="402" customWidth="1"/>
    <col min="7953" max="7954" width="7.28515625" style="402" bestFit="1" customWidth="1"/>
    <col min="7955" max="7955" width="6.85546875" style="402" bestFit="1" customWidth="1"/>
    <col min="7956" max="7956" width="7.42578125" style="402" bestFit="1" customWidth="1"/>
    <col min="7957" max="7957" width="8.42578125" style="402" bestFit="1" customWidth="1"/>
    <col min="7958" max="7958" width="6.85546875" style="402" bestFit="1" customWidth="1"/>
    <col min="7959" max="7959" width="6.5703125" style="402" customWidth="1"/>
    <col min="7960" max="7960" width="10" style="402" bestFit="1" customWidth="1"/>
    <col min="7961" max="8192" width="11.42578125" style="402"/>
    <col min="8193" max="8193" width="5.7109375" style="402" customWidth="1"/>
    <col min="8194" max="8194" width="21.7109375" style="402" customWidth="1"/>
    <col min="8195" max="8195" width="8.7109375" style="402" customWidth="1"/>
    <col min="8196" max="8196" width="7.140625" style="402" customWidth="1"/>
    <col min="8197" max="8198" width="8.7109375" style="402" customWidth="1"/>
    <col min="8199" max="8199" width="8.140625" style="402" bestFit="1" customWidth="1"/>
    <col min="8200" max="8200" width="8" style="402" customWidth="1"/>
    <col min="8201" max="8201" width="8.7109375" style="402" customWidth="1"/>
    <col min="8202" max="8202" width="9.85546875" style="402" bestFit="1" customWidth="1"/>
    <col min="8203" max="8203" width="7.7109375" style="402" bestFit="1" customWidth="1"/>
    <col min="8204" max="8204" width="6.7109375" style="402" bestFit="1" customWidth="1"/>
    <col min="8205" max="8205" width="7" style="402" bestFit="1" customWidth="1"/>
    <col min="8206" max="8206" width="8.5703125" style="402" bestFit="1" customWidth="1"/>
    <col min="8207" max="8207" width="8.7109375" style="402" customWidth="1"/>
    <col min="8208" max="8208" width="8.5703125" style="402" customWidth="1"/>
    <col min="8209" max="8210" width="7.28515625" style="402" bestFit="1" customWidth="1"/>
    <col min="8211" max="8211" width="6.85546875" style="402" bestFit="1" customWidth="1"/>
    <col min="8212" max="8212" width="7.42578125" style="402" bestFit="1" customWidth="1"/>
    <col min="8213" max="8213" width="8.42578125" style="402" bestFit="1" customWidth="1"/>
    <col min="8214" max="8214" width="6.85546875" style="402" bestFit="1" customWidth="1"/>
    <col min="8215" max="8215" width="6.5703125" style="402" customWidth="1"/>
    <col min="8216" max="8216" width="10" style="402" bestFit="1" customWidth="1"/>
    <col min="8217" max="8448" width="11.42578125" style="402"/>
    <col min="8449" max="8449" width="5.7109375" style="402" customWidth="1"/>
    <col min="8450" max="8450" width="21.7109375" style="402" customWidth="1"/>
    <col min="8451" max="8451" width="8.7109375" style="402" customWidth="1"/>
    <col min="8452" max="8452" width="7.140625" style="402" customWidth="1"/>
    <col min="8453" max="8454" width="8.7109375" style="402" customWidth="1"/>
    <col min="8455" max="8455" width="8.140625" style="402" bestFit="1" customWidth="1"/>
    <col min="8456" max="8456" width="8" style="402" customWidth="1"/>
    <col min="8457" max="8457" width="8.7109375" style="402" customWidth="1"/>
    <col min="8458" max="8458" width="9.85546875" style="402" bestFit="1" customWidth="1"/>
    <col min="8459" max="8459" width="7.7109375" style="402" bestFit="1" customWidth="1"/>
    <col min="8460" max="8460" width="6.7109375" style="402" bestFit="1" customWidth="1"/>
    <col min="8461" max="8461" width="7" style="402" bestFit="1" customWidth="1"/>
    <col min="8462" max="8462" width="8.5703125" style="402" bestFit="1" customWidth="1"/>
    <col min="8463" max="8463" width="8.7109375" style="402" customWidth="1"/>
    <col min="8464" max="8464" width="8.5703125" style="402" customWidth="1"/>
    <col min="8465" max="8466" width="7.28515625" style="402" bestFit="1" customWidth="1"/>
    <col min="8467" max="8467" width="6.85546875" style="402" bestFit="1" customWidth="1"/>
    <col min="8468" max="8468" width="7.42578125" style="402" bestFit="1" customWidth="1"/>
    <col min="8469" max="8469" width="8.42578125" style="402" bestFit="1" customWidth="1"/>
    <col min="8470" max="8470" width="6.85546875" style="402" bestFit="1" customWidth="1"/>
    <col min="8471" max="8471" width="6.5703125" style="402" customWidth="1"/>
    <col min="8472" max="8472" width="10" style="402" bestFit="1" customWidth="1"/>
    <col min="8473" max="8704" width="11.42578125" style="402"/>
    <col min="8705" max="8705" width="5.7109375" style="402" customWidth="1"/>
    <col min="8706" max="8706" width="21.7109375" style="402" customWidth="1"/>
    <col min="8707" max="8707" width="8.7109375" style="402" customWidth="1"/>
    <col min="8708" max="8708" width="7.140625" style="402" customWidth="1"/>
    <col min="8709" max="8710" width="8.7109375" style="402" customWidth="1"/>
    <col min="8711" max="8711" width="8.140625" style="402" bestFit="1" customWidth="1"/>
    <col min="8712" max="8712" width="8" style="402" customWidth="1"/>
    <col min="8713" max="8713" width="8.7109375" style="402" customWidth="1"/>
    <col min="8714" max="8714" width="9.85546875" style="402" bestFit="1" customWidth="1"/>
    <col min="8715" max="8715" width="7.7109375" style="402" bestFit="1" customWidth="1"/>
    <col min="8716" max="8716" width="6.7109375" style="402" bestFit="1" customWidth="1"/>
    <col min="8717" max="8717" width="7" style="402" bestFit="1" customWidth="1"/>
    <col min="8718" max="8718" width="8.5703125" style="402" bestFit="1" customWidth="1"/>
    <col min="8719" max="8719" width="8.7109375" style="402" customWidth="1"/>
    <col min="8720" max="8720" width="8.5703125" style="402" customWidth="1"/>
    <col min="8721" max="8722" width="7.28515625" style="402" bestFit="1" customWidth="1"/>
    <col min="8723" max="8723" width="6.85546875" style="402" bestFit="1" customWidth="1"/>
    <col min="8724" max="8724" width="7.42578125" style="402" bestFit="1" customWidth="1"/>
    <col min="8725" max="8725" width="8.42578125" style="402" bestFit="1" customWidth="1"/>
    <col min="8726" max="8726" width="6.85546875" style="402" bestFit="1" customWidth="1"/>
    <col min="8727" max="8727" width="6.5703125" style="402" customWidth="1"/>
    <col min="8728" max="8728" width="10" style="402" bestFit="1" customWidth="1"/>
    <col min="8729" max="8960" width="11.42578125" style="402"/>
    <col min="8961" max="8961" width="5.7109375" style="402" customWidth="1"/>
    <col min="8962" max="8962" width="21.7109375" style="402" customWidth="1"/>
    <col min="8963" max="8963" width="8.7109375" style="402" customWidth="1"/>
    <col min="8964" max="8964" width="7.140625" style="402" customWidth="1"/>
    <col min="8965" max="8966" width="8.7109375" style="402" customWidth="1"/>
    <col min="8967" max="8967" width="8.140625" style="402" bestFit="1" customWidth="1"/>
    <col min="8968" max="8968" width="8" style="402" customWidth="1"/>
    <col min="8969" max="8969" width="8.7109375" style="402" customWidth="1"/>
    <col min="8970" max="8970" width="9.85546875" style="402" bestFit="1" customWidth="1"/>
    <col min="8971" max="8971" width="7.7109375" style="402" bestFit="1" customWidth="1"/>
    <col min="8972" max="8972" width="6.7109375" style="402" bestFit="1" customWidth="1"/>
    <col min="8973" max="8973" width="7" style="402" bestFit="1" customWidth="1"/>
    <col min="8974" max="8974" width="8.5703125" style="402" bestFit="1" customWidth="1"/>
    <col min="8975" max="8975" width="8.7109375" style="402" customWidth="1"/>
    <col min="8976" max="8976" width="8.5703125" style="402" customWidth="1"/>
    <col min="8977" max="8978" width="7.28515625" style="402" bestFit="1" customWidth="1"/>
    <col min="8979" max="8979" width="6.85546875" style="402" bestFit="1" customWidth="1"/>
    <col min="8980" max="8980" width="7.42578125" style="402" bestFit="1" customWidth="1"/>
    <col min="8981" max="8981" width="8.42578125" style="402" bestFit="1" customWidth="1"/>
    <col min="8982" max="8982" width="6.85546875" style="402" bestFit="1" customWidth="1"/>
    <col min="8983" max="8983" width="6.5703125" style="402" customWidth="1"/>
    <col min="8984" max="8984" width="10" style="402" bestFit="1" customWidth="1"/>
    <col min="8985" max="9216" width="11.42578125" style="402"/>
    <col min="9217" max="9217" width="5.7109375" style="402" customWidth="1"/>
    <col min="9218" max="9218" width="21.7109375" style="402" customWidth="1"/>
    <col min="9219" max="9219" width="8.7109375" style="402" customWidth="1"/>
    <col min="9220" max="9220" width="7.140625" style="402" customWidth="1"/>
    <col min="9221" max="9222" width="8.7109375" style="402" customWidth="1"/>
    <col min="9223" max="9223" width="8.140625" style="402" bestFit="1" customWidth="1"/>
    <col min="9224" max="9224" width="8" style="402" customWidth="1"/>
    <col min="9225" max="9225" width="8.7109375" style="402" customWidth="1"/>
    <col min="9226" max="9226" width="9.85546875" style="402" bestFit="1" customWidth="1"/>
    <col min="9227" max="9227" width="7.7109375" style="402" bestFit="1" customWidth="1"/>
    <col min="9228" max="9228" width="6.7109375" style="402" bestFit="1" customWidth="1"/>
    <col min="9229" max="9229" width="7" style="402" bestFit="1" customWidth="1"/>
    <col min="9230" max="9230" width="8.5703125" style="402" bestFit="1" customWidth="1"/>
    <col min="9231" max="9231" width="8.7109375" style="402" customWidth="1"/>
    <col min="9232" max="9232" width="8.5703125" style="402" customWidth="1"/>
    <col min="9233" max="9234" width="7.28515625" style="402" bestFit="1" customWidth="1"/>
    <col min="9235" max="9235" width="6.85546875" style="402" bestFit="1" customWidth="1"/>
    <col min="9236" max="9236" width="7.42578125" style="402" bestFit="1" customWidth="1"/>
    <col min="9237" max="9237" width="8.42578125" style="402" bestFit="1" customWidth="1"/>
    <col min="9238" max="9238" width="6.85546875" style="402" bestFit="1" customWidth="1"/>
    <col min="9239" max="9239" width="6.5703125" style="402" customWidth="1"/>
    <col min="9240" max="9240" width="10" style="402" bestFit="1" customWidth="1"/>
    <col min="9241" max="9472" width="11.42578125" style="402"/>
    <col min="9473" max="9473" width="5.7109375" style="402" customWidth="1"/>
    <col min="9474" max="9474" width="21.7109375" style="402" customWidth="1"/>
    <col min="9475" max="9475" width="8.7109375" style="402" customWidth="1"/>
    <col min="9476" max="9476" width="7.140625" style="402" customWidth="1"/>
    <col min="9477" max="9478" width="8.7109375" style="402" customWidth="1"/>
    <col min="9479" max="9479" width="8.140625" style="402" bestFit="1" customWidth="1"/>
    <col min="9480" max="9480" width="8" style="402" customWidth="1"/>
    <col min="9481" max="9481" width="8.7109375" style="402" customWidth="1"/>
    <col min="9482" max="9482" width="9.85546875" style="402" bestFit="1" customWidth="1"/>
    <col min="9483" max="9483" width="7.7109375" style="402" bestFit="1" customWidth="1"/>
    <col min="9484" max="9484" width="6.7109375" style="402" bestFit="1" customWidth="1"/>
    <col min="9485" max="9485" width="7" style="402" bestFit="1" customWidth="1"/>
    <col min="9486" max="9486" width="8.5703125" style="402" bestFit="1" customWidth="1"/>
    <col min="9487" max="9487" width="8.7109375" style="402" customWidth="1"/>
    <col min="9488" max="9488" width="8.5703125" style="402" customWidth="1"/>
    <col min="9489" max="9490" width="7.28515625" style="402" bestFit="1" customWidth="1"/>
    <col min="9491" max="9491" width="6.85546875" style="402" bestFit="1" customWidth="1"/>
    <col min="9492" max="9492" width="7.42578125" style="402" bestFit="1" customWidth="1"/>
    <col min="9493" max="9493" width="8.42578125" style="402" bestFit="1" customWidth="1"/>
    <col min="9494" max="9494" width="6.85546875" style="402" bestFit="1" customWidth="1"/>
    <col min="9495" max="9495" width="6.5703125" style="402" customWidth="1"/>
    <col min="9496" max="9496" width="10" style="402" bestFit="1" customWidth="1"/>
    <col min="9497" max="9728" width="11.42578125" style="402"/>
    <col min="9729" max="9729" width="5.7109375" style="402" customWidth="1"/>
    <col min="9730" max="9730" width="21.7109375" style="402" customWidth="1"/>
    <col min="9731" max="9731" width="8.7109375" style="402" customWidth="1"/>
    <col min="9732" max="9732" width="7.140625" style="402" customWidth="1"/>
    <col min="9733" max="9734" width="8.7109375" style="402" customWidth="1"/>
    <col min="9735" max="9735" width="8.140625" style="402" bestFit="1" customWidth="1"/>
    <col min="9736" max="9736" width="8" style="402" customWidth="1"/>
    <col min="9737" max="9737" width="8.7109375" style="402" customWidth="1"/>
    <col min="9738" max="9738" width="9.85546875" style="402" bestFit="1" customWidth="1"/>
    <col min="9739" max="9739" width="7.7109375" style="402" bestFit="1" customWidth="1"/>
    <col min="9740" max="9740" width="6.7109375" style="402" bestFit="1" customWidth="1"/>
    <col min="9741" max="9741" width="7" style="402" bestFit="1" customWidth="1"/>
    <col min="9742" max="9742" width="8.5703125" style="402" bestFit="1" customWidth="1"/>
    <col min="9743" max="9743" width="8.7109375" style="402" customWidth="1"/>
    <col min="9744" max="9744" width="8.5703125" style="402" customWidth="1"/>
    <col min="9745" max="9746" width="7.28515625" style="402" bestFit="1" customWidth="1"/>
    <col min="9747" max="9747" width="6.85546875" style="402" bestFit="1" customWidth="1"/>
    <col min="9748" max="9748" width="7.42578125" style="402" bestFit="1" customWidth="1"/>
    <col min="9749" max="9749" width="8.42578125" style="402" bestFit="1" customWidth="1"/>
    <col min="9750" max="9750" width="6.85546875" style="402" bestFit="1" customWidth="1"/>
    <col min="9751" max="9751" width="6.5703125" style="402" customWidth="1"/>
    <col min="9752" max="9752" width="10" style="402" bestFit="1" customWidth="1"/>
    <col min="9753" max="9984" width="11.42578125" style="402"/>
    <col min="9985" max="9985" width="5.7109375" style="402" customWidth="1"/>
    <col min="9986" max="9986" width="21.7109375" style="402" customWidth="1"/>
    <col min="9987" max="9987" width="8.7109375" style="402" customWidth="1"/>
    <col min="9988" max="9988" width="7.140625" style="402" customWidth="1"/>
    <col min="9989" max="9990" width="8.7109375" style="402" customWidth="1"/>
    <col min="9991" max="9991" width="8.140625" style="402" bestFit="1" customWidth="1"/>
    <col min="9992" max="9992" width="8" style="402" customWidth="1"/>
    <col min="9993" max="9993" width="8.7109375" style="402" customWidth="1"/>
    <col min="9994" max="9994" width="9.85546875" style="402" bestFit="1" customWidth="1"/>
    <col min="9995" max="9995" width="7.7109375" style="402" bestFit="1" customWidth="1"/>
    <col min="9996" max="9996" width="6.7109375" style="402" bestFit="1" customWidth="1"/>
    <col min="9997" max="9997" width="7" style="402" bestFit="1" customWidth="1"/>
    <col min="9998" max="9998" width="8.5703125" style="402" bestFit="1" customWidth="1"/>
    <col min="9999" max="9999" width="8.7109375" style="402" customWidth="1"/>
    <col min="10000" max="10000" width="8.5703125" style="402" customWidth="1"/>
    <col min="10001" max="10002" width="7.28515625" style="402" bestFit="1" customWidth="1"/>
    <col min="10003" max="10003" width="6.85546875" style="402" bestFit="1" customWidth="1"/>
    <col min="10004" max="10004" width="7.42578125" style="402" bestFit="1" customWidth="1"/>
    <col min="10005" max="10005" width="8.42578125" style="402" bestFit="1" customWidth="1"/>
    <col min="10006" max="10006" width="6.85546875" style="402" bestFit="1" customWidth="1"/>
    <col min="10007" max="10007" width="6.5703125" style="402" customWidth="1"/>
    <col min="10008" max="10008" width="10" style="402" bestFit="1" customWidth="1"/>
    <col min="10009" max="10240" width="11.42578125" style="402"/>
    <col min="10241" max="10241" width="5.7109375" style="402" customWidth="1"/>
    <col min="10242" max="10242" width="21.7109375" style="402" customWidth="1"/>
    <col min="10243" max="10243" width="8.7109375" style="402" customWidth="1"/>
    <col min="10244" max="10244" width="7.140625" style="402" customWidth="1"/>
    <col min="10245" max="10246" width="8.7109375" style="402" customWidth="1"/>
    <col min="10247" max="10247" width="8.140625" style="402" bestFit="1" customWidth="1"/>
    <col min="10248" max="10248" width="8" style="402" customWidth="1"/>
    <col min="10249" max="10249" width="8.7109375" style="402" customWidth="1"/>
    <col min="10250" max="10250" width="9.85546875" style="402" bestFit="1" customWidth="1"/>
    <col min="10251" max="10251" width="7.7109375" style="402" bestFit="1" customWidth="1"/>
    <col min="10252" max="10252" width="6.7109375" style="402" bestFit="1" customWidth="1"/>
    <col min="10253" max="10253" width="7" style="402" bestFit="1" customWidth="1"/>
    <col min="10254" max="10254" width="8.5703125" style="402" bestFit="1" customWidth="1"/>
    <col min="10255" max="10255" width="8.7109375" style="402" customWidth="1"/>
    <col min="10256" max="10256" width="8.5703125" style="402" customWidth="1"/>
    <col min="10257" max="10258" width="7.28515625" style="402" bestFit="1" customWidth="1"/>
    <col min="10259" max="10259" width="6.85546875" style="402" bestFit="1" customWidth="1"/>
    <col min="10260" max="10260" width="7.42578125" style="402" bestFit="1" customWidth="1"/>
    <col min="10261" max="10261" width="8.42578125" style="402" bestFit="1" customWidth="1"/>
    <col min="10262" max="10262" width="6.85546875" style="402" bestFit="1" customWidth="1"/>
    <col min="10263" max="10263" width="6.5703125" style="402" customWidth="1"/>
    <col min="10264" max="10264" width="10" style="402" bestFit="1" customWidth="1"/>
    <col min="10265" max="10496" width="11.42578125" style="402"/>
    <col min="10497" max="10497" width="5.7109375" style="402" customWidth="1"/>
    <col min="10498" max="10498" width="21.7109375" style="402" customWidth="1"/>
    <col min="10499" max="10499" width="8.7109375" style="402" customWidth="1"/>
    <col min="10500" max="10500" width="7.140625" style="402" customWidth="1"/>
    <col min="10501" max="10502" width="8.7109375" style="402" customWidth="1"/>
    <col min="10503" max="10503" width="8.140625" style="402" bestFit="1" customWidth="1"/>
    <col min="10504" max="10504" width="8" style="402" customWidth="1"/>
    <col min="10505" max="10505" width="8.7109375" style="402" customWidth="1"/>
    <col min="10506" max="10506" width="9.85546875" style="402" bestFit="1" customWidth="1"/>
    <col min="10507" max="10507" width="7.7109375" style="402" bestFit="1" customWidth="1"/>
    <col min="10508" max="10508" width="6.7109375" style="402" bestFit="1" customWidth="1"/>
    <col min="10509" max="10509" width="7" style="402" bestFit="1" customWidth="1"/>
    <col min="10510" max="10510" width="8.5703125" style="402" bestFit="1" customWidth="1"/>
    <col min="10511" max="10511" width="8.7109375" style="402" customWidth="1"/>
    <col min="10512" max="10512" width="8.5703125" style="402" customWidth="1"/>
    <col min="10513" max="10514" width="7.28515625" style="402" bestFit="1" customWidth="1"/>
    <col min="10515" max="10515" width="6.85546875" style="402" bestFit="1" customWidth="1"/>
    <col min="10516" max="10516" width="7.42578125" style="402" bestFit="1" customWidth="1"/>
    <col min="10517" max="10517" width="8.42578125" style="402" bestFit="1" customWidth="1"/>
    <col min="10518" max="10518" width="6.85546875" style="402" bestFit="1" customWidth="1"/>
    <col min="10519" max="10519" width="6.5703125" style="402" customWidth="1"/>
    <col min="10520" max="10520" width="10" style="402" bestFit="1" customWidth="1"/>
    <col min="10521" max="10752" width="11.42578125" style="402"/>
    <col min="10753" max="10753" width="5.7109375" style="402" customWidth="1"/>
    <col min="10754" max="10754" width="21.7109375" style="402" customWidth="1"/>
    <col min="10755" max="10755" width="8.7109375" style="402" customWidth="1"/>
    <col min="10756" max="10756" width="7.140625" style="402" customWidth="1"/>
    <col min="10757" max="10758" width="8.7109375" style="402" customWidth="1"/>
    <col min="10759" max="10759" width="8.140625" style="402" bestFit="1" customWidth="1"/>
    <col min="10760" max="10760" width="8" style="402" customWidth="1"/>
    <col min="10761" max="10761" width="8.7109375" style="402" customWidth="1"/>
    <col min="10762" max="10762" width="9.85546875" style="402" bestFit="1" customWidth="1"/>
    <col min="10763" max="10763" width="7.7109375" style="402" bestFit="1" customWidth="1"/>
    <col min="10764" max="10764" width="6.7109375" style="402" bestFit="1" customWidth="1"/>
    <col min="10765" max="10765" width="7" style="402" bestFit="1" customWidth="1"/>
    <col min="10766" max="10766" width="8.5703125" style="402" bestFit="1" customWidth="1"/>
    <col min="10767" max="10767" width="8.7109375" style="402" customWidth="1"/>
    <col min="10768" max="10768" width="8.5703125" style="402" customWidth="1"/>
    <col min="10769" max="10770" width="7.28515625" style="402" bestFit="1" customWidth="1"/>
    <col min="10771" max="10771" width="6.85546875" style="402" bestFit="1" customWidth="1"/>
    <col min="10772" max="10772" width="7.42578125" style="402" bestFit="1" customWidth="1"/>
    <col min="10773" max="10773" width="8.42578125" style="402" bestFit="1" customWidth="1"/>
    <col min="10774" max="10774" width="6.85546875" style="402" bestFit="1" customWidth="1"/>
    <col min="10775" max="10775" width="6.5703125" style="402" customWidth="1"/>
    <col min="10776" max="10776" width="10" style="402" bestFit="1" customWidth="1"/>
    <col min="10777" max="11008" width="11.42578125" style="402"/>
    <col min="11009" max="11009" width="5.7109375" style="402" customWidth="1"/>
    <col min="11010" max="11010" width="21.7109375" style="402" customWidth="1"/>
    <col min="11011" max="11011" width="8.7109375" style="402" customWidth="1"/>
    <col min="11012" max="11012" width="7.140625" style="402" customWidth="1"/>
    <col min="11013" max="11014" width="8.7109375" style="402" customWidth="1"/>
    <col min="11015" max="11015" width="8.140625" style="402" bestFit="1" customWidth="1"/>
    <col min="11016" max="11016" width="8" style="402" customWidth="1"/>
    <col min="11017" max="11017" width="8.7109375" style="402" customWidth="1"/>
    <col min="11018" max="11018" width="9.85546875" style="402" bestFit="1" customWidth="1"/>
    <col min="11019" max="11019" width="7.7109375" style="402" bestFit="1" customWidth="1"/>
    <col min="11020" max="11020" width="6.7109375" style="402" bestFit="1" customWidth="1"/>
    <col min="11021" max="11021" width="7" style="402" bestFit="1" customWidth="1"/>
    <col min="11022" max="11022" width="8.5703125" style="402" bestFit="1" customWidth="1"/>
    <col min="11023" max="11023" width="8.7109375" style="402" customWidth="1"/>
    <col min="11024" max="11024" width="8.5703125" style="402" customWidth="1"/>
    <col min="11025" max="11026" width="7.28515625" style="402" bestFit="1" customWidth="1"/>
    <col min="11027" max="11027" width="6.85546875" style="402" bestFit="1" customWidth="1"/>
    <col min="11028" max="11028" width="7.42578125" style="402" bestFit="1" customWidth="1"/>
    <col min="11029" max="11029" width="8.42578125" style="402" bestFit="1" customWidth="1"/>
    <col min="11030" max="11030" width="6.85546875" style="402" bestFit="1" customWidth="1"/>
    <col min="11031" max="11031" width="6.5703125" style="402" customWidth="1"/>
    <col min="11032" max="11032" width="10" style="402" bestFit="1" customWidth="1"/>
    <col min="11033" max="11264" width="11.42578125" style="402"/>
    <col min="11265" max="11265" width="5.7109375" style="402" customWidth="1"/>
    <col min="11266" max="11266" width="21.7109375" style="402" customWidth="1"/>
    <col min="11267" max="11267" width="8.7109375" style="402" customWidth="1"/>
    <col min="11268" max="11268" width="7.140625" style="402" customWidth="1"/>
    <col min="11269" max="11270" width="8.7109375" style="402" customWidth="1"/>
    <col min="11271" max="11271" width="8.140625" style="402" bestFit="1" customWidth="1"/>
    <col min="11272" max="11272" width="8" style="402" customWidth="1"/>
    <col min="11273" max="11273" width="8.7109375" style="402" customWidth="1"/>
    <col min="11274" max="11274" width="9.85546875" style="402" bestFit="1" customWidth="1"/>
    <col min="11275" max="11275" width="7.7109375" style="402" bestFit="1" customWidth="1"/>
    <col min="11276" max="11276" width="6.7109375" style="402" bestFit="1" customWidth="1"/>
    <col min="11277" max="11277" width="7" style="402" bestFit="1" customWidth="1"/>
    <col min="11278" max="11278" width="8.5703125" style="402" bestFit="1" customWidth="1"/>
    <col min="11279" max="11279" width="8.7109375" style="402" customWidth="1"/>
    <col min="11280" max="11280" width="8.5703125" style="402" customWidth="1"/>
    <col min="11281" max="11282" width="7.28515625" style="402" bestFit="1" customWidth="1"/>
    <col min="11283" max="11283" width="6.85546875" style="402" bestFit="1" customWidth="1"/>
    <col min="11284" max="11284" width="7.42578125" style="402" bestFit="1" customWidth="1"/>
    <col min="11285" max="11285" width="8.42578125" style="402" bestFit="1" customWidth="1"/>
    <col min="11286" max="11286" width="6.85546875" style="402" bestFit="1" customWidth="1"/>
    <col min="11287" max="11287" width="6.5703125" style="402" customWidth="1"/>
    <col min="11288" max="11288" width="10" style="402" bestFit="1" customWidth="1"/>
    <col min="11289" max="11520" width="11.42578125" style="402"/>
    <col min="11521" max="11521" width="5.7109375" style="402" customWidth="1"/>
    <col min="11522" max="11522" width="21.7109375" style="402" customWidth="1"/>
    <col min="11523" max="11523" width="8.7109375" style="402" customWidth="1"/>
    <col min="11524" max="11524" width="7.140625" style="402" customWidth="1"/>
    <col min="11525" max="11526" width="8.7109375" style="402" customWidth="1"/>
    <col min="11527" max="11527" width="8.140625" style="402" bestFit="1" customWidth="1"/>
    <col min="11528" max="11528" width="8" style="402" customWidth="1"/>
    <col min="11529" max="11529" width="8.7109375" style="402" customWidth="1"/>
    <col min="11530" max="11530" width="9.85546875" style="402" bestFit="1" customWidth="1"/>
    <col min="11531" max="11531" width="7.7109375" style="402" bestFit="1" customWidth="1"/>
    <col min="11532" max="11532" width="6.7109375" style="402" bestFit="1" customWidth="1"/>
    <col min="11533" max="11533" width="7" style="402" bestFit="1" customWidth="1"/>
    <col min="11534" max="11534" width="8.5703125" style="402" bestFit="1" customWidth="1"/>
    <col min="11535" max="11535" width="8.7109375" style="402" customWidth="1"/>
    <col min="11536" max="11536" width="8.5703125" style="402" customWidth="1"/>
    <col min="11537" max="11538" width="7.28515625" style="402" bestFit="1" customWidth="1"/>
    <col min="11539" max="11539" width="6.85546875" style="402" bestFit="1" customWidth="1"/>
    <col min="11540" max="11540" width="7.42578125" style="402" bestFit="1" customWidth="1"/>
    <col min="11541" max="11541" width="8.42578125" style="402" bestFit="1" customWidth="1"/>
    <col min="11542" max="11542" width="6.85546875" style="402" bestFit="1" customWidth="1"/>
    <col min="11543" max="11543" width="6.5703125" style="402" customWidth="1"/>
    <col min="11544" max="11544" width="10" style="402" bestFit="1" customWidth="1"/>
    <col min="11545" max="11776" width="11.42578125" style="402"/>
    <col min="11777" max="11777" width="5.7109375" style="402" customWidth="1"/>
    <col min="11778" max="11778" width="21.7109375" style="402" customWidth="1"/>
    <col min="11779" max="11779" width="8.7109375" style="402" customWidth="1"/>
    <col min="11780" max="11780" width="7.140625" style="402" customWidth="1"/>
    <col min="11781" max="11782" width="8.7109375" style="402" customWidth="1"/>
    <col min="11783" max="11783" width="8.140625" style="402" bestFit="1" customWidth="1"/>
    <col min="11784" max="11784" width="8" style="402" customWidth="1"/>
    <col min="11785" max="11785" width="8.7109375" style="402" customWidth="1"/>
    <col min="11786" max="11786" width="9.85546875" style="402" bestFit="1" customWidth="1"/>
    <col min="11787" max="11787" width="7.7109375" style="402" bestFit="1" customWidth="1"/>
    <col min="11788" max="11788" width="6.7109375" style="402" bestFit="1" customWidth="1"/>
    <col min="11789" max="11789" width="7" style="402" bestFit="1" customWidth="1"/>
    <col min="11790" max="11790" width="8.5703125" style="402" bestFit="1" customWidth="1"/>
    <col min="11791" max="11791" width="8.7109375" style="402" customWidth="1"/>
    <col min="11792" max="11792" width="8.5703125" style="402" customWidth="1"/>
    <col min="11793" max="11794" width="7.28515625" style="402" bestFit="1" customWidth="1"/>
    <col min="11795" max="11795" width="6.85546875" style="402" bestFit="1" customWidth="1"/>
    <col min="11796" max="11796" width="7.42578125" style="402" bestFit="1" customWidth="1"/>
    <col min="11797" max="11797" width="8.42578125" style="402" bestFit="1" customWidth="1"/>
    <col min="11798" max="11798" width="6.85546875" style="402" bestFit="1" customWidth="1"/>
    <col min="11799" max="11799" width="6.5703125" style="402" customWidth="1"/>
    <col min="11800" max="11800" width="10" style="402" bestFit="1" customWidth="1"/>
    <col min="11801" max="12032" width="11.42578125" style="402"/>
    <col min="12033" max="12033" width="5.7109375" style="402" customWidth="1"/>
    <col min="12034" max="12034" width="21.7109375" style="402" customWidth="1"/>
    <col min="12035" max="12035" width="8.7109375" style="402" customWidth="1"/>
    <col min="12036" max="12036" width="7.140625" style="402" customWidth="1"/>
    <col min="12037" max="12038" width="8.7109375" style="402" customWidth="1"/>
    <col min="12039" max="12039" width="8.140625" style="402" bestFit="1" customWidth="1"/>
    <col min="12040" max="12040" width="8" style="402" customWidth="1"/>
    <col min="12041" max="12041" width="8.7109375" style="402" customWidth="1"/>
    <col min="12042" max="12042" width="9.85546875" style="402" bestFit="1" customWidth="1"/>
    <col min="12043" max="12043" width="7.7109375" style="402" bestFit="1" customWidth="1"/>
    <col min="12044" max="12044" width="6.7109375" style="402" bestFit="1" customWidth="1"/>
    <col min="12045" max="12045" width="7" style="402" bestFit="1" customWidth="1"/>
    <col min="12046" max="12046" width="8.5703125" style="402" bestFit="1" customWidth="1"/>
    <col min="12047" max="12047" width="8.7109375" style="402" customWidth="1"/>
    <col min="12048" max="12048" width="8.5703125" style="402" customWidth="1"/>
    <col min="12049" max="12050" width="7.28515625" style="402" bestFit="1" customWidth="1"/>
    <col min="12051" max="12051" width="6.85546875" style="402" bestFit="1" customWidth="1"/>
    <col min="12052" max="12052" width="7.42578125" style="402" bestFit="1" customWidth="1"/>
    <col min="12053" max="12053" width="8.42578125" style="402" bestFit="1" customWidth="1"/>
    <col min="12054" max="12054" width="6.85546875" style="402" bestFit="1" customWidth="1"/>
    <col min="12055" max="12055" width="6.5703125" style="402" customWidth="1"/>
    <col min="12056" max="12056" width="10" style="402" bestFit="1" customWidth="1"/>
    <col min="12057" max="12288" width="11.42578125" style="402"/>
    <col min="12289" max="12289" width="5.7109375" style="402" customWidth="1"/>
    <col min="12290" max="12290" width="21.7109375" style="402" customWidth="1"/>
    <col min="12291" max="12291" width="8.7109375" style="402" customWidth="1"/>
    <col min="12292" max="12292" width="7.140625" style="402" customWidth="1"/>
    <col min="12293" max="12294" width="8.7109375" style="402" customWidth="1"/>
    <col min="12295" max="12295" width="8.140625" style="402" bestFit="1" customWidth="1"/>
    <col min="12296" max="12296" width="8" style="402" customWidth="1"/>
    <col min="12297" max="12297" width="8.7109375" style="402" customWidth="1"/>
    <col min="12298" max="12298" width="9.85546875" style="402" bestFit="1" customWidth="1"/>
    <col min="12299" max="12299" width="7.7109375" style="402" bestFit="1" customWidth="1"/>
    <col min="12300" max="12300" width="6.7109375" style="402" bestFit="1" customWidth="1"/>
    <col min="12301" max="12301" width="7" style="402" bestFit="1" customWidth="1"/>
    <col min="12302" max="12302" width="8.5703125" style="402" bestFit="1" customWidth="1"/>
    <col min="12303" max="12303" width="8.7109375" style="402" customWidth="1"/>
    <col min="12304" max="12304" width="8.5703125" style="402" customWidth="1"/>
    <col min="12305" max="12306" width="7.28515625" style="402" bestFit="1" customWidth="1"/>
    <col min="12307" max="12307" width="6.85546875" style="402" bestFit="1" customWidth="1"/>
    <col min="12308" max="12308" width="7.42578125" style="402" bestFit="1" customWidth="1"/>
    <col min="12309" max="12309" width="8.42578125" style="402" bestFit="1" customWidth="1"/>
    <col min="12310" max="12310" width="6.85546875" style="402" bestFit="1" customWidth="1"/>
    <col min="12311" max="12311" width="6.5703125" style="402" customWidth="1"/>
    <col min="12312" max="12312" width="10" style="402" bestFit="1" customWidth="1"/>
    <col min="12313" max="12544" width="11.42578125" style="402"/>
    <col min="12545" max="12545" width="5.7109375" style="402" customWidth="1"/>
    <col min="12546" max="12546" width="21.7109375" style="402" customWidth="1"/>
    <col min="12547" max="12547" width="8.7109375" style="402" customWidth="1"/>
    <col min="12548" max="12548" width="7.140625" style="402" customWidth="1"/>
    <col min="12549" max="12550" width="8.7109375" style="402" customWidth="1"/>
    <col min="12551" max="12551" width="8.140625" style="402" bestFit="1" customWidth="1"/>
    <col min="12552" max="12552" width="8" style="402" customWidth="1"/>
    <col min="12553" max="12553" width="8.7109375" style="402" customWidth="1"/>
    <col min="12554" max="12554" width="9.85546875" style="402" bestFit="1" customWidth="1"/>
    <col min="12555" max="12555" width="7.7109375" style="402" bestFit="1" customWidth="1"/>
    <col min="12556" max="12556" width="6.7109375" style="402" bestFit="1" customWidth="1"/>
    <col min="12557" max="12557" width="7" style="402" bestFit="1" customWidth="1"/>
    <col min="12558" max="12558" width="8.5703125" style="402" bestFit="1" customWidth="1"/>
    <col min="12559" max="12559" width="8.7109375" style="402" customWidth="1"/>
    <col min="12560" max="12560" width="8.5703125" style="402" customWidth="1"/>
    <col min="12561" max="12562" width="7.28515625" style="402" bestFit="1" customWidth="1"/>
    <col min="12563" max="12563" width="6.85546875" style="402" bestFit="1" customWidth="1"/>
    <col min="12564" max="12564" width="7.42578125" style="402" bestFit="1" customWidth="1"/>
    <col min="12565" max="12565" width="8.42578125" style="402" bestFit="1" customWidth="1"/>
    <col min="12566" max="12566" width="6.85546875" style="402" bestFit="1" customWidth="1"/>
    <col min="12567" max="12567" width="6.5703125" style="402" customWidth="1"/>
    <col min="12568" max="12568" width="10" style="402" bestFit="1" customWidth="1"/>
    <col min="12569" max="12800" width="11.42578125" style="402"/>
    <col min="12801" max="12801" width="5.7109375" style="402" customWidth="1"/>
    <col min="12802" max="12802" width="21.7109375" style="402" customWidth="1"/>
    <col min="12803" max="12803" width="8.7109375" style="402" customWidth="1"/>
    <col min="12804" max="12804" width="7.140625" style="402" customWidth="1"/>
    <col min="12805" max="12806" width="8.7109375" style="402" customWidth="1"/>
    <col min="12807" max="12807" width="8.140625" style="402" bestFit="1" customWidth="1"/>
    <col min="12808" max="12808" width="8" style="402" customWidth="1"/>
    <col min="12809" max="12809" width="8.7109375" style="402" customWidth="1"/>
    <col min="12810" max="12810" width="9.85546875" style="402" bestFit="1" customWidth="1"/>
    <col min="12811" max="12811" width="7.7109375" style="402" bestFit="1" customWidth="1"/>
    <col min="12812" max="12812" width="6.7109375" style="402" bestFit="1" customWidth="1"/>
    <col min="12813" max="12813" width="7" style="402" bestFit="1" customWidth="1"/>
    <col min="12814" max="12814" width="8.5703125" style="402" bestFit="1" customWidth="1"/>
    <col min="12815" max="12815" width="8.7109375" style="402" customWidth="1"/>
    <col min="12816" max="12816" width="8.5703125" style="402" customWidth="1"/>
    <col min="12817" max="12818" width="7.28515625" style="402" bestFit="1" customWidth="1"/>
    <col min="12819" max="12819" width="6.85546875" style="402" bestFit="1" customWidth="1"/>
    <col min="12820" max="12820" width="7.42578125" style="402" bestFit="1" customWidth="1"/>
    <col min="12821" max="12821" width="8.42578125" style="402" bestFit="1" customWidth="1"/>
    <col min="12822" max="12822" width="6.85546875" style="402" bestFit="1" customWidth="1"/>
    <col min="12823" max="12823" width="6.5703125" style="402" customWidth="1"/>
    <col min="12824" max="12824" width="10" style="402" bestFit="1" customWidth="1"/>
    <col min="12825" max="13056" width="11.42578125" style="402"/>
    <col min="13057" max="13057" width="5.7109375" style="402" customWidth="1"/>
    <col min="13058" max="13058" width="21.7109375" style="402" customWidth="1"/>
    <col min="13059" max="13059" width="8.7109375" style="402" customWidth="1"/>
    <col min="13060" max="13060" width="7.140625" style="402" customWidth="1"/>
    <col min="13061" max="13062" width="8.7109375" style="402" customWidth="1"/>
    <col min="13063" max="13063" width="8.140625" style="402" bestFit="1" customWidth="1"/>
    <col min="13064" max="13064" width="8" style="402" customWidth="1"/>
    <col min="13065" max="13065" width="8.7109375" style="402" customWidth="1"/>
    <col min="13066" max="13066" width="9.85546875" style="402" bestFit="1" customWidth="1"/>
    <col min="13067" max="13067" width="7.7109375" style="402" bestFit="1" customWidth="1"/>
    <col min="13068" max="13068" width="6.7109375" style="402" bestFit="1" customWidth="1"/>
    <col min="13069" max="13069" width="7" style="402" bestFit="1" customWidth="1"/>
    <col min="13070" max="13070" width="8.5703125" style="402" bestFit="1" customWidth="1"/>
    <col min="13071" max="13071" width="8.7109375" style="402" customWidth="1"/>
    <col min="13072" max="13072" width="8.5703125" style="402" customWidth="1"/>
    <col min="13073" max="13074" width="7.28515625" style="402" bestFit="1" customWidth="1"/>
    <col min="13075" max="13075" width="6.85546875" style="402" bestFit="1" customWidth="1"/>
    <col min="13076" max="13076" width="7.42578125" style="402" bestFit="1" customWidth="1"/>
    <col min="13077" max="13077" width="8.42578125" style="402" bestFit="1" customWidth="1"/>
    <col min="13078" max="13078" width="6.85546875" style="402" bestFit="1" customWidth="1"/>
    <col min="13079" max="13079" width="6.5703125" style="402" customWidth="1"/>
    <col min="13080" max="13080" width="10" style="402" bestFit="1" customWidth="1"/>
    <col min="13081" max="13312" width="11.42578125" style="402"/>
    <col min="13313" max="13313" width="5.7109375" style="402" customWidth="1"/>
    <col min="13314" max="13314" width="21.7109375" style="402" customWidth="1"/>
    <col min="13315" max="13315" width="8.7109375" style="402" customWidth="1"/>
    <col min="13316" max="13316" width="7.140625" style="402" customWidth="1"/>
    <col min="13317" max="13318" width="8.7109375" style="402" customWidth="1"/>
    <col min="13319" max="13319" width="8.140625" style="402" bestFit="1" customWidth="1"/>
    <col min="13320" max="13320" width="8" style="402" customWidth="1"/>
    <col min="13321" max="13321" width="8.7109375" style="402" customWidth="1"/>
    <col min="13322" max="13322" width="9.85546875" style="402" bestFit="1" customWidth="1"/>
    <col min="13323" max="13323" width="7.7109375" style="402" bestFit="1" customWidth="1"/>
    <col min="13324" max="13324" width="6.7109375" style="402" bestFit="1" customWidth="1"/>
    <col min="13325" max="13325" width="7" style="402" bestFit="1" customWidth="1"/>
    <col min="13326" max="13326" width="8.5703125" style="402" bestFit="1" customWidth="1"/>
    <col min="13327" max="13327" width="8.7109375" style="402" customWidth="1"/>
    <col min="13328" max="13328" width="8.5703125" style="402" customWidth="1"/>
    <col min="13329" max="13330" width="7.28515625" style="402" bestFit="1" customWidth="1"/>
    <col min="13331" max="13331" width="6.85546875" style="402" bestFit="1" customWidth="1"/>
    <col min="13332" max="13332" width="7.42578125" style="402" bestFit="1" customWidth="1"/>
    <col min="13333" max="13333" width="8.42578125" style="402" bestFit="1" customWidth="1"/>
    <col min="13334" max="13334" width="6.85546875" style="402" bestFit="1" customWidth="1"/>
    <col min="13335" max="13335" width="6.5703125" style="402" customWidth="1"/>
    <col min="13336" max="13336" width="10" style="402" bestFit="1" customWidth="1"/>
    <col min="13337" max="13568" width="11.42578125" style="402"/>
    <col min="13569" max="13569" width="5.7109375" style="402" customWidth="1"/>
    <col min="13570" max="13570" width="21.7109375" style="402" customWidth="1"/>
    <col min="13571" max="13571" width="8.7109375" style="402" customWidth="1"/>
    <col min="13572" max="13572" width="7.140625" style="402" customWidth="1"/>
    <col min="13573" max="13574" width="8.7109375" style="402" customWidth="1"/>
    <col min="13575" max="13575" width="8.140625" style="402" bestFit="1" customWidth="1"/>
    <col min="13576" max="13576" width="8" style="402" customWidth="1"/>
    <col min="13577" max="13577" width="8.7109375" style="402" customWidth="1"/>
    <col min="13578" max="13578" width="9.85546875" style="402" bestFit="1" customWidth="1"/>
    <col min="13579" max="13579" width="7.7109375" style="402" bestFit="1" customWidth="1"/>
    <col min="13580" max="13580" width="6.7109375" style="402" bestFit="1" customWidth="1"/>
    <col min="13581" max="13581" width="7" style="402" bestFit="1" customWidth="1"/>
    <col min="13582" max="13582" width="8.5703125" style="402" bestFit="1" customWidth="1"/>
    <col min="13583" max="13583" width="8.7109375" style="402" customWidth="1"/>
    <col min="13584" max="13584" width="8.5703125" style="402" customWidth="1"/>
    <col min="13585" max="13586" width="7.28515625" style="402" bestFit="1" customWidth="1"/>
    <col min="13587" max="13587" width="6.85546875" style="402" bestFit="1" customWidth="1"/>
    <col min="13588" max="13588" width="7.42578125" style="402" bestFit="1" customWidth="1"/>
    <col min="13589" max="13589" width="8.42578125" style="402" bestFit="1" customWidth="1"/>
    <col min="13590" max="13590" width="6.85546875" style="402" bestFit="1" customWidth="1"/>
    <col min="13591" max="13591" width="6.5703125" style="402" customWidth="1"/>
    <col min="13592" max="13592" width="10" style="402" bestFit="1" customWidth="1"/>
    <col min="13593" max="13824" width="11.42578125" style="402"/>
    <col min="13825" max="13825" width="5.7109375" style="402" customWidth="1"/>
    <col min="13826" max="13826" width="21.7109375" style="402" customWidth="1"/>
    <col min="13827" max="13827" width="8.7109375" style="402" customWidth="1"/>
    <col min="13828" max="13828" width="7.140625" style="402" customWidth="1"/>
    <col min="13829" max="13830" width="8.7109375" style="402" customWidth="1"/>
    <col min="13831" max="13831" width="8.140625" style="402" bestFit="1" customWidth="1"/>
    <col min="13832" max="13832" width="8" style="402" customWidth="1"/>
    <col min="13833" max="13833" width="8.7109375" style="402" customWidth="1"/>
    <col min="13834" max="13834" width="9.85546875" style="402" bestFit="1" customWidth="1"/>
    <col min="13835" max="13835" width="7.7109375" style="402" bestFit="1" customWidth="1"/>
    <col min="13836" max="13836" width="6.7109375" style="402" bestFit="1" customWidth="1"/>
    <col min="13837" max="13837" width="7" style="402" bestFit="1" customWidth="1"/>
    <col min="13838" max="13838" width="8.5703125" style="402" bestFit="1" customWidth="1"/>
    <col min="13839" max="13839" width="8.7109375" style="402" customWidth="1"/>
    <col min="13840" max="13840" width="8.5703125" style="402" customWidth="1"/>
    <col min="13841" max="13842" width="7.28515625" style="402" bestFit="1" customWidth="1"/>
    <col min="13843" max="13843" width="6.85546875" style="402" bestFit="1" customWidth="1"/>
    <col min="13844" max="13844" width="7.42578125" style="402" bestFit="1" customWidth="1"/>
    <col min="13845" max="13845" width="8.42578125" style="402" bestFit="1" customWidth="1"/>
    <col min="13846" max="13846" width="6.85546875" style="402" bestFit="1" customWidth="1"/>
    <col min="13847" max="13847" width="6.5703125" style="402" customWidth="1"/>
    <col min="13848" max="13848" width="10" style="402" bestFit="1" customWidth="1"/>
    <col min="13849" max="14080" width="11.42578125" style="402"/>
    <col min="14081" max="14081" width="5.7109375" style="402" customWidth="1"/>
    <col min="14082" max="14082" width="21.7109375" style="402" customWidth="1"/>
    <col min="14083" max="14083" width="8.7109375" style="402" customWidth="1"/>
    <col min="14084" max="14084" width="7.140625" style="402" customWidth="1"/>
    <col min="14085" max="14086" width="8.7109375" style="402" customWidth="1"/>
    <col min="14087" max="14087" width="8.140625" style="402" bestFit="1" customWidth="1"/>
    <col min="14088" max="14088" width="8" style="402" customWidth="1"/>
    <col min="14089" max="14089" width="8.7109375" style="402" customWidth="1"/>
    <col min="14090" max="14090" width="9.85546875" style="402" bestFit="1" customWidth="1"/>
    <col min="14091" max="14091" width="7.7109375" style="402" bestFit="1" customWidth="1"/>
    <col min="14092" max="14092" width="6.7109375" style="402" bestFit="1" customWidth="1"/>
    <col min="14093" max="14093" width="7" style="402" bestFit="1" customWidth="1"/>
    <col min="14094" max="14094" width="8.5703125" style="402" bestFit="1" customWidth="1"/>
    <col min="14095" max="14095" width="8.7109375" style="402" customWidth="1"/>
    <col min="14096" max="14096" width="8.5703125" style="402" customWidth="1"/>
    <col min="14097" max="14098" width="7.28515625" style="402" bestFit="1" customWidth="1"/>
    <col min="14099" max="14099" width="6.85546875" style="402" bestFit="1" customWidth="1"/>
    <col min="14100" max="14100" width="7.42578125" style="402" bestFit="1" customWidth="1"/>
    <col min="14101" max="14101" width="8.42578125" style="402" bestFit="1" customWidth="1"/>
    <col min="14102" max="14102" width="6.85546875" style="402" bestFit="1" customWidth="1"/>
    <col min="14103" max="14103" width="6.5703125" style="402" customWidth="1"/>
    <col min="14104" max="14104" width="10" style="402" bestFit="1" customWidth="1"/>
    <col min="14105" max="14336" width="11.42578125" style="402"/>
    <col min="14337" max="14337" width="5.7109375" style="402" customWidth="1"/>
    <col min="14338" max="14338" width="21.7109375" style="402" customWidth="1"/>
    <col min="14339" max="14339" width="8.7109375" style="402" customWidth="1"/>
    <col min="14340" max="14340" width="7.140625" style="402" customWidth="1"/>
    <col min="14341" max="14342" width="8.7109375" style="402" customWidth="1"/>
    <col min="14343" max="14343" width="8.140625" style="402" bestFit="1" customWidth="1"/>
    <col min="14344" max="14344" width="8" style="402" customWidth="1"/>
    <col min="14345" max="14345" width="8.7109375" style="402" customWidth="1"/>
    <col min="14346" max="14346" width="9.85546875" style="402" bestFit="1" customWidth="1"/>
    <col min="14347" max="14347" width="7.7109375" style="402" bestFit="1" customWidth="1"/>
    <col min="14348" max="14348" width="6.7109375" style="402" bestFit="1" customWidth="1"/>
    <col min="14349" max="14349" width="7" style="402" bestFit="1" customWidth="1"/>
    <col min="14350" max="14350" width="8.5703125" style="402" bestFit="1" customWidth="1"/>
    <col min="14351" max="14351" width="8.7109375" style="402" customWidth="1"/>
    <col min="14352" max="14352" width="8.5703125" style="402" customWidth="1"/>
    <col min="14353" max="14354" width="7.28515625" style="402" bestFit="1" customWidth="1"/>
    <col min="14355" max="14355" width="6.85546875" style="402" bestFit="1" customWidth="1"/>
    <col min="14356" max="14356" width="7.42578125" style="402" bestFit="1" customWidth="1"/>
    <col min="14357" max="14357" width="8.42578125" style="402" bestFit="1" customWidth="1"/>
    <col min="14358" max="14358" width="6.85546875" style="402" bestFit="1" customWidth="1"/>
    <col min="14359" max="14359" width="6.5703125" style="402" customWidth="1"/>
    <col min="14360" max="14360" width="10" style="402" bestFit="1" customWidth="1"/>
    <col min="14361" max="14592" width="11.42578125" style="402"/>
    <col min="14593" max="14593" width="5.7109375" style="402" customWidth="1"/>
    <col min="14594" max="14594" width="21.7109375" style="402" customWidth="1"/>
    <col min="14595" max="14595" width="8.7109375" style="402" customWidth="1"/>
    <col min="14596" max="14596" width="7.140625" style="402" customWidth="1"/>
    <col min="14597" max="14598" width="8.7109375" style="402" customWidth="1"/>
    <col min="14599" max="14599" width="8.140625" style="402" bestFit="1" customWidth="1"/>
    <col min="14600" max="14600" width="8" style="402" customWidth="1"/>
    <col min="14601" max="14601" width="8.7109375" style="402" customWidth="1"/>
    <col min="14602" max="14602" width="9.85546875" style="402" bestFit="1" customWidth="1"/>
    <col min="14603" max="14603" width="7.7109375" style="402" bestFit="1" customWidth="1"/>
    <col min="14604" max="14604" width="6.7109375" style="402" bestFit="1" customWidth="1"/>
    <col min="14605" max="14605" width="7" style="402" bestFit="1" customWidth="1"/>
    <col min="14606" max="14606" width="8.5703125" style="402" bestFit="1" customWidth="1"/>
    <col min="14607" max="14607" width="8.7109375" style="402" customWidth="1"/>
    <col min="14608" max="14608" width="8.5703125" style="402" customWidth="1"/>
    <col min="14609" max="14610" width="7.28515625" style="402" bestFit="1" customWidth="1"/>
    <col min="14611" max="14611" width="6.85546875" style="402" bestFit="1" customWidth="1"/>
    <col min="14612" max="14612" width="7.42578125" style="402" bestFit="1" customWidth="1"/>
    <col min="14613" max="14613" width="8.42578125" style="402" bestFit="1" customWidth="1"/>
    <col min="14614" max="14614" width="6.85546875" style="402" bestFit="1" customWidth="1"/>
    <col min="14615" max="14615" width="6.5703125" style="402" customWidth="1"/>
    <col min="14616" max="14616" width="10" style="402" bestFit="1" customWidth="1"/>
    <col min="14617" max="14848" width="11.42578125" style="402"/>
    <col min="14849" max="14849" width="5.7109375" style="402" customWidth="1"/>
    <col min="14850" max="14850" width="21.7109375" style="402" customWidth="1"/>
    <col min="14851" max="14851" width="8.7109375" style="402" customWidth="1"/>
    <col min="14852" max="14852" width="7.140625" style="402" customWidth="1"/>
    <col min="14853" max="14854" width="8.7109375" style="402" customWidth="1"/>
    <col min="14855" max="14855" width="8.140625" style="402" bestFit="1" customWidth="1"/>
    <col min="14856" max="14856" width="8" style="402" customWidth="1"/>
    <col min="14857" max="14857" width="8.7109375" style="402" customWidth="1"/>
    <col min="14858" max="14858" width="9.85546875" style="402" bestFit="1" customWidth="1"/>
    <col min="14859" max="14859" width="7.7109375" style="402" bestFit="1" customWidth="1"/>
    <col min="14860" max="14860" width="6.7109375" style="402" bestFit="1" customWidth="1"/>
    <col min="14861" max="14861" width="7" style="402" bestFit="1" customWidth="1"/>
    <col min="14862" max="14862" width="8.5703125" style="402" bestFit="1" customWidth="1"/>
    <col min="14863" max="14863" width="8.7109375" style="402" customWidth="1"/>
    <col min="14864" max="14864" width="8.5703125" style="402" customWidth="1"/>
    <col min="14865" max="14866" width="7.28515625" style="402" bestFit="1" customWidth="1"/>
    <col min="14867" max="14867" width="6.85546875" style="402" bestFit="1" customWidth="1"/>
    <col min="14868" max="14868" width="7.42578125" style="402" bestFit="1" customWidth="1"/>
    <col min="14869" max="14869" width="8.42578125" style="402" bestFit="1" customWidth="1"/>
    <col min="14870" max="14870" width="6.85546875" style="402" bestFit="1" customWidth="1"/>
    <col min="14871" max="14871" width="6.5703125" style="402" customWidth="1"/>
    <col min="14872" max="14872" width="10" style="402" bestFit="1" customWidth="1"/>
    <col min="14873" max="15104" width="11.42578125" style="402"/>
    <col min="15105" max="15105" width="5.7109375" style="402" customWidth="1"/>
    <col min="15106" max="15106" width="21.7109375" style="402" customWidth="1"/>
    <col min="15107" max="15107" width="8.7109375" style="402" customWidth="1"/>
    <col min="15108" max="15108" width="7.140625" style="402" customWidth="1"/>
    <col min="15109" max="15110" width="8.7109375" style="402" customWidth="1"/>
    <col min="15111" max="15111" width="8.140625" style="402" bestFit="1" customWidth="1"/>
    <col min="15112" max="15112" width="8" style="402" customWidth="1"/>
    <col min="15113" max="15113" width="8.7109375" style="402" customWidth="1"/>
    <col min="15114" max="15114" width="9.85546875" style="402" bestFit="1" customWidth="1"/>
    <col min="15115" max="15115" width="7.7109375" style="402" bestFit="1" customWidth="1"/>
    <col min="15116" max="15116" width="6.7109375" style="402" bestFit="1" customWidth="1"/>
    <col min="15117" max="15117" width="7" style="402" bestFit="1" customWidth="1"/>
    <col min="15118" max="15118" width="8.5703125" style="402" bestFit="1" customWidth="1"/>
    <col min="15119" max="15119" width="8.7109375" style="402" customWidth="1"/>
    <col min="15120" max="15120" width="8.5703125" style="402" customWidth="1"/>
    <col min="15121" max="15122" width="7.28515625" style="402" bestFit="1" customWidth="1"/>
    <col min="15123" max="15123" width="6.85546875" style="402" bestFit="1" customWidth="1"/>
    <col min="15124" max="15124" width="7.42578125" style="402" bestFit="1" customWidth="1"/>
    <col min="15125" max="15125" width="8.42578125" style="402" bestFit="1" customWidth="1"/>
    <col min="15126" max="15126" width="6.85546875" style="402" bestFit="1" customWidth="1"/>
    <col min="15127" max="15127" width="6.5703125" style="402" customWidth="1"/>
    <col min="15128" max="15128" width="10" style="402" bestFit="1" customWidth="1"/>
    <col min="15129" max="15360" width="11.42578125" style="402"/>
    <col min="15361" max="15361" width="5.7109375" style="402" customWidth="1"/>
    <col min="15362" max="15362" width="21.7109375" style="402" customWidth="1"/>
    <col min="15363" max="15363" width="8.7109375" style="402" customWidth="1"/>
    <col min="15364" max="15364" width="7.140625" style="402" customWidth="1"/>
    <col min="15365" max="15366" width="8.7109375" style="402" customWidth="1"/>
    <col min="15367" max="15367" width="8.140625" style="402" bestFit="1" customWidth="1"/>
    <col min="15368" max="15368" width="8" style="402" customWidth="1"/>
    <col min="15369" max="15369" width="8.7109375" style="402" customWidth="1"/>
    <col min="15370" max="15370" width="9.85546875" style="402" bestFit="1" customWidth="1"/>
    <col min="15371" max="15371" width="7.7109375" style="402" bestFit="1" customWidth="1"/>
    <col min="15372" max="15372" width="6.7109375" style="402" bestFit="1" customWidth="1"/>
    <col min="15373" max="15373" width="7" style="402" bestFit="1" customWidth="1"/>
    <col min="15374" max="15374" width="8.5703125" style="402" bestFit="1" customWidth="1"/>
    <col min="15375" max="15375" width="8.7109375" style="402" customWidth="1"/>
    <col min="15376" max="15376" width="8.5703125" style="402" customWidth="1"/>
    <col min="15377" max="15378" width="7.28515625" style="402" bestFit="1" customWidth="1"/>
    <col min="15379" max="15379" width="6.85546875" style="402" bestFit="1" customWidth="1"/>
    <col min="15380" max="15380" width="7.42578125" style="402" bestFit="1" customWidth="1"/>
    <col min="15381" max="15381" width="8.42578125" style="402" bestFit="1" customWidth="1"/>
    <col min="15382" max="15382" width="6.85546875" style="402" bestFit="1" customWidth="1"/>
    <col min="15383" max="15383" width="6.5703125" style="402" customWidth="1"/>
    <col min="15384" max="15384" width="10" style="402" bestFit="1" customWidth="1"/>
    <col min="15385" max="15616" width="11.42578125" style="402"/>
    <col min="15617" max="15617" width="5.7109375" style="402" customWidth="1"/>
    <col min="15618" max="15618" width="21.7109375" style="402" customWidth="1"/>
    <col min="15619" max="15619" width="8.7109375" style="402" customWidth="1"/>
    <col min="15620" max="15620" width="7.140625" style="402" customWidth="1"/>
    <col min="15621" max="15622" width="8.7109375" style="402" customWidth="1"/>
    <col min="15623" max="15623" width="8.140625" style="402" bestFit="1" customWidth="1"/>
    <col min="15624" max="15624" width="8" style="402" customWidth="1"/>
    <col min="15625" max="15625" width="8.7109375" style="402" customWidth="1"/>
    <col min="15626" max="15626" width="9.85546875" style="402" bestFit="1" customWidth="1"/>
    <col min="15627" max="15627" width="7.7109375" style="402" bestFit="1" customWidth="1"/>
    <col min="15628" max="15628" width="6.7109375" style="402" bestFit="1" customWidth="1"/>
    <col min="15629" max="15629" width="7" style="402" bestFit="1" customWidth="1"/>
    <col min="15630" max="15630" width="8.5703125" style="402" bestFit="1" customWidth="1"/>
    <col min="15631" max="15631" width="8.7109375" style="402" customWidth="1"/>
    <col min="15632" max="15632" width="8.5703125" style="402" customWidth="1"/>
    <col min="15633" max="15634" width="7.28515625" style="402" bestFit="1" customWidth="1"/>
    <col min="15635" max="15635" width="6.85546875" style="402" bestFit="1" customWidth="1"/>
    <col min="15636" max="15636" width="7.42578125" style="402" bestFit="1" customWidth="1"/>
    <col min="15637" max="15637" width="8.42578125" style="402" bestFit="1" customWidth="1"/>
    <col min="15638" max="15638" width="6.85546875" style="402" bestFit="1" customWidth="1"/>
    <col min="15639" max="15639" width="6.5703125" style="402" customWidth="1"/>
    <col min="15640" max="15640" width="10" style="402" bestFit="1" customWidth="1"/>
    <col min="15641" max="15872" width="11.42578125" style="402"/>
    <col min="15873" max="15873" width="5.7109375" style="402" customWidth="1"/>
    <col min="15874" max="15874" width="21.7109375" style="402" customWidth="1"/>
    <col min="15875" max="15875" width="8.7109375" style="402" customWidth="1"/>
    <col min="15876" max="15876" width="7.140625" style="402" customWidth="1"/>
    <col min="15877" max="15878" width="8.7109375" style="402" customWidth="1"/>
    <col min="15879" max="15879" width="8.140625" style="402" bestFit="1" customWidth="1"/>
    <col min="15880" max="15880" width="8" style="402" customWidth="1"/>
    <col min="15881" max="15881" width="8.7109375" style="402" customWidth="1"/>
    <col min="15882" max="15882" width="9.85546875" style="402" bestFit="1" customWidth="1"/>
    <col min="15883" max="15883" width="7.7109375" style="402" bestFit="1" customWidth="1"/>
    <col min="15884" max="15884" width="6.7109375" style="402" bestFit="1" customWidth="1"/>
    <col min="15885" max="15885" width="7" style="402" bestFit="1" customWidth="1"/>
    <col min="15886" max="15886" width="8.5703125" style="402" bestFit="1" customWidth="1"/>
    <col min="15887" max="15887" width="8.7109375" style="402" customWidth="1"/>
    <col min="15888" max="15888" width="8.5703125" style="402" customWidth="1"/>
    <col min="15889" max="15890" width="7.28515625" style="402" bestFit="1" customWidth="1"/>
    <col min="15891" max="15891" width="6.85546875" style="402" bestFit="1" customWidth="1"/>
    <col min="15892" max="15892" width="7.42578125" style="402" bestFit="1" customWidth="1"/>
    <col min="15893" max="15893" width="8.42578125" style="402" bestFit="1" customWidth="1"/>
    <col min="15894" max="15894" width="6.85546875" style="402" bestFit="1" customWidth="1"/>
    <col min="15895" max="15895" width="6.5703125" style="402" customWidth="1"/>
    <col min="15896" max="15896" width="10" style="402" bestFit="1" customWidth="1"/>
    <col min="15897" max="16128" width="11.42578125" style="402"/>
    <col min="16129" max="16129" width="5.7109375" style="402" customWidth="1"/>
    <col min="16130" max="16130" width="21.7109375" style="402" customWidth="1"/>
    <col min="16131" max="16131" width="8.7109375" style="402" customWidth="1"/>
    <col min="16132" max="16132" width="7.140625" style="402" customWidth="1"/>
    <col min="16133" max="16134" width="8.7109375" style="402" customWidth="1"/>
    <col min="16135" max="16135" width="8.140625" style="402" bestFit="1" customWidth="1"/>
    <col min="16136" max="16136" width="8" style="402" customWidth="1"/>
    <col min="16137" max="16137" width="8.7109375" style="402" customWidth="1"/>
    <col min="16138" max="16138" width="9.85546875" style="402" bestFit="1" customWidth="1"/>
    <col min="16139" max="16139" width="7.7109375" style="402" bestFit="1" customWidth="1"/>
    <col min="16140" max="16140" width="6.7109375" style="402" bestFit="1" customWidth="1"/>
    <col min="16141" max="16141" width="7" style="402" bestFit="1" customWidth="1"/>
    <col min="16142" max="16142" width="8.5703125" style="402" bestFit="1" customWidth="1"/>
    <col min="16143" max="16143" width="8.7109375" style="402" customWidth="1"/>
    <col min="16144" max="16144" width="8.5703125" style="402" customWidth="1"/>
    <col min="16145" max="16146" width="7.28515625" style="402" bestFit="1" customWidth="1"/>
    <col min="16147" max="16147" width="6.85546875" style="402" bestFit="1" customWidth="1"/>
    <col min="16148" max="16148" width="7.42578125" style="402" bestFit="1" customWidth="1"/>
    <col min="16149" max="16149" width="8.42578125" style="402" bestFit="1" customWidth="1"/>
    <col min="16150" max="16150" width="6.85546875" style="402" bestFit="1" customWidth="1"/>
    <col min="16151" max="16151" width="6.5703125" style="402" customWidth="1"/>
    <col min="16152" max="16152" width="10" style="402" bestFit="1" customWidth="1"/>
    <col min="16153" max="16384" width="11.42578125" style="402"/>
  </cols>
  <sheetData>
    <row r="1" spans="1:24" s="968" customFormat="1" ht="24.75">
      <c r="A1" s="960"/>
      <c r="B1" s="961"/>
      <c r="C1" s="962"/>
      <c r="D1" s="963" t="s">
        <v>85</v>
      </c>
      <c r="E1" s="964"/>
      <c r="F1" s="965"/>
      <c r="G1" s="965"/>
      <c r="H1" s="965"/>
      <c r="I1" s="965"/>
      <c r="J1" s="965"/>
      <c r="K1" s="966" t="s">
        <v>22</v>
      </c>
      <c r="L1" s="964"/>
      <c r="M1" s="964"/>
      <c r="N1" s="964"/>
      <c r="O1" s="967"/>
      <c r="P1" s="967"/>
      <c r="Q1" s="967"/>
      <c r="R1" s="967"/>
      <c r="S1" s="967"/>
      <c r="T1" s="967"/>
      <c r="U1" s="967"/>
      <c r="V1" s="960"/>
      <c r="W1" s="960"/>
    </row>
    <row r="2" spans="1:24" s="968" customFormat="1" ht="18">
      <c r="A2" s="960"/>
      <c r="B2" s="961"/>
      <c r="C2" s="969"/>
      <c r="D2" s="963" t="s">
        <v>798</v>
      </c>
      <c r="E2" s="970"/>
      <c r="F2" s="971"/>
      <c r="G2" s="971"/>
      <c r="H2" s="971"/>
      <c r="I2" s="971"/>
      <c r="J2" s="971"/>
      <c r="K2" s="972" t="s">
        <v>24</v>
      </c>
      <c r="L2" s="970"/>
      <c r="M2" s="970"/>
      <c r="N2" s="970"/>
      <c r="O2" s="972"/>
      <c r="P2" s="972"/>
      <c r="Q2" s="972"/>
      <c r="R2" s="972"/>
      <c r="S2" s="972"/>
      <c r="T2" s="972"/>
      <c r="U2" s="972"/>
      <c r="V2" s="973"/>
      <c r="W2" s="974"/>
    </row>
    <row r="3" spans="1:24" ht="15.75">
      <c r="A3" s="960"/>
      <c r="B3" s="961"/>
      <c r="C3" s="969"/>
      <c r="D3" s="975" t="s">
        <v>799</v>
      </c>
      <c r="E3" s="964"/>
      <c r="F3" s="976"/>
      <c r="G3" s="976"/>
      <c r="H3" s="976"/>
      <c r="I3" s="976"/>
      <c r="J3" s="976"/>
      <c r="K3" s="977" t="s">
        <v>26</v>
      </c>
      <c r="L3" s="964"/>
      <c r="M3" s="964"/>
      <c r="N3" s="964"/>
      <c r="O3" s="978"/>
      <c r="P3" s="978"/>
      <c r="Q3" s="978"/>
      <c r="R3" s="978"/>
      <c r="S3" s="978"/>
      <c r="T3" s="978"/>
      <c r="U3" s="978"/>
      <c r="V3" s="960"/>
      <c r="W3" s="974"/>
    </row>
    <row r="4" spans="1:24" ht="13.5" thickBot="1"/>
    <row r="5" spans="1:24" ht="20.25" thickBot="1">
      <c r="A5" s="979" t="s">
        <v>800</v>
      </c>
      <c r="B5" s="980"/>
      <c r="C5" s="980"/>
      <c r="D5" s="980"/>
      <c r="E5" s="980"/>
      <c r="F5" s="980"/>
      <c r="G5" s="980"/>
      <c r="H5" s="980"/>
      <c r="I5" s="980"/>
      <c r="J5" s="980"/>
      <c r="K5" s="980"/>
      <c r="L5" s="980"/>
      <c r="M5" s="980"/>
      <c r="N5" s="980"/>
      <c r="O5" s="980"/>
      <c r="P5" s="980"/>
      <c r="Q5" s="980"/>
      <c r="R5" s="980"/>
      <c r="S5" s="980"/>
      <c r="T5" s="980"/>
      <c r="U5" s="980"/>
      <c r="V5" s="980"/>
      <c r="W5" s="980"/>
      <c r="X5" s="981"/>
    </row>
    <row r="6" spans="1:24" s="985" customFormat="1" ht="9.9499999999999993" customHeight="1">
      <c r="A6" s="982"/>
      <c r="B6" s="983"/>
      <c r="C6" s="983"/>
      <c r="D6" s="983"/>
      <c r="E6" s="983"/>
      <c r="F6" s="984"/>
      <c r="G6" s="983"/>
      <c r="J6" s="984"/>
      <c r="M6" s="508"/>
      <c r="S6" s="986"/>
      <c r="T6" s="986"/>
      <c r="U6" s="986"/>
      <c r="V6" s="986"/>
      <c r="W6" s="986"/>
      <c r="X6" s="986"/>
    </row>
    <row r="7" spans="1:24" s="451" customFormat="1" ht="15">
      <c r="A7" s="987" t="s">
        <v>801</v>
      </c>
      <c r="B7" s="987"/>
      <c r="C7" s="987"/>
      <c r="D7" s="987"/>
      <c r="E7" s="988">
        <v>54.8</v>
      </c>
      <c r="G7" s="987" t="s">
        <v>802</v>
      </c>
      <c r="H7" s="987"/>
      <c r="I7" s="987"/>
      <c r="J7" s="989">
        <f>E7*3</f>
        <v>164.39999999999998</v>
      </c>
      <c r="K7" s="987" t="s">
        <v>803</v>
      </c>
      <c r="L7" s="987"/>
      <c r="M7" s="987"/>
      <c r="N7" s="987"/>
      <c r="O7" s="987"/>
      <c r="P7" s="1671">
        <f>E7*25</f>
        <v>1370</v>
      </c>
      <c r="Q7" s="1671"/>
      <c r="R7" s="990" t="s">
        <v>803</v>
      </c>
      <c r="S7" s="987"/>
      <c r="T7" s="987"/>
      <c r="U7" s="442"/>
      <c r="V7" s="442"/>
      <c r="W7" s="1671">
        <f>E7*25</f>
        <v>1370</v>
      </c>
      <c r="X7" s="1671"/>
    </row>
    <row r="8" spans="1:24" s="985" customFormat="1" ht="9.9499999999999993" customHeight="1" thickBot="1">
      <c r="F8" s="239"/>
      <c r="J8" s="991"/>
      <c r="K8" s="992"/>
      <c r="L8" s="992"/>
      <c r="M8" s="992"/>
      <c r="N8" s="992"/>
      <c r="O8" s="992"/>
      <c r="P8" s="992"/>
      <c r="Q8" s="992"/>
      <c r="R8" s="992"/>
    </row>
    <row r="9" spans="1:24" ht="13.5" thickBot="1">
      <c r="A9" s="993" t="s">
        <v>738</v>
      </c>
      <c r="B9" s="994" t="s">
        <v>742</v>
      </c>
      <c r="C9" s="994" t="s">
        <v>747</v>
      </c>
      <c r="D9" s="994" t="s">
        <v>752</v>
      </c>
      <c r="E9" s="994" t="s">
        <v>758</v>
      </c>
      <c r="F9" s="994" t="s">
        <v>77</v>
      </c>
      <c r="G9" s="994" t="s">
        <v>766</v>
      </c>
      <c r="H9" s="994" t="s">
        <v>770</v>
      </c>
      <c r="I9" s="994" t="s">
        <v>197</v>
      </c>
      <c r="J9" s="994" t="s">
        <v>744</v>
      </c>
      <c r="K9" s="994" t="s">
        <v>750</v>
      </c>
      <c r="L9" s="994" t="s">
        <v>755</v>
      </c>
      <c r="M9" s="994" t="s">
        <v>760</v>
      </c>
      <c r="N9" s="994" t="s">
        <v>764</v>
      </c>
      <c r="O9" s="994" t="s">
        <v>768</v>
      </c>
      <c r="P9" s="994" t="s">
        <v>772</v>
      </c>
      <c r="Q9" s="994" t="s">
        <v>804</v>
      </c>
      <c r="R9" s="994" t="s">
        <v>805</v>
      </c>
      <c r="S9" s="994" t="s">
        <v>806</v>
      </c>
      <c r="T9" s="994" t="s">
        <v>807</v>
      </c>
      <c r="U9" s="994" t="s">
        <v>808</v>
      </c>
      <c r="V9" s="995" t="s">
        <v>809</v>
      </c>
      <c r="W9" s="995" t="s">
        <v>810</v>
      </c>
      <c r="X9" s="995" t="s">
        <v>165</v>
      </c>
    </row>
    <row r="10" spans="1:24" s="1005" customFormat="1" ht="67.5">
      <c r="A10" s="996" t="s">
        <v>95</v>
      </c>
      <c r="B10" s="997" t="s">
        <v>811</v>
      </c>
      <c r="C10" s="998" t="s">
        <v>812</v>
      </c>
      <c r="D10" s="999" t="s">
        <v>813</v>
      </c>
      <c r="E10" s="999" t="s">
        <v>814</v>
      </c>
      <c r="F10" s="999" t="s">
        <v>815</v>
      </c>
      <c r="G10" s="999" t="s">
        <v>816</v>
      </c>
      <c r="H10" s="1000" t="s">
        <v>817</v>
      </c>
      <c r="I10" s="1001"/>
      <c r="J10" s="999" t="s">
        <v>818</v>
      </c>
      <c r="K10" s="999" t="s">
        <v>819</v>
      </c>
      <c r="L10" s="999" t="s">
        <v>820</v>
      </c>
      <c r="M10" s="999" t="s">
        <v>821</v>
      </c>
      <c r="N10" s="999" t="s">
        <v>822</v>
      </c>
      <c r="O10" s="999" t="s">
        <v>823</v>
      </c>
      <c r="P10" s="999" t="s">
        <v>824</v>
      </c>
      <c r="Q10" s="999" t="s">
        <v>825</v>
      </c>
      <c r="R10" s="999" t="s">
        <v>826</v>
      </c>
      <c r="S10" s="999" t="s">
        <v>827</v>
      </c>
      <c r="T10" s="999" t="s">
        <v>828</v>
      </c>
      <c r="U10" s="999" t="s">
        <v>829</v>
      </c>
      <c r="V10" s="1002" t="s">
        <v>830</v>
      </c>
      <c r="W10" s="1003" t="s">
        <v>214</v>
      </c>
      <c r="X10" s="1004" t="s">
        <v>215</v>
      </c>
    </row>
    <row r="11" spans="1:24" s="1017" customFormat="1" ht="22.5">
      <c r="A11" s="1006"/>
      <c r="B11" s="1007"/>
      <c r="C11" s="1008">
        <v>39814</v>
      </c>
      <c r="D11" s="1009" t="s">
        <v>831</v>
      </c>
      <c r="E11" s="1010" t="s">
        <v>832</v>
      </c>
      <c r="F11" s="1009" t="s">
        <v>831</v>
      </c>
      <c r="G11" s="1010" t="s">
        <v>190</v>
      </c>
      <c r="H11" s="1011" t="s">
        <v>833</v>
      </c>
      <c r="I11" s="1011" t="s">
        <v>833</v>
      </c>
      <c r="J11" s="1012" t="s">
        <v>834</v>
      </c>
      <c r="K11" s="1013" t="s">
        <v>835</v>
      </c>
      <c r="L11" s="1011" t="s">
        <v>836</v>
      </c>
      <c r="M11" s="1012" t="s">
        <v>837</v>
      </c>
      <c r="N11" s="1012" t="s">
        <v>838</v>
      </c>
      <c r="O11" s="1012" t="s">
        <v>839</v>
      </c>
      <c r="P11" s="1012" t="s">
        <v>840</v>
      </c>
      <c r="Q11" s="1013" t="s">
        <v>841</v>
      </c>
      <c r="R11" s="1012" t="s">
        <v>842</v>
      </c>
      <c r="S11" s="1013"/>
      <c r="T11" s="1010" t="s">
        <v>843</v>
      </c>
      <c r="U11" s="1013"/>
      <c r="V11" s="1014" t="s">
        <v>844</v>
      </c>
      <c r="W11" s="1015" t="s">
        <v>845</v>
      </c>
      <c r="X11" s="1016" t="s">
        <v>220</v>
      </c>
    </row>
    <row r="12" spans="1:24" s="1017" customFormat="1" ht="18" customHeight="1">
      <c r="A12" s="1018"/>
      <c r="B12" s="1019"/>
      <c r="C12" s="1020"/>
      <c r="D12" s="1021">
        <v>381.5</v>
      </c>
      <c r="E12" s="1021">
        <v>288.86</v>
      </c>
      <c r="F12" s="1021">
        <v>365</v>
      </c>
      <c r="G12" s="1013"/>
      <c r="H12" s="1022">
        <v>1.0999999999999999E-2</v>
      </c>
      <c r="I12" s="1022">
        <v>0.20399999999999999</v>
      </c>
      <c r="J12" s="1023">
        <v>7.5887499999999997E-2</v>
      </c>
      <c r="K12" s="1024">
        <v>1.0500000000000001E-2</v>
      </c>
      <c r="L12" s="1025">
        <v>7.0000000000000001E-3</v>
      </c>
      <c r="M12" s="1024">
        <v>1.7500000000000002E-2</v>
      </c>
      <c r="N12" s="1024">
        <v>3.15E-2</v>
      </c>
      <c r="O12" s="1024">
        <v>0.01</v>
      </c>
      <c r="P12" s="1026">
        <v>0.02</v>
      </c>
      <c r="Q12" s="1026">
        <v>0.05</v>
      </c>
      <c r="R12" s="1026">
        <v>0</v>
      </c>
      <c r="S12" s="1027"/>
      <c r="T12" s="1028"/>
      <c r="U12" s="1013"/>
      <c r="V12" s="1029"/>
      <c r="W12" s="1014"/>
      <c r="X12" s="1030" t="s">
        <v>846</v>
      </c>
    </row>
    <row r="13" spans="1:24" s="1017" customFormat="1" ht="22.5">
      <c r="A13" s="1018"/>
      <c r="B13" s="1019"/>
      <c r="C13" s="1020"/>
      <c r="D13" s="1019"/>
      <c r="E13" s="1019"/>
      <c r="F13" s="1031" t="s">
        <v>847</v>
      </c>
      <c r="G13" s="1010" t="s">
        <v>848</v>
      </c>
      <c r="H13" s="1010" t="s">
        <v>849</v>
      </c>
      <c r="I13" s="1032" t="s">
        <v>850</v>
      </c>
      <c r="J13" s="1010" t="s">
        <v>851</v>
      </c>
      <c r="K13" s="1033" t="s">
        <v>852</v>
      </c>
      <c r="L13" s="1033" t="s">
        <v>853</v>
      </c>
      <c r="M13" s="1033" t="s">
        <v>854</v>
      </c>
      <c r="N13" s="1033" t="s">
        <v>855</v>
      </c>
      <c r="O13" s="1033" t="s">
        <v>856</v>
      </c>
      <c r="P13" s="1033" t="s">
        <v>857</v>
      </c>
      <c r="Q13" s="1033" t="s">
        <v>858</v>
      </c>
      <c r="R13" s="1033" t="s">
        <v>859</v>
      </c>
      <c r="S13" s="1034" t="s">
        <v>860</v>
      </c>
      <c r="T13" s="1033" t="s">
        <v>861</v>
      </c>
      <c r="U13" s="1033" t="s">
        <v>862</v>
      </c>
      <c r="V13" s="1035" t="s">
        <v>863</v>
      </c>
      <c r="W13" s="1036" t="s">
        <v>864</v>
      </c>
      <c r="X13" s="1037" t="s">
        <v>865</v>
      </c>
    </row>
    <row r="14" spans="1:24" s="1017" customFormat="1" ht="13.5" thickBot="1">
      <c r="A14" s="1038"/>
      <c r="B14" s="1039"/>
      <c r="C14" s="1040"/>
      <c r="D14" s="1039"/>
      <c r="E14" s="1039"/>
      <c r="F14" s="1041"/>
      <c r="G14" s="1042"/>
      <c r="H14" s="1042" t="s">
        <v>866</v>
      </c>
      <c r="I14" s="1043" t="s">
        <v>867</v>
      </c>
      <c r="J14" s="1042" t="s">
        <v>868</v>
      </c>
      <c r="K14" s="1044" t="s">
        <v>868</v>
      </c>
      <c r="L14" s="1044" t="s">
        <v>868</v>
      </c>
      <c r="M14" s="1044" t="s">
        <v>868</v>
      </c>
      <c r="N14" s="1044" t="s">
        <v>868</v>
      </c>
      <c r="O14" s="1044" t="s">
        <v>868</v>
      </c>
      <c r="P14" s="1044" t="s">
        <v>868</v>
      </c>
      <c r="Q14" s="1044" t="s">
        <v>868</v>
      </c>
      <c r="R14" s="1044" t="s">
        <v>868</v>
      </c>
      <c r="S14" s="1045"/>
      <c r="T14" s="1044"/>
      <c r="U14" s="1044"/>
      <c r="V14" s="1046"/>
      <c r="W14" s="1047"/>
      <c r="X14" s="1048"/>
    </row>
    <row r="15" spans="1:24" ht="8.65" customHeight="1" thickBot="1">
      <c r="F15" s="1049"/>
    </row>
    <row r="16" spans="1:24" ht="9.9499999999999993" customHeight="1">
      <c r="A16" s="1050"/>
      <c r="B16" s="1051"/>
      <c r="C16" s="1051"/>
      <c r="D16" s="1051"/>
      <c r="E16" s="1051"/>
      <c r="F16" s="1052"/>
      <c r="G16" s="1051"/>
      <c r="H16" s="1051"/>
      <c r="I16" s="1051"/>
      <c r="J16" s="1051"/>
      <c r="K16" s="1051"/>
      <c r="L16" s="1051"/>
      <c r="M16" s="1051"/>
      <c r="N16" s="1051"/>
      <c r="O16" s="1051"/>
      <c r="P16" s="1051"/>
      <c r="Q16" s="1051"/>
      <c r="R16" s="1051"/>
      <c r="S16" s="1051"/>
      <c r="T16" s="1051"/>
      <c r="U16" s="1051"/>
      <c r="V16" s="1053"/>
      <c r="W16" s="1054"/>
      <c r="X16" s="1055"/>
    </row>
    <row r="17" spans="1:24" s="273" customFormat="1" ht="12">
      <c r="A17" s="1056" t="s">
        <v>869</v>
      </c>
      <c r="B17" s="1057" t="s">
        <v>870</v>
      </c>
      <c r="C17" s="1058">
        <v>135</v>
      </c>
      <c r="D17" s="1059">
        <f t="shared" ref="D17:D44" si="0">$D$12</f>
        <v>381.5</v>
      </c>
      <c r="E17" s="1059">
        <f t="shared" ref="E17:E44" si="1">$E$12</f>
        <v>288.86</v>
      </c>
      <c r="F17" s="1060">
        <f t="shared" ref="F17:F44" si="2">D17/$F$12</f>
        <v>1.0452054794520549</v>
      </c>
      <c r="G17" s="1059">
        <f t="shared" ref="G17:G44" si="3">F17*C17</f>
        <v>141.10273972602741</v>
      </c>
      <c r="H17" s="1061">
        <f t="shared" ref="H17:H44" si="4">(IF(G17&lt;=3*$E$7,0,G17-3*$E$7))*$H$12</f>
        <v>0</v>
      </c>
      <c r="I17" s="1062">
        <f t="shared" ref="I17:I44" si="5">$I$12*$E$7</f>
        <v>11.179199999999998</v>
      </c>
      <c r="J17" s="1063">
        <f t="shared" ref="J17:J44" si="6">$J$12*G17</f>
        <v>10.707934160958905</v>
      </c>
      <c r="K17" s="1063">
        <f t="shared" ref="K17:K44" si="7">($K$12*G17)</f>
        <v>1.4815787671232878</v>
      </c>
      <c r="L17" s="1063">
        <f t="shared" ref="L17:L44" si="8">$L$12*G17</f>
        <v>0.9877191780821919</v>
      </c>
      <c r="M17" s="1063">
        <f t="shared" ref="M17:M44" si="9">($M$12*G17)</f>
        <v>2.4692979452054797</v>
      </c>
      <c r="N17" s="1063">
        <f t="shared" ref="N17:N44" si="10">($N$12*G17)</f>
        <v>4.4447363013698631</v>
      </c>
      <c r="O17" s="1063">
        <f t="shared" ref="O17:O44" si="11">($O$12*G17)</f>
        <v>1.411027397260274</v>
      </c>
      <c r="P17" s="1063">
        <f t="shared" ref="P17:P44" si="12">$P$12*G17</f>
        <v>2.8220547945205481</v>
      </c>
      <c r="Q17" s="1063">
        <f t="shared" ref="Q17:Q44" si="13">$Q$12*G17</f>
        <v>7.0551369863013704</v>
      </c>
      <c r="R17" s="1063">
        <f t="shared" ref="R17:R44" si="14">$R$12*G17</f>
        <v>0</v>
      </c>
      <c r="S17" s="1063">
        <f t="shared" ref="S17:S44" si="15">SUM(H17:R17)</f>
        <v>42.558685530821919</v>
      </c>
      <c r="T17" s="1064">
        <f t="shared" ref="T17:T44" si="16">S17/G17</f>
        <v>0.30161487731178094</v>
      </c>
      <c r="U17" s="1064">
        <f t="shared" ref="U17:U44" si="17">D17/E17</f>
        <v>1.3207089939763206</v>
      </c>
      <c r="V17" s="1065">
        <f t="shared" ref="V17:V44" si="18">T17*U17</f>
        <v>0.39834548118273355</v>
      </c>
      <c r="W17" s="1066">
        <f t="shared" ref="W17:W44" si="19">U17+V17</f>
        <v>1.7190544751590542</v>
      </c>
      <c r="X17" s="1067">
        <f t="shared" ref="X17:X44" si="20">W17*C17</f>
        <v>232.07235414647232</v>
      </c>
    </row>
    <row r="18" spans="1:24" s="273" customFormat="1" ht="12.75" customHeight="1">
      <c r="A18" s="1068" t="s">
        <v>871</v>
      </c>
      <c r="B18" s="1069" t="s">
        <v>872</v>
      </c>
      <c r="C18" s="1070">
        <v>135</v>
      </c>
      <c r="D18" s="1071">
        <f t="shared" si="0"/>
        <v>381.5</v>
      </c>
      <c r="E18" s="1071">
        <f t="shared" si="1"/>
        <v>288.86</v>
      </c>
      <c r="F18" s="1072">
        <f t="shared" si="2"/>
        <v>1.0452054794520549</v>
      </c>
      <c r="G18" s="1071">
        <f t="shared" si="3"/>
        <v>141.10273972602741</v>
      </c>
      <c r="H18" s="1061">
        <f t="shared" si="4"/>
        <v>0</v>
      </c>
      <c r="I18" s="1062">
        <f t="shared" si="5"/>
        <v>11.179199999999998</v>
      </c>
      <c r="J18" s="1073">
        <f t="shared" si="6"/>
        <v>10.707934160958905</v>
      </c>
      <c r="K18" s="1073">
        <f t="shared" si="7"/>
        <v>1.4815787671232878</v>
      </c>
      <c r="L18" s="1073">
        <f t="shared" si="8"/>
        <v>0.9877191780821919</v>
      </c>
      <c r="M18" s="1073">
        <f t="shared" si="9"/>
        <v>2.4692979452054797</v>
      </c>
      <c r="N18" s="1073">
        <f t="shared" si="10"/>
        <v>4.4447363013698631</v>
      </c>
      <c r="O18" s="1073">
        <f t="shared" si="11"/>
        <v>1.411027397260274</v>
      </c>
      <c r="P18" s="1073">
        <f t="shared" si="12"/>
        <v>2.8220547945205481</v>
      </c>
      <c r="Q18" s="1073">
        <f t="shared" si="13"/>
        <v>7.0551369863013704</v>
      </c>
      <c r="R18" s="1063">
        <f t="shared" si="14"/>
        <v>0</v>
      </c>
      <c r="S18" s="1063">
        <f t="shared" si="15"/>
        <v>42.558685530821919</v>
      </c>
      <c r="T18" s="1074">
        <f t="shared" si="16"/>
        <v>0.30161487731178094</v>
      </c>
      <c r="U18" s="1075">
        <f t="shared" si="17"/>
        <v>1.3207089939763206</v>
      </c>
      <c r="V18" s="1076">
        <f t="shared" si="18"/>
        <v>0.39834548118273355</v>
      </c>
      <c r="W18" s="1076">
        <f t="shared" si="19"/>
        <v>1.7190544751590542</v>
      </c>
      <c r="X18" s="1077">
        <f t="shared" si="20"/>
        <v>232.07235414647232</v>
      </c>
    </row>
    <row r="19" spans="1:24" s="273" customFormat="1" ht="12">
      <c r="A19" s="1078" t="s">
        <v>873</v>
      </c>
      <c r="B19" s="1079" t="s">
        <v>874</v>
      </c>
      <c r="C19" s="1080">
        <v>135</v>
      </c>
      <c r="D19" s="1081">
        <f t="shared" si="0"/>
        <v>381.5</v>
      </c>
      <c r="E19" s="1081">
        <f t="shared" si="1"/>
        <v>288.86</v>
      </c>
      <c r="F19" s="1082">
        <f t="shared" si="2"/>
        <v>1.0452054794520549</v>
      </c>
      <c r="G19" s="1081">
        <f t="shared" si="3"/>
        <v>141.10273972602741</v>
      </c>
      <c r="H19" s="1061">
        <f t="shared" si="4"/>
        <v>0</v>
      </c>
      <c r="I19" s="1062">
        <f t="shared" si="5"/>
        <v>11.179199999999998</v>
      </c>
      <c r="J19" s="1083">
        <f t="shared" si="6"/>
        <v>10.707934160958905</v>
      </c>
      <c r="K19" s="1083">
        <f t="shared" si="7"/>
        <v>1.4815787671232878</v>
      </c>
      <c r="L19" s="1083">
        <f t="shared" si="8"/>
        <v>0.9877191780821919</v>
      </c>
      <c r="M19" s="1083">
        <f t="shared" si="9"/>
        <v>2.4692979452054797</v>
      </c>
      <c r="N19" s="1083">
        <f t="shared" si="10"/>
        <v>4.4447363013698631</v>
      </c>
      <c r="O19" s="1083">
        <f t="shared" si="11"/>
        <v>1.411027397260274</v>
      </c>
      <c r="P19" s="1083">
        <f t="shared" si="12"/>
        <v>2.8220547945205481</v>
      </c>
      <c r="Q19" s="1083">
        <f t="shared" si="13"/>
        <v>7.0551369863013704</v>
      </c>
      <c r="R19" s="1063">
        <f t="shared" si="14"/>
        <v>0</v>
      </c>
      <c r="S19" s="1063">
        <f t="shared" si="15"/>
        <v>42.558685530821919</v>
      </c>
      <c r="T19" s="1084">
        <f t="shared" si="16"/>
        <v>0.30161487731178094</v>
      </c>
      <c r="U19" s="1085">
        <f t="shared" si="17"/>
        <v>1.3207089939763206</v>
      </c>
      <c r="V19" s="1086">
        <f t="shared" si="18"/>
        <v>0.39834548118273355</v>
      </c>
      <c r="W19" s="1086">
        <f t="shared" si="19"/>
        <v>1.7190544751590542</v>
      </c>
      <c r="X19" s="1087">
        <f t="shared" si="20"/>
        <v>232.07235414647232</v>
      </c>
    </row>
    <row r="20" spans="1:24" s="273" customFormat="1" ht="12">
      <c r="A20" s="1078" t="s">
        <v>875</v>
      </c>
      <c r="B20" s="1079" t="s">
        <v>876</v>
      </c>
      <c r="C20" s="1080">
        <v>135</v>
      </c>
      <c r="D20" s="1081">
        <f t="shared" si="0"/>
        <v>381.5</v>
      </c>
      <c r="E20" s="1081">
        <f t="shared" si="1"/>
        <v>288.86</v>
      </c>
      <c r="F20" s="1082">
        <f t="shared" si="2"/>
        <v>1.0452054794520549</v>
      </c>
      <c r="G20" s="1081">
        <f t="shared" si="3"/>
        <v>141.10273972602741</v>
      </c>
      <c r="H20" s="1061">
        <f t="shared" si="4"/>
        <v>0</v>
      </c>
      <c r="I20" s="1062">
        <f t="shared" si="5"/>
        <v>11.179199999999998</v>
      </c>
      <c r="J20" s="1083">
        <f t="shared" si="6"/>
        <v>10.707934160958905</v>
      </c>
      <c r="K20" s="1083">
        <f t="shared" si="7"/>
        <v>1.4815787671232878</v>
      </c>
      <c r="L20" s="1083">
        <f t="shared" si="8"/>
        <v>0.9877191780821919</v>
      </c>
      <c r="M20" s="1083">
        <f t="shared" si="9"/>
        <v>2.4692979452054797</v>
      </c>
      <c r="N20" s="1083">
        <f t="shared" si="10"/>
        <v>4.4447363013698631</v>
      </c>
      <c r="O20" s="1083">
        <f t="shared" si="11"/>
        <v>1.411027397260274</v>
      </c>
      <c r="P20" s="1083">
        <f t="shared" si="12"/>
        <v>2.8220547945205481</v>
      </c>
      <c r="Q20" s="1083">
        <f t="shared" si="13"/>
        <v>7.0551369863013704</v>
      </c>
      <c r="R20" s="1063">
        <f t="shared" si="14"/>
        <v>0</v>
      </c>
      <c r="S20" s="1063">
        <f t="shared" si="15"/>
        <v>42.558685530821919</v>
      </c>
      <c r="T20" s="1084">
        <f t="shared" si="16"/>
        <v>0.30161487731178094</v>
      </c>
      <c r="U20" s="1085">
        <f t="shared" si="17"/>
        <v>1.3207089939763206</v>
      </c>
      <c r="V20" s="1086">
        <f t="shared" si="18"/>
        <v>0.39834548118273355</v>
      </c>
      <c r="W20" s="1086">
        <f t="shared" si="19"/>
        <v>1.7190544751590542</v>
      </c>
      <c r="X20" s="1087">
        <f t="shared" si="20"/>
        <v>232.07235414647232</v>
      </c>
    </row>
    <row r="21" spans="1:24" s="273" customFormat="1" ht="12">
      <c r="A21" s="1078" t="s">
        <v>877</v>
      </c>
      <c r="B21" s="1079" t="s">
        <v>878</v>
      </c>
      <c r="C21" s="1080">
        <v>135</v>
      </c>
      <c r="D21" s="1081">
        <f t="shared" si="0"/>
        <v>381.5</v>
      </c>
      <c r="E21" s="1081">
        <f t="shared" si="1"/>
        <v>288.86</v>
      </c>
      <c r="F21" s="1082">
        <f t="shared" si="2"/>
        <v>1.0452054794520549</v>
      </c>
      <c r="G21" s="1081">
        <f t="shared" si="3"/>
        <v>141.10273972602741</v>
      </c>
      <c r="H21" s="1061">
        <f t="shared" si="4"/>
        <v>0</v>
      </c>
      <c r="I21" s="1062">
        <f t="shared" si="5"/>
        <v>11.179199999999998</v>
      </c>
      <c r="J21" s="1083">
        <f t="shared" si="6"/>
        <v>10.707934160958905</v>
      </c>
      <c r="K21" s="1083">
        <f t="shared" si="7"/>
        <v>1.4815787671232878</v>
      </c>
      <c r="L21" s="1083">
        <f t="shared" si="8"/>
        <v>0.9877191780821919</v>
      </c>
      <c r="M21" s="1083">
        <f t="shared" si="9"/>
        <v>2.4692979452054797</v>
      </c>
      <c r="N21" s="1083">
        <f t="shared" si="10"/>
        <v>4.4447363013698631</v>
      </c>
      <c r="O21" s="1083">
        <f t="shared" si="11"/>
        <v>1.411027397260274</v>
      </c>
      <c r="P21" s="1083">
        <f t="shared" si="12"/>
        <v>2.8220547945205481</v>
      </c>
      <c r="Q21" s="1083">
        <f t="shared" si="13"/>
        <v>7.0551369863013704</v>
      </c>
      <c r="R21" s="1063">
        <f t="shared" si="14"/>
        <v>0</v>
      </c>
      <c r="S21" s="1063">
        <f t="shared" si="15"/>
        <v>42.558685530821919</v>
      </c>
      <c r="T21" s="1084">
        <f t="shared" si="16"/>
        <v>0.30161487731178094</v>
      </c>
      <c r="U21" s="1085">
        <f t="shared" si="17"/>
        <v>1.3207089939763206</v>
      </c>
      <c r="V21" s="1086">
        <f t="shared" si="18"/>
        <v>0.39834548118273355</v>
      </c>
      <c r="W21" s="1086">
        <f t="shared" si="19"/>
        <v>1.7190544751590542</v>
      </c>
      <c r="X21" s="1087">
        <f t="shared" si="20"/>
        <v>232.07235414647232</v>
      </c>
    </row>
    <row r="22" spans="1:24" s="273" customFormat="1" ht="12">
      <c r="A22" s="1078" t="s">
        <v>879</v>
      </c>
      <c r="B22" s="1079" t="s">
        <v>880</v>
      </c>
      <c r="C22" s="1080">
        <v>135</v>
      </c>
      <c r="D22" s="1081">
        <f t="shared" si="0"/>
        <v>381.5</v>
      </c>
      <c r="E22" s="1081">
        <f t="shared" si="1"/>
        <v>288.86</v>
      </c>
      <c r="F22" s="1082">
        <f t="shared" si="2"/>
        <v>1.0452054794520549</v>
      </c>
      <c r="G22" s="1081">
        <f t="shared" si="3"/>
        <v>141.10273972602741</v>
      </c>
      <c r="H22" s="1061">
        <f t="shared" si="4"/>
        <v>0</v>
      </c>
      <c r="I22" s="1062">
        <f t="shared" si="5"/>
        <v>11.179199999999998</v>
      </c>
      <c r="J22" s="1083">
        <f t="shared" si="6"/>
        <v>10.707934160958905</v>
      </c>
      <c r="K22" s="1083">
        <f t="shared" si="7"/>
        <v>1.4815787671232878</v>
      </c>
      <c r="L22" s="1083">
        <f t="shared" si="8"/>
        <v>0.9877191780821919</v>
      </c>
      <c r="M22" s="1083">
        <f t="shared" si="9"/>
        <v>2.4692979452054797</v>
      </c>
      <c r="N22" s="1083">
        <f t="shared" si="10"/>
        <v>4.4447363013698631</v>
      </c>
      <c r="O22" s="1083">
        <f t="shared" si="11"/>
        <v>1.411027397260274</v>
      </c>
      <c r="P22" s="1083">
        <f t="shared" si="12"/>
        <v>2.8220547945205481</v>
      </c>
      <c r="Q22" s="1083">
        <f t="shared" si="13"/>
        <v>7.0551369863013704</v>
      </c>
      <c r="R22" s="1063">
        <f t="shared" si="14"/>
        <v>0</v>
      </c>
      <c r="S22" s="1063">
        <f t="shared" si="15"/>
        <v>42.558685530821919</v>
      </c>
      <c r="T22" s="1084">
        <f t="shared" si="16"/>
        <v>0.30161487731178094</v>
      </c>
      <c r="U22" s="1085">
        <f t="shared" si="17"/>
        <v>1.3207089939763206</v>
      </c>
      <c r="V22" s="1086">
        <f t="shared" si="18"/>
        <v>0.39834548118273355</v>
      </c>
      <c r="W22" s="1086">
        <f t="shared" si="19"/>
        <v>1.7190544751590542</v>
      </c>
      <c r="X22" s="1087">
        <f t="shared" si="20"/>
        <v>232.07235414647232</v>
      </c>
    </row>
    <row r="23" spans="1:24" s="273" customFormat="1" ht="12">
      <c r="A23" s="1078" t="s">
        <v>881</v>
      </c>
      <c r="B23" s="1079" t="s">
        <v>882</v>
      </c>
      <c r="C23" s="1080">
        <v>220</v>
      </c>
      <c r="D23" s="1081">
        <f t="shared" si="0"/>
        <v>381.5</v>
      </c>
      <c r="E23" s="1081">
        <f t="shared" si="1"/>
        <v>288.86</v>
      </c>
      <c r="F23" s="1082">
        <f t="shared" si="2"/>
        <v>1.0452054794520549</v>
      </c>
      <c r="G23" s="1081">
        <f t="shared" si="3"/>
        <v>229.94520547945208</v>
      </c>
      <c r="H23" s="1061">
        <f t="shared" si="4"/>
        <v>0.72099726027397315</v>
      </c>
      <c r="I23" s="1062">
        <f t="shared" si="5"/>
        <v>11.179199999999998</v>
      </c>
      <c r="J23" s="1083">
        <f t="shared" si="6"/>
        <v>17.449966780821921</v>
      </c>
      <c r="K23" s="1083">
        <f t="shared" si="7"/>
        <v>2.414424657534247</v>
      </c>
      <c r="L23" s="1083">
        <f t="shared" si="8"/>
        <v>1.6096164383561646</v>
      </c>
      <c r="M23" s="1083">
        <f t="shared" si="9"/>
        <v>4.0240410958904116</v>
      </c>
      <c r="N23" s="1083">
        <f t="shared" si="10"/>
        <v>7.2432739726027409</v>
      </c>
      <c r="O23" s="1083">
        <f t="shared" si="11"/>
        <v>2.299452054794521</v>
      </c>
      <c r="P23" s="1083">
        <f t="shared" si="12"/>
        <v>4.5989041095890419</v>
      </c>
      <c r="Q23" s="1083">
        <f t="shared" si="13"/>
        <v>11.497260273972605</v>
      </c>
      <c r="R23" s="1063">
        <f t="shared" si="14"/>
        <v>0</v>
      </c>
      <c r="S23" s="1063">
        <f t="shared" si="15"/>
        <v>63.03713664383563</v>
      </c>
      <c r="T23" s="1084">
        <f t="shared" si="16"/>
        <v>0.27413981740736332</v>
      </c>
      <c r="U23" s="1085">
        <f t="shared" si="17"/>
        <v>1.3207089939763206</v>
      </c>
      <c r="V23" s="1086">
        <f t="shared" si="18"/>
        <v>0.362058922456931</v>
      </c>
      <c r="W23" s="1086">
        <f t="shared" si="19"/>
        <v>1.6827679164332516</v>
      </c>
      <c r="X23" s="1087">
        <f t="shared" si="20"/>
        <v>370.20894161531538</v>
      </c>
    </row>
    <row r="24" spans="1:24" s="273" customFormat="1" ht="12">
      <c r="A24" s="1078" t="s">
        <v>883</v>
      </c>
      <c r="B24" s="1079" t="s">
        <v>884</v>
      </c>
      <c r="C24" s="1080">
        <v>220</v>
      </c>
      <c r="D24" s="1081">
        <f t="shared" si="0"/>
        <v>381.5</v>
      </c>
      <c r="E24" s="1081">
        <f t="shared" si="1"/>
        <v>288.86</v>
      </c>
      <c r="F24" s="1082">
        <f t="shared" si="2"/>
        <v>1.0452054794520549</v>
      </c>
      <c r="G24" s="1081">
        <f t="shared" si="3"/>
        <v>229.94520547945208</v>
      </c>
      <c r="H24" s="1061">
        <f t="shared" si="4"/>
        <v>0.72099726027397315</v>
      </c>
      <c r="I24" s="1062">
        <f t="shared" si="5"/>
        <v>11.179199999999998</v>
      </c>
      <c r="J24" s="1083">
        <f t="shared" si="6"/>
        <v>17.449966780821921</v>
      </c>
      <c r="K24" s="1083">
        <f t="shared" si="7"/>
        <v>2.414424657534247</v>
      </c>
      <c r="L24" s="1083">
        <f t="shared" si="8"/>
        <v>1.6096164383561646</v>
      </c>
      <c r="M24" s="1083">
        <f t="shared" si="9"/>
        <v>4.0240410958904116</v>
      </c>
      <c r="N24" s="1083">
        <f t="shared" si="10"/>
        <v>7.2432739726027409</v>
      </c>
      <c r="O24" s="1083">
        <f t="shared" si="11"/>
        <v>2.299452054794521</v>
      </c>
      <c r="P24" s="1083">
        <f t="shared" si="12"/>
        <v>4.5989041095890419</v>
      </c>
      <c r="Q24" s="1083">
        <f t="shared" si="13"/>
        <v>11.497260273972605</v>
      </c>
      <c r="R24" s="1063">
        <f t="shared" si="14"/>
        <v>0</v>
      </c>
      <c r="S24" s="1063">
        <f t="shared" si="15"/>
        <v>63.03713664383563</v>
      </c>
      <c r="T24" s="1084">
        <f t="shared" si="16"/>
        <v>0.27413981740736332</v>
      </c>
      <c r="U24" s="1085">
        <f t="shared" si="17"/>
        <v>1.3207089939763206</v>
      </c>
      <c r="V24" s="1086">
        <f t="shared" si="18"/>
        <v>0.362058922456931</v>
      </c>
      <c r="W24" s="1086">
        <f t="shared" si="19"/>
        <v>1.6827679164332516</v>
      </c>
      <c r="X24" s="1087">
        <f t="shared" si="20"/>
        <v>370.20894161531538</v>
      </c>
    </row>
    <row r="25" spans="1:24" s="273" customFormat="1" ht="12">
      <c r="A25" s="1078" t="s">
        <v>885</v>
      </c>
      <c r="B25" s="1079" t="s">
        <v>886</v>
      </c>
      <c r="C25" s="1080">
        <v>220</v>
      </c>
      <c r="D25" s="1081">
        <f t="shared" si="0"/>
        <v>381.5</v>
      </c>
      <c r="E25" s="1081">
        <f t="shared" si="1"/>
        <v>288.86</v>
      </c>
      <c r="F25" s="1082">
        <f t="shared" si="2"/>
        <v>1.0452054794520549</v>
      </c>
      <c r="G25" s="1081">
        <f t="shared" si="3"/>
        <v>229.94520547945208</v>
      </c>
      <c r="H25" s="1061">
        <f t="shared" si="4"/>
        <v>0.72099726027397315</v>
      </c>
      <c r="I25" s="1062">
        <f t="shared" si="5"/>
        <v>11.179199999999998</v>
      </c>
      <c r="J25" s="1083">
        <f t="shared" si="6"/>
        <v>17.449966780821921</v>
      </c>
      <c r="K25" s="1083">
        <f t="shared" si="7"/>
        <v>2.414424657534247</v>
      </c>
      <c r="L25" s="1083">
        <f t="shared" si="8"/>
        <v>1.6096164383561646</v>
      </c>
      <c r="M25" s="1083">
        <f t="shared" si="9"/>
        <v>4.0240410958904116</v>
      </c>
      <c r="N25" s="1083">
        <f t="shared" si="10"/>
        <v>7.2432739726027409</v>
      </c>
      <c r="O25" s="1083">
        <f t="shared" si="11"/>
        <v>2.299452054794521</v>
      </c>
      <c r="P25" s="1083">
        <f t="shared" si="12"/>
        <v>4.5989041095890419</v>
      </c>
      <c r="Q25" s="1083">
        <f t="shared" si="13"/>
        <v>11.497260273972605</v>
      </c>
      <c r="R25" s="1063">
        <f t="shared" si="14"/>
        <v>0</v>
      </c>
      <c r="S25" s="1063">
        <f t="shared" si="15"/>
        <v>63.03713664383563</v>
      </c>
      <c r="T25" s="1084">
        <f t="shared" si="16"/>
        <v>0.27413981740736332</v>
      </c>
      <c r="U25" s="1085">
        <f t="shared" si="17"/>
        <v>1.3207089939763206</v>
      </c>
      <c r="V25" s="1086">
        <f t="shared" si="18"/>
        <v>0.362058922456931</v>
      </c>
      <c r="W25" s="1086">
        <f t="shared" si="19"/>
        <v>1.6827679164332516</v>
      </c>
      <c r="X25" s="1087">
        <f t="shared" si="20"/>
        <v>370.20894161531538</v>
      </c>
    </row>
    <row r="26" spans="1:24" s="273" customFormat="1" ht="12">
      <c r="A26" s="1078" t="s">
        <v>887</v>
      </c>
      <c r="B26" s="1079" t="s">
        <v>888</v>
      </c>
      <c r="C26" s="1080">
        <v>240</v>
      </c>
      <c r="D26" s="1081">
        <f t="shared" si="0"/>
        <v>381.5</v>
      </c>
      <c r="E26" s="1081">
        <f t="shared" si="1"/>
        <v>288.86</v>
      </c>
      <c r="F26" s="1082">
        <f t="shared" si="2"/>
        <v>1.0452054794520549</v>
      </c>
      <c r="G26" s="1081">
        <f t="shared" si="3"/>
        <v>250.84931506849318</v>
      </c>
      <c r="H26" s="1061">
        <f t="shared" si="4"/>
        <v>0.95094246575342523</v>
      </c>
      <c r="I26" s="1062">
        <f t="shared" si="5"/>
        <v>11.179199999999998</v>
      </c>
      <c r="J26" s="1083">
        <f t="shared" si="6"/>
        <v>19.036327397260276</v>
      </c>
      <c r="K26" s="1083">
        <f t="shared" si="7"/>
        <v>2.6339178082191785</v>
      </c>
      <c r="L26" s="1083">
        <f t="shared" si="8"/>
        <v>1.7559452054794524</v>
      </c>
      <c r="M26" s="1083">
        <f t="shared" si="9"/>
        <v>4.3898630136986307</v>
      </c>
      <c r="N26" s="1083">
        <f t="shared" si="10"/>
        <v>7.9017534246575352</v>
      </c>
      <c r="O26" s="1083">
        <f t="shared" si="11"/>
        <v>2.5084931506849317</v>
      </c>
      <c r="P26" s="1083">
        <f t="shared" si="12"/>
        <v>5.0169863013698635</v>
      </c>
      <c r="Q26" s="1083">
        <f t="shared" si="13"/>
        <v>12.54246575342466</v>
      </c>
      <c r="R26" s="1063">
        <f t="shared" si="14"/>
        <v>0</v>
      </c>
      <c r="S26" s="1063">
        <f t="shared" si="15"/>
        <v>67.915894520547951</v>
      </c>
      <c r="T26" s="1084">
        <f t="shared" si="16"/>
        <v>0.27074379095674966</v>
      </c>
      <c r="U26" s="1085">
        <f t="shared" si="17"/>
        <v>1.3207089939763206</v>
      </c>
      <c r="V26" s="1086">
        <f t="shared" si="18"/>
        <v>0.35757375977982409</v>
      </c>
      <c r="W26" s="1086">
        <f t="shared" si="19"/>
        <v>1.6782827537561447</v>
      </c>
      <c r="X26" s="1087">
        <f t="shared" si="20"/>
        <v>402.78786090147474</v>
      </c>
    </row>
    <row r="27" spans="1:24" s="273" customFormat="1" ht="12">
      <c r="A27" s="1078" t="s">
        <v>889</v>
      </c>
      <c r="B27" s="1079" t="s">
        <v>890</v>
      </c>
      <c r="C27" s="1080">
        <v>220</v>
      </c>
      <c r="D27" s="1081">
        <f t="shared" si="0"/>
        <v>381.5</v>
      </c>
      <c r="E27" s="1081">
        <f t="shared" si="1"/>
        <v>288.86</v>
      </c>
      <c r="F27" s="1082">
        <f t="shared" si="2"/>
        <v>1.0452054794520549</v>
      </c>
      <c r="G27" s="1081">
        <f t="shared" si="3"/>
        <v>229.94520547945208</v>
      </c>
      <c r="H27" s="1061">
        <f t="shared" si="4"/>
        <v>0.72099726027397315</v>
      </c>
      <c r="I27" s="1062">
        <f t="shared" si="5"/>
        <v>11.179199999999998</v>
      </c>
      <c r="J27" s="1083">
        <f t="shared" si="6"/>
        <v>17.449966780821921</v>
      </c>
      <c r="K27" s="1083">
        <f t="shared" si="7"/>
        <v>2.414424657534247</v>
      </c>
      <c r="L27" s="1083">
        <f t="shared" si="8"/>
        <v>1.6096164383561646</v>
      </c>
      <c r="M27" s="1083">
        <f t="shared" si="9"/>
        <v>4.0240410958904116</v>
      </c>
      <c r="N27" s="1083">
        <f t="shared" si="10"/>
        <v>7.2432739726027409</v>
      </c>
      <c r="O27" s="1083">
        <f t="shared" si="11"/>
        <v>2.299452054794521</v>
      </c>
      <c r="P27" s="1083">
        <f t="shared" si="12"/>
        <v>4.5989041095890419</v>
      </c>
      <c r="Q27" s="1083">
        <f t="shared" si="13"/>
        <v>11.497260273972605</v>
      </c>
      <c r="R27" s="1063">
        <f t="shared" si="14"/>
        <v>0</v>
      </c>
      <c r="S27" s="1063">
        <f t="shared" si="15"/>
        <v>63.03713664383563</v>
      </c>
      <c r="T27" s="1084">
        <f t="shared" si="16"/>
        <v>0.27413981740736332</v>
      </c>
      <c r="U27" s="1085">
        <f t="shared" si="17"/>
        <v>1.3207089939763206</v>
      </c>
      <c r="V27" s="1086">
        <f t="shared" si="18"/>
        <v>0.362058922456931</v>
      </c>
      <c r="W27" s="1086">
        <f t="shared" si="19"/>
        <v>1.6827679164332516</v>
      </c>
      <c r="X27" s="1087">
        <f t="shared" si="20"/>
        <v>370.20894161531538</v>
      </c>
    </row>
    <row r="28" spans="1:24" s="273" customFormat="1" ht="12">
      <c r="A28" s="1078" t="s">
        <v>891</v>
      </c>
      <c r="B28" s="1079" t="s">
        <v>892</v>
      </c>
      <c r="C28" s="1080">
        <v>220</v>
      </c>
      <c r="D28" s="1081">
        <f t="shared" si="0"/>
        <v>381.5</v>
      </c>
      <c r="E28" s="1081">
        <f t="shared" si="1"/>
        <v>288.86</v>
      </c>
      <c r="F28" s="1082">
        <f t="shared" si="2"/>
        <v>1.0452054794520549</v>
      </c>
      <c r="G28" s="1081">
        <f t="shared" si="3"/>
        <v>229.94520547945208</v>
      </c>
      <c r="H28" s="1061">
        <f t="shared" si="4"/>
        <v>0.72099726027397315</v>
      </c>
      <c r="I28" s="1062">
        <f t="shared" si="5"/>
        <v>11.179199999999998</v>
      </c>
      <c r="J28" s="1083">
        <f t="shared" si="6"/>
        <v>17.449966780821921</v>
      </c>
      <c r="K28" s="1083">
        <f t="shared" si="7"/>
        <v>2.414424657534247</v>
      </c>
      <c r="L28" s="1083">
        <f t="shared" si="8"/>
        <v>1.6096164383561646</v>
      </c>
      <c r="M28" s="1083">
        <f t="shared" si="9"/>
        <v>4.0240410958904116</v>
      </c>
      <c r="N28" s="1083">
        <f t="shared" si="10"/>
        <v>7.2432739726027409</v>
      </c>
      <c r="O28" s="1083">
        <f t="shared" si="11"/>
        <v>2.299452054794521</v>
      </c>
      <c r="P28" s="1083">
        <f t="shared" si="12"/>
        <v>4.5989041095890419</v>
      </c>
      <c r="Q28" s="1083">
        <f t="shared" si="13"/>
        <v>11.497260273972605</v>
      </c>
      <c r="R28" s="1063">
        <f t="shared" si="14"/>
        <v>0</v>
      </c>
      <c r="S28" s="1063">
        <f t="shared" si="15"/>
        <v>63.03713664383563</v>
      </c>
      <c r="T28" s="1084">
        <f t="shared" si="16"/>
        <v>0.27413981740736332</v>
      </c>
      <c r="U28" s="1085">
        <f t="shared" si="17"/>
        <v>1.3207089939763206</v>
      </c>
      <c r="V28" s="1086">
        <f t="shared" si="18"/>
        <v>0.362058922456931</v>
      </c>
      <c r="W28" s="1086">
        <f t="shared" si="19"/>
        <v>1.6827679164332516</v>
      </c>
      <c r="X28" s="1087">
        <f t="shared" si="20"/>
        <v>370.20894161531538</v>
      </c>
    </row>
    <row r="29" spans="1:24" s="273" customFormat="1" ht="12">
      <c r="A29" s="1078" t="s">
        <v>893</v>
      </c>
      <c r="B29" s="1079" t="s">
        <v>894</v>
      </c>
      <c r="C29" s="1080">
        <v>220</v>
      </c>
      <c r="D29" s="1081">
        <f t="shared" si="0"/>
        <v>381.5</v>
      </c>
      <c r="E29" s="1081">
        <f t="shared" si="1"/>
        <v>288.86</v>
      </c>
      <c r="F29" s="1082">
        <f t="shared" si="2"/>
        <v>1.0452054794520549</v>
      </c>
      <c r="G29" s="1081">
        <f t="shared" si="3"/>
        <v>229.94520547945208</v>
      </c>
      <c r="H29" s="1061">
        <f t="shared" si="4"/>
        <v>0.72099726027397315</v>
      </c>
      <c r="I29" s="1062">
        <f t="shared" si="5"/>
        <v>11.179199999999998</v>
      </c>
      <c r="J29" s="1083">
        <f t="shared" si="6"/>
        <v>17.449966780821921</v>
      </c>
      <c r="K29" s="1083">
        <f t="shared" si="7"/>
        <v>2.414424657534247</v>
      </c>
      <c r="L29" s="1083">
        <f t="shared" si="8"/>
        <v>1.6096164383561646</v>
      </c>
      <c r="M29" s="1083">
        <f t="shared" si="9"/>
        <v>4.0240410958904116</v>
      </c>
      <c r="N29" s="1083">
        <f t="shared" si="10"/>
        <v>7.2432739726027409</v>
      </c>
      <c r="O29" s="1083">
        <f t="shared" si="11"/>
        <v>2.299452054794521</v>
      </c>
      <c r="P29" s="1083">
        <f t="shared" si="12"/>
        <v>4.5989041095890419</v>
      </c>
      <c r="Q29" s="1083">
        <f t="shared" si="13"/>
        <v>11.497260273972605</v>
      </c>
      <c r="R29" s="1063">
        <f t="shared" si="14"/>
        <v>0</v>
      </c>
      <c r="S29" s="1063">
        <f t="shared" si="15"/>
        <v>63.03713664383563</v>
      </c>
      <c r="T29" s="1084">
        <f t="shared" si="16"/>
        <v>0.27413981740736332</v>
      </c>
      <c r="U29" s="1085">
        <f t="shared" si="17"/>
        <v>1.3207089939763206</v>
      </c>
      <c r="V29" s="1086">
        <f t="shared" si="18"/>
        <v>0.362058922456931</v>
      </c>
      <c r="W29" s="1086">
        <f t="shared" si="19"/>
        <v>1.6827679164332516</v>
      </c>
      <c r="X29" s="1087">
        <f t="shared" si="20"/>
        <v>370.20894161531538</v>
      </c>
    </row>
    <row r="30" spans="1:24" s="273" customFormat="1" ht="12">
      <c r="A30" s="1078" t="s">
        <v>895</v>
      </c>
      <c r="B30" s="1079" t="s">
        <v>896</v>
      </c>
      <c r="C30" s="1080">
        <v>220</v>
      </c>
      <c r="D30" s="1081">
        <f t="shared" si="0"/>
        <v>381.5</v>
      </c>
      <c r="E30" s="1081">
        <f t="shared" si="1"/>
        <v>288.86</v>
      </c>
      <c r="F30" s="1082">
        <f t="shared" si="2"/>
        <v>1.0452054794520549</v>
      </c>
      <c r="G30" s="1081">
        <f t="shared" si="3"/>
        <v>229.94520547945208</v>
      </c>
      <c r="H30" s="1061">
        <f t="shared" si="4"/>
        <v>0.72099726027397315</v>
      </c>
      <c r="I30" s="1062">
        <f t="shared" si="5"/>
        <v>11.179199999999998</v>
      </c>
      <c r="J30" s="1083">
        <f t="shared" si="6"/>
        <v>17.449966780821921</v>
      </c>
      <c r="K30" s="1083">
        <f t="shared" si="7"/>
        <v>2.414424657534247</v>
      </c>
      <c r="L30" s="1083">
        <f t="shared" si="8"/>
        <v>1.6096164383561646</v>
      </c>
      <c r="M30" s="1083">
        <f t="shared" si="9"/>
        <v>4.0240410958904116</v>
      </c>
      <c r="N30" s="1083">
        <f t="shared" si="10"/>
        <v>7.2432739726027409</v>
      </c>
      <c r="O30" s="1083">
        <f t="shared" si="11"/>
        <v>2.299452054794521</v>
      </c>
      <c r="P30" s="1083">
        <f t="shared" si="12"/>
        <v>4.5989041095890419</v>
      </c>
      <c r="Q30" s="1083">
        <f t="shared" si="13"/>
        <v>11.497260273972605</v>
      </c>
      <c r="R30" s="1063">
        <f t="shared" si="14"/>
        <v>0</v>
      </c>
      <c r="S30" s="1063">
        <f t="shared" si="15"/>
        <v>63.03713664383563</v>
      </c>
      <c r="T30" s="1084">
        <f t="shared" si="16"/>
        <v>0.27413981740736332</v>
      </c>
      <c r="U30" s="1085">
        <f t="shared" si="17"/>
        <v>1.3207089939763206</v>
      </c>
      <c r="V30" s="1086">
        <f t="shared" si="18"/>
        <v>0.362058922456931</v>
      </c>
      <c r="W30" s="1086">
        <f t="shared" si="19"/>
        <v>1.6827679164332516</v>
      </c>
      <c r="X30" s="1087">
        <f t="shared" si="20"/>
        <v>370.20894161531538</v>
      </c>
    </row>
    <row r="31" spans="1:24" s="273" customFormat="1" ht="12">
      <c r="A31" s="1078" t="s">
        <v>897</v>
      </c>
      <c r="B31" s="1079" t="s">
        <v>898</v>
      </c>
      <c r="C31" s="1080">
        <v>240</v>
      </c>
      <c r="D31" s="1081">
        <f t="shared" si="0"/>
        <v>381.5</v>
      </c>
      <c r="E31" s="1081">
        <f t="shared" si="1"/>
        <v>288.86</v>
      </c>
      <c r="F31" s="1082">
        <f t="shared" si="2"/>
        <v>1.0452054794520549</v>
      </c>
      <c r="G31" s="1081">
        <f t="shared" si="3"/>
        <v>250.84931506849318</v>
      </c>
      <c r="H31" s="1061">
        <f t="shared" si="4"/>
        <v>0.95094246575342523</v>
      </c>
      <c r="I31" s="1062">
        <f t="shared" si="5"/>
        <v>11.179199999999998</v>
      </c>
      <c r="J31" s="1083">
        <f t="shared" si="6"/>
        <v>19.036327397260276</v>
      </c>
      <c r="K31" s="1083">
        <f t="shared" si="7"/>
        <v>2.6339178082191785</v>
      </c>
      <c r="L31" s="1083">
        <f t="shared" si="8"/>
        <v>1.7559452054794524</v>
      </c>
      <c r="M31" s="1083">
        <f t="shared" si="9"/>
        <v>4.3898630136986307</v>
      </c>
      <c r="N31" s="1083">
        <f t="shared" si="10"/>
        <v>7.9017534246575352</v>
      </c>
      <c r="O31" s="1083">
        <f t="shared" si="11"/>
        <v>2.5084931506849317</v>
      </c>
      <c r="P31" s="1083">
        <f t="shared" si="12"/>
        <v>5.0169863013698635</v>
      </c>
      <c r="Q31" s="1083">
        <f t="shared" si="13"/>
        <v>12.54246575342466</v>
      </c>
      <c r="R31" s="1063">
        <f t="shared" si="14"/>
        <v>0</v>
      </c>
      <c r="S31" s="1063">
        <f t="shared" si="15"/>
        <v>67.915894520547951</v>
      </c>
      <c r="T31" s="1084">
        <f t="shared" si="16"/>
        <v>0.27074379095674966</v>
      </c>
      <c r="U31" s="1085">
        <f t="shared" si="17"/>
        <v>1.3207089939763206</v>
      </c>
      <c r="V31" s="1086">
        <f t="shared" si="18"/>
        <v>0.35757375977982409</v>
      </c>
      <c r="W31" s="1086">
        <f t="shared" si="19"/>
        <v>1.6782827537561447</v>
      </c>
      <c r="X31" s="1087">
        <f t="shared" si="20"/>
        <v>402.78786090147474</v>
      </c>
    </row>
    <row r="32" spans="1:24" s="273" customFormat="1" ht="12">
      <c r="A32" s="1078" t="s">
        <v>899</v>
      </c>
      <c r="B32" s="1079" t="s">
        <v>900</v>
      </c>
      <c r="C32" s="1080">
        <v>220</v>
      </c>
      <c r="D32" s="1081">
        <f t="shared" si="0"/>
        <v>381.5</v>
      </c>
      <c r="E32" s="1081">
        <f t="shared" si="1"/>
        <v>288.86</v>
      </c>
      <c r="F32" s="1082">
        <f t="shared" si="2"/>
        <v>1.0452054794520549</v>
      </c>
      <c r="G32" s="1081">
        <f t="shared" si="3"/>
        <v>229.94520547945208</v>
      </c>
      <c r="H32" s="1061">
        <f t="shared" si="4"/>
        <v>0.72099726027397315</v>
      </c>
      <c r="I32" s="1062">
        <f t="shared" si="5"/>
        <v>11.179199999999998</v>
      </c>
      <c r="J32" s="1083">
        <f t="shared" si="6"/>
        <v>17.449966780821921</v>
      </c>
      <c r="K32" s="1083">
        <f t="shared" si="7"/>
        <v>2.414424657534247</v>
      </c>
      <c r="L32" s="1083">
        <f t="shared" si="8"/>
        <v>1.6096164383561646</v>
      </c>
      <c r="M32" s="1083">
        <f t="shared" si="9"/>
        <v>4.0240410958904116</v>
      </c>
      <c r="N32" s="1083">
        <f t="shared" si="10"/>
        <v>7.2432739726027409</v>
      </c>
      <c r="O32" s="1083">
        <f t="shared" si="11"/>
        <v>2.299452054794521</v>
      </c>
      <c r="P32" s="1083">
        <f t="shared" si="12"/>
        <v>4.5989041095890419</v>
      </c>
      <c r="Q32" s="1083">
        <f t="shared" si="13"/>
        <v>11.497260273972605</v>
      </c>
      <c r="R32" s="1063">
        <f t="shared" si="14"/>
        <v>0</v>
      </c>
      <c r="S32" s="1063">
        <f t="shared" si="15"/>
        <v>63.03713664383563</v>
      </c>
      <c r="T32" s="1085">
        <f t="shared" si="16"/>
        <v>0.27413981740736332</v>
      </c>
      <c r="U32" s="1085">
        <f t="shared" si="17"/>
        <v>1.3207089939763206</v>
      </c>
      <c r="V32" s="1086">
        <f t="shared" si="18"/>
        <v>0.362058922456931</v>
      </c>
      <c r="W32" s="1086">
        <f t="shared" si="19"/>
        <v>1.6827679164332516</v>
      </c>
      <c r="X32" s="1087">
        <f t="shared" si="20"/>
        <v>370.20894161531538</v>
      </c>
    </row>
    <row r="33" spans="1:24" s="273" customFormat="1" ht="12">
      <c r="A33" s="1078" t="s">
        <v>901</v>
      </c>
      <c r="B33" s="1079" t="s">
        <v>902</v>
      </c>
      <c r="C33" s="1080">
        <v>220</v>
      </c>
      <c r="D33" s="1081">
        <f t="shared" si="0"/>
        <v>381.5</v>
      </c>
      <c r="E33" s="1081">
        <f t="shared" si="1"/>
        <v>288.86</v>
      </c>
      <c r="F33" s="1082">
        <f t="shared" si="2"/>
        <v>1.0452054794520549</v>
      </c>
      <c r="G33" s="1081">
        <f t="shared" si="3"/>
        <v>229.94520547945208</v>
      </c>
      <c r="H33" s="1061">
        <f t="shared" si="4"/>
        <v>0.72099726027397315</v>
      </c>
      <c r="I33" s="1062">
        <f t="shared" si="5"/>
        <v>11.179199999999998</v>
      </c>
      <c r="J33" s="1083">
        <f t="shared" si="6"/>
        <v>17.449966780821921</v>
      </c>
      <c r="K33" s="1083">
        <f t="shared" si="7"/>
        <v>2.414424657534247</v>
      </c>
      <c r="L33" s="1083">
        <f t="shared" si="8"/>
        <v>1.6096164383561646</v>
      </c>
      <c r="M33" s="1083">
        <f t="shared" si="9"/>
        <v>4.0240410958904116</v>
      </c>
      <c r="N33" s="1083">
        <f t="shared" si="10"/>
        <v>7.2432739726027409</v>
      </c>
      <c r="O33" s="1083">
        <f t="shared" si="11"/>
        <v>2.299452054794521</v>
      </c>
      <c r="P33" s="1083">
        <f t="shared" si="12"/>
        <v>4.5989041095890419</v>
      </c>
      <c r="Q33" s="1083">
        <f t="shared" si="13"/>
        <v>11.497260273972605</v>
      </c>
      <c r="R33" s="1063">
        <f t="shared" si="14"/>
        <v>0</v>
      </c>
      <c r="S33" s="1063">
        <f t="shared" si="15"/>
        <v>63.03713664383563</v>
      </c>
      <c r="T33" s="1084">
        <f t="shared" si="16"/>
        <v>0.27413981740736332</v>
      </c>
      <c r="U33" s="1085">
        <f t="shared" si="17"/>
        <v>1.3207089939763206</v>
      </c>
      <c r="V33" s="1086">
        <f t="shared" si="18"/>
        <v>0.362058922456931</v>
      </c>
      <c r="W33" s="1086">
        <f t="shared" si="19"/>
        <v>1.6827679164332516</v>
      </c>
      <c r="X33" s="1087">
        <f t="shared" si="20"/>
        <v>370.20894161531538</v>
      </c>
    </row>
    <row r="34" spans="1:24" s="273" customFormat="1" ht="12">
      <c r="A34" s="1078" t="s">
        <v>903</v>
      </c>
      <c r="B34" s="1079" t="s">
        <v>904</v>
      </c>
      <c r="C34" s="1080">
        <v>240</v>
      </c>
      <c r="D34" s="1081">
        <f t="shared" si="0"/>
        <v>381.5</v>
      </c>
      <c r="E34" s="1081">
        <f t="shared" si="1"/>
        <v>288.86</v>
      </c>
      <c r="F34" s="1082">
        <f t="shared" si="2"/>
        <v>1.0452054794520549</v>
      </c>
      <c r="G34" s="1081">
        <f t="shared" si="3"/>
        <v>250.84931506849318</v>
      </c>
      <c r="H34" s="1061">
        <f t="shared" si="4"/>
        <v>0.95094246575342523</v>
      </c>
      <c r="I34" s="1062">
        <f t="shared" si="5"/>
        <v>11.179199999999998</v>
      </c>
      <c r="J34" s="1083">
        <f t="shared" si="6"/>
        <v>19.036327397260276</v>
      </c>
      <c r="K34" s="1083">
        <f t="shared" si="7"/>
        <v>2.6339178082191785</v>
      </c>
      <c r="L34" s="1083">
        <f t="shared" si="8"/>
        <v>1.7559452054794524</v>
      </c>
      <c r="M34" s="1083">
        <f t="shared" si="9"/>
        <v>4.3898630136986307</v>
      </c>
      <c r="N34" s="1083">
        <f t="shared" si="10"/>
        <v>7.9017534246575352</v>
      </c>
      <c r="O34" s="1083">
        <f t="shared" si="11"/>
        <v>2.5084931506849317</v>
      </c>
      <c r="P34" s="1083">
        <f t="shared" si="12"/>
        <v>5.0169863013698635</v>
      </c>
      <c r="Q34" s="1083">
        <f t="shared" si="13"/>
        <v>12.54246575342466</v>
      </c>
      <c r="R34" s="1063">
        <f t="shared" si="14"/>
        <v>0</v>
      </c>
      <c r="S34" s="1063">
        <f t="shared" si="15"/>
        <v>67.915894520547951</v>
      </c>
      <c r="T34" s="1084">
        <f t="shared" si="16"/>
        <v>0.27074379095674966</v>
      </c>
      <c r="U34" s="1085">
        <f t="shared" si="17"/>
        <v>1.3207089939763206</v>
      </c>
      <c r="V34" s="1086">
        <f t="shared" si="18"/>
        <v>0.35757375977982409</v>
      </c>
      <c r="W34" s="1086">
        <f t="shared" si="19"/>
        <v>1.6782827537561447</v>
      </c>
      <c r="X34" s="1087">
        <f t="shared" si="20"/>
        <v>402.78786090147474</v>
      </c>
    </row>
    <row r="35" spans="1:24" s="273" customFormat="1" ht="12">
      <c r="A35" s="1078" t="s">
        <v>905</v>
      </c>
      <c r="B35" s="1079" t="s">
        <v>906</v>
      </c>
      <c r="C35" s="1080">
        <v>220</v>
      </c>
      <c r="D35" s="1081">
        <f t="shared" si="0"/>
        <v>381.5</v>
      </c>
      <c r="E35" s="1081">
        <f t="shared" si="1"/>
        <v>288.86</v>
      </c>
      <c r="F35" s="1082">
        <f t="shared" si="2"/>
        <v>1.0452054794520549</v>
      </c>
      <c r="G35" s="1081">
        <f t="shared" si="3"/>
        <v>229.94520547945208</v>
      </c>
      <c r="H35" s="1061">
        <f t="shared" si="4"/>
        <v>0.72099726027397315</v>
      </c>
      <c r="I35" s="1062">
        <f t="shared" si="5"/>
        <v>11.179199999999998</v>
      </c>
      <c r="J35" s="1083">
        <f t="shared" si="6"/>
        <v>17.449966780821921</v>
      </c>
      <c r="K35" s="1083">
        <f t="shared" si="7"/>
        <v>2.414424657534247</v>
      </c>
      <c r="L35" s="1083">
        <f t="shared" si="8"/>
        <v>1.6096164383561646</v>
      </c>
      <c r="M35" s="1083">
        <f t="shared" si="9"/>
        <v>4.0240410958904116</v>
      </c>
      <c r="N35" s="1083">
        <f t="shared" si="10"/>
        <v>7.2432739726027409</v>
      </c>
      <c r="O35" s="1083">
        <f t="shared" si="11"/>
        <v>2.299452054794521</v>
      </c>
      <c r="P35" s="1083">
        <f t="shared" si="12"/>
        <v>4.5989041095890419</v>
      </c>
      <c r="Q35" s="1083">
        <f t="shared" si="13"/>
        <v>11.497260273972605</v>
      </c>
      <c r="R35" s="1063">
        <f t="shared" si="14"/>
        <v>0</v>
      </c>
      <c r="S35" s="1063">
        <f t="shared" si="15"/>
        <v>63.03713664383563</v>
      </c>
      <c r="T35" s="1085">
        <f t="shared" si="16"/>
        <v>0.27413981740736332</v>
      </c>
      <c r="U35" s="1085">
        <f t="shared" si="17"/>
        <v>1.3207089939763206</v>
      </c>
      <c r="V35" s="1086">
        <f t="shared" si="18"/>
        <v>0.362058922456931</v>
      </c>
      <c r="W35" s="1086">
        <f t="shared" si="19"/>
        <v>1.6827679164332516</v>
      </c>
      <c r="X35" s="1087">
        <f t="shared" si="20"/>
        <v>370.20894161531538</v>
      </c>
    </row>
    <row r="36" spans="1:24" s="273" customFormat="1" ht="12">
      <c r="A36" s="1078" t="s">
        <v>907</v>
      </c>
      <c r="B36" s="1079" t="s">
        <v>908</v>
      </c>
      <c r="C36" s="1080">
        <v>135</v>
      </c>
      <c r="D36" s="1081">
        <f t="shared" si="0"/>
        <v>381.5</v>
      </c>
      <c r="E36" s="1081">
        <f t="shared" si="1"/>
        <v>288.86</v>
      </c>
      <c r="F36" s="1082">
        <f t="shared" si="2"/>
        <v>1.0452054794520549</v>
      </c>
      <c r="G36" s="1081">
        <f t="shared" si="3"/>
        <v>141.10273972602741</v>
      </c>
      <c r="H36" s="1061">
        <f t="shared" si="4"/>
        <v>0</v>
      </c>
      <c r="I36" s="1062">
        <f t="shared" si="5"/>
        <v>11.179199999999998</v>
      </c>
      <c r="J36" s="1083">
        <f t="shared" si="6"/>
        <v>10.707934160958905</v>
      </c>
      <c r="K36" s="1083">
        <f t="shared" si="7"/>
        <v>1.4815787671232878</v>
      </c>
      <c r="L36" s="1083">
        <f t="shared" si="8"/>
        <v>0.9877191780821919</v>
      </c>
      <c r="M36" s="1083">
        <f t="shared" si="9"/>
        <v>2.4692979452054797</v>
      </c>
      <c r="N36" s="1083">
        <f t="shared" si="10"/>
        <v>4.4447363013698631</v>
      </c>
      <c r="O36" s="1083">
        <f t="shared" si="11"/>
        <v>1.411027397260274</v>
      </c>
      <c r="P36" s="1083">
        <f t="shared" si="12"/>
        <v>2.8220547945205481</v>
      </c>
      <c r="Q36" s="1083">
        <f t="shared" si="13"/>
        <v>7.0551369863013704</v>
      </c>
      <c r="R36" s="1063">
        <f t="shared" si="14"/>
        <v>0</v>
      </c>
      <c r="S36" s="1063">
        <f t="shared" si="15"/>
        <v>42.558685530821919</v>
      </c>
      <c r="T36" s="1085">
        <f t="shared" si="16"/>
        <v>0.30161487731178094</v>
      </c>
      <c r="U36" s="1085">
        <f t="shared" si="17"/>
        <v>1.3207089939763206</v>
      </c>
      <c r="V36" s="1086">
        <f t="shared" si="18"/>
        <v>0.39834548118273355</v>
      </c>
      <c r="W36" s="1086">
        <f t="shared" si="19"/>
        <v>1.7190544751590542</v>
      </c>
      <c r="X36" s="1087">
        <f t="shared" si="20"/>
        <v>232.07235414647232</v>
      </c>
    </row>
    <row r="37" spans="1:24" s="273" customFormat="1" ht="12">
      <c r="A37" s="1078" t="s">
        <v>909</v>
      </c>
      <c r="B37" s="1079" t="s">
        <v>910</v>
      </c>
      <c r="C37" s="1080">
        <v>260</v>
      </c>
      <c r="D37" s="1081">
        <f t="shared" si="0"/>
        <v>381.5</v>
      </c>
      <c r="E37" s="1081">
        <f t="shared" si="1"/>
        <v>288.86</v>
      </c>
      <c r="F37" s="1082">
        <f t="shared" si="2"/>
        <v>1.0452054794520549</v>
      </c>
      <c r="G37" s="1081">
        <f t="shared" si="3"/>
        <v>271.75342465753425</v>
      </c>
      <c r="H37" s="1061">
        <f t="shared" si="4"/>
        <v>1.1808876712328771</v>
      </c>
      <c r="I37" s="1062">
        <f t="shared" si="5"/>
        <v>11.179199999999998</v>
      </c>
      <c r="J37" s="1083">
        <f t="shared" si="6"/>
        <v>20.622688013698628</v>
      </c>
      <c r="K37" s="1083">
        <f t="shared" si="7"/>
        <v>2.8534109589041097</v>
      </c>
      <c r="L37" s="1083">
        <f t="shared" si="8"/>
        <v>1.9022739726027398</v>
      </c>
      <c r="M37" s="1083">
        <f t="shared" si="9"/>
        <v>4.7556849315068499</v>
      </c>
      <c r="N37" s="1083">
        <f t="shared" si="10"/>
        <v>8.5602328767123286</v>
      </c>
      <c r="O37" s="1083">
        <f t="shared" si="11"/>
        <v>2.7175342465753425</v>
      </c>
      <c r="P37" s="1083">
        <f t="shared" si="12"/>
        <v>5.435068493150685</v>
      </c>
      <c r="Q37" s="1083">
        <f t="shared" si="13"/>
        <v>13.587671232876714</v>
      </c>
      <c r="R37" s="1063">
        <f t="shared" si="14"/>
        <v>0</v>
      </c>
      <c r="S37" s="1063">
        <f t="shared" si="15"/>
        <v>72.794652397260265</v>
      </c>
      <c r="T37" s="1085">
        <f t="shared" si="16"/>
        <v>0.26787023011392275</v>
      </c>
      <c r="U37" s="1085">
        <f t="shared" si="17"/>
        <v>1.3207089939763206</v>
      </c>
      <c r="V37" s="1086">
        <f t="shared" si="18"/>
        <v>0.35377862212996442</v>
      </c>
      <c r="W37" s="1086">
        <f t="shared" si="19"/>
        <v>1.6744876161062849</v>
      </c>
      <c r="X37" s="1087">
        <f t="shared" si="20"/>
        <v>435.36678018763411</v>
      </c>
    </row>
    <row r="38" spans="1:24" s="273" customFormat="1" ht="12">
      <c r="A38" s="1078" t="s">
        <v>911</v>
      </c>
      <c r="B38" s="1079" t="s">
        <v>912</v>
      </c>
      <c r="C38" s="1080">
        <v>220</v>
      </c>
      <c r="D38" s="1081">
        <f t="shared" si="0"/>
        <v>381.5</v>
      </c>
      <c r="E38" s="1081">
        <f t="shared" si="1"/>
        <v>288.86</v>
      </c>
      <c r="F38" s="1082">
        <f t="shared" si="2"/>
        <v>1.0452054794520549</v>
      </c>
      <c r="G38" s="1081">
        <f t="shared" si="3"/>
        <v>229.94520547945208</v>
      </c>
      <c r="H38" s="1061">
        <f t="shared" si="4"/>
        <v>0.72099726027397315</v>
      </c>
      <c r="I38" s="1062">
        <f t="shared" si="5"/>
        <v>11.179199999999998</v>
      </c>
      <c r="J38" s="1083">
        <f t="shared" si="6"/>
        <v>17.449966780821921</v>
      </c>
      <c r="K38" s="1083">
        <f t="shared" si="7"/>
        <v>2.414424657534247</v>
      </c>
      <c r="L38" s="1083">
        <f t="shared" si="8"/>
        <v>1.6096164383561646</v>
      </c>
      <c r="M38" s="1083">
        <f t="shared" si="9"/>
        <v>4.0240410958904116</v>
      </c>
      <c r="N38" s="1083">
        <f t="shared" si="10"/>
        <v>7.2432739726027409</v>
      </c>
      <c r="O38" s="1083">
        <f t="shared" si="11"/>
        <v>2.299452054794521</v>
      </c>
      <c r="P38" s="1083">
        <f t="shared" si="12"/>
        <v>4.5989041095890419</v>
      </c>
      <c r="Q38" s="1083">
        <f t="shared" si="13"/>
        <v>11.497260273972605</v>
      </c>
      <c r="R38" s="1063">
        <f t="shared" si="14"/>
        <v>0</v>
      </c>
      <c r="S38" s="1063">
        <f t="shared" si="15"/>
        <v>63.03713664383563</v>
      </c>
      <c r="T38" s="1085">
        <f t="shared" si="16"/>
        <v>0.27413981740736332</v>
      </c>
      <c r="U38" s="1085">
        <f t="shared" si="17"/>
        <v>1.3207089939763206</v>
      </c>
      <c r="V38" s="1086">
        <f t="shared" si="18"/>
        <v>0.362058922456931</v>
      </c>
      <c r="W38" s="1086">
        <f t="shared" si="19"/>
        <v>1.6827679164332516</v>
      </c>
      <c r="X38" s="1087">
        <f t="shared" si="20"/>
        <v>370.20894161531538</v>
      </c>
    </row>
    <row r="39" spans="1:24" s="273" customFormat="1" ht="12">
      <c r="A39" s="1078" t="s">
        <v>913</v>
      </c>
      <c r="B39" s="1079" t="s">
        <v>914</v>
      </c>
      <c r="C39" s="1080">
        <v>220</v>
      </c>
      <c r="D39" s="1081">
        <f t="shared" si="0"/>
        <v>381.5</v>
      </c>
      <c r="E39" s="1081">
        <f t="shared" si="1"/>
        <v>288.86</v>
      </c>
      <c r="F39" s="1082">
        <f t="shared" si="2"/>
        <v>1.0452054794520549</v>
      </c>
      <c r="G39" s="1081">
        <f t="shared" si="3"/>
        <v>229.94520547945208</v>
      </c>
      <c r="H39" s="1061">
        <f t="shared" si="4"/>
        <v>0.72099726027397315</v>
      </c>
      <c r="I39" s="1062">
        <f t="shared" si="5"/>
        <v>11.179199999999998</v>
      </c>
      <c r="J39" s="1083">
        <f t="shared" si="6"/>
        <v>17.449966780821921</v>
      </c>
      <c r="K39" s="1083">
        <f t="shared" si="7"/>
        <v>2.414424657534247</v>
      </c>
      <c r="L39" s="1083">
        <f t="shared" si="8"/>
        <v>1.6096164383561646</v>
      </c>
      <c r="M39" s="1083">
        <f t="shared" si="9"/>
        <v>4.0240410958904116</v>
      </c>
      <c r="N39" s="1083">
        <f t="shared" si="10"/>
        <v>7.2432739726027409</v>
      </c>
      <c r="O39" s="1083">
        <f t="shared" si="11"/>
        <v>2.299452054794521</v>
      </c>
      <c r="P39" s="1083">
        <f t="shared" si="12"/>
        <v>4.5989041095890419</v>
      </c>
      <c r="Q39" s="1083">
        <f t="shared" si="13"/>
        <v>11.497260273972605</v>
      </c>
      <c r="R39" s="1063">
        <f t="shared" si="14"/>
        <v>0</v>
      </c>
      <c r="S39" s="1063">
        <f t="shared" si="15"/>
        <v>63.03713664383563</v>
      </c>
      <c r="T39" s="1085">
        <f t="shared" si="16"/>
        <v>0.27413981740736332</v>
      </c>
      <c r="U39" s="1085">
        <f t="shared" si="17"/>
        <v>1.3207089939763206</v>
      </c>
      <c r="V39" s="1086">
        <f t="shared" si="18"/>
        <v>0.362058922456931</v>
      </c>
      <c r="W39" s="1086">
        <f t="shared" si="19"/>
        <v>1.6827679164332516</v>
      </c>
      <c r="X39" s="1087">
        <f t="shared" si="20"/>
        <v>370.20894161531538</v>
      </c>
    </row>
    <row r="40" spans="1:24" s="273" customFormat="1" ht="12">
      <c r="A40" s="1078" t="s">
        <v>915</v>
      </c>
      <c r="B40" s="1079" t="s">
        <v>916</v>
      </c>
      <c r="C40" s="1080">
        <v>260</v>
      </c>
      <c r="D40" s="1081">
        <f t="shared" si="0"/>
        <v>381.5</v>
      </c>
      <c r="E40" s="1081">
        <f t="shared" si="1"/>
        <v>288.86</v>
      </c>
      <c r="F40" s="1082">
        <f t="shared" si="2"/>
        <v>1.0452054794520549</v>
      </c>
      <c r="G40" s="1081">
        <f t="shared" si="3"/>
        <v>271.75342465753425</v>
      </c>
      <c r="H40" s="1061">
        <f t="shared" si="4"/>
        <v>1.1808876712328771</v>
      </c>
      <c r="I40" s="1062">
        <f t="shared" si="5"/>
        <v>11.179199999999998</v>
      </c>
      <c r="J40" s="1083">
        <f t="shared" si="6"/>
        <v>20.622688013698628</v>
      </c>
      <c r="K40" s="1083">
        <f t="shared" si="7"/>
        <v>2.8534109589041097</v>
      </c>
      <c r="L40" s="1083">
        <f t="shared" si="8"/>
        <v>1.9022739726027398</v>
      </c>
      <c r="M40" s="1083">
        <f t="shared" si="9"/>
        <v>4.7556849315068499</v>
      </c>
      <c r="N40" s="1083">
        <f t="shared" si="10"/>
        <v>8.5602328767123286</v>
      </c>
      <c r="O40" s="1083">
        <f t="shared" si="11"/>
        <v>2.7175342465753425</v>
      </c>
      <c r="P40" s="1083">
        <f t="shared" si="12"/>
        <v>5.435068493150685</v>
      </c>
      <c r="Q40" s="1083">
        <f t="shared" si="13"/>
        <v>13.587671232876714</v>
      </c>
      <c r="R40" s="1063">
        <f t="shared" si="14"/>
        <v>0</v>
      </c>
      <c r="S40" s="1063">
        <f t="shared" si="15"/>
        <v>72.794652397260265</v>
      </c>
      <c r="T40" s="1085">
        <f t="shared" si="16"/>
        <v>0.26787023011392275</v>
      </c>
      <c r="U40" s="1085">
        <f t="shared" si="17"/>
        <v>1.3207089939763206</v>
      </c>
      <c r="V40" s="1086">
        <f t="shared" si="18"/>
        <v>0.35377862212996442</v>
      </c>
      <c r="W40" s="1086">
        <f t="shared" si="19"/>
        <v>1.6744876161062849</v>
      </c>
      <c r="X40" s="1087">
        <f t="shared" si="20"/>
        <v>435.36678018763411</v>
      </c>
    </row>
    <row r="41" spans="1:24" s="273" customFormat="1" ht="12">
      <c r="A41" s="1078" t="s">
        <v>917</v>
      </c>
      <c r="B41" s="1079" t="s">
        <v>918</v>
      </c>
      <c r="C41" s="1080">
        <v>220</v>
      </c>
      <c r="D41" s="1081">
        <f t="shared" si="0"/>
        <v>381.5</v>
      </c>
      <c r="E41" s="1081">
        <f t="shared" si="1"/>
        <v>288.86</v>
      </c>
      <c r="F41" s="1082">
        <f t="shared" si="2"/>
        <v>1.0452054794520549</v>
      </c>
      <c r="G41" s="1081">
        <f t="shared" si="3"/>
        <v>229.94520547945208</v>
      </c>
      <c r="H41" s="1061">
        <f t="shared" si="4"/>
        <v>0.72099726027397315</v>
      </c>
      <c r="I41" s="1062">
        <f t="shared" si="5"/>
        <v>11.179199999999998</v>
      </c>
      <c r="J41" s="1083">
        <f t="shared" si="6"/>
        <v>17.449966780821921</v>
      </c>
      <c r="K41" s="1083">
        <f t="shared" si="7"/>
        <v>2.414424657534247</v>
      </c>
      <c r="L41" s="1083">
        <f t="shared" si="8"/>
        <v>1.6096164383561646</v>
      </c>
      <c r="M41" s="1083">
        <f t="shared" si="9"/>
        <v>4.0240410958904116</v>
      </c>
      <c r="N41" s="1083">
        <f t="shared" si="10"/>
        <v>7.2432739726027409</v>
      </c>
      <c r="O41" s="1083">
        <f t="shared" si="11"/>
        <v>2.299452054794521</v>
      </c>
      <c r="P41" s="1083">
        <f t="shared" si="12"/>
        <v>4.5989041095890419</v>
      </c>
      <c r="Q41" s="1083">
        <f t="shared" si="13"/>
        <v>11.497260273972605</v>
      </c>
      <c r="R41" s="1063">
        <f t="shared" si="14"/>
        <v>0</v>
      </c>
      <c r="S41" s="1063">
        <f t="shared" si="15"/>
        <v>63.03713664383563</v>
      </c>
      <c r="T41" s="1085">
        <f t="shared" si="16"/>
        <v>0.27413981740736332</v>
      </c>
      <c r="U41" s="1085">
        <f t="shared" si="17"/>
        <v>1.3207089939763206</v>
      </c>
      <c r="V41" s="1086">
        <f t="shared" si="18"/>
        <v>0.362058922456931</v>
      </c>
      <c r="W41" s="1086">
        <f t="shared" si="19"/>
        <v>1.6827679164332516</v>
      </c>
      <c r="X41" s="1087">
        <f t="shared" si="20"/>
        <v>370.20894161531538</v>
      </c>
    </row>
    <row r="42" spans="1:24" s="273" customFormat="1" ht="12">
      <c r="A42" s="1078" t="s">
        <v>919</v>
      </c>
      <c r="B42" s="1079" t="s">
        <v>920</v>
      </c>
      <c r="C42" s="1080">
        <v>700</v>
      </c>
      <c r="D42" s="1081">
        <f t="shared" si="0"/>
        <v>381.5</v>
      </c>
      <c r="E42" s="1081">
        <f t="shared" si="1"/>
        <v>288.86</v>
      </c>
      <c r="F42" s="1082">
        <f t="shared" si="2"/>
        <v>1.0452054794520549</v>
      </c>
      <c r="G42" s="1081">
        <f t="shared" si="3"/>
        <v>731.64383561643842</v>
      </c>
      <c r="H42" s="1061">
        <f t="shared" si="4"/>
        <v>6.2396821917808225</v>
      </c>
      <c r="I42" s="1062">
        <f t="shared" si="5"/>
        <v>11.179199999999998</v>
      </c>
      <c r="J42" s="1083">
        <f t="shared" si="6"/>
        <v>55.52262157534247</v>
      </c>
      <c r="K42" s="1083">
        <f t="shared" si="7"/>
        <v>7.682260273972604</v>
      </c>
      <c r="L42" s="1083">
        <f t="shared" si="8"/>
        <v>5.1215068493150691</v>
      </c>
      <c r="M42" s="1083">
        <f t="shared" si="9"/>
        <v>12.803767123287674</v>
      </c>
      <c r="N42" s="1083">
        <f t="shared" si="10"/>
        <v>23.04678082191781</v>
      </c>
      <c r="O42" s="1083">
        <f t="shared" si="11"/>
        <v>7.316438356164384</v>
      </c>
      <c r="P42" s="1083">
        <f t="shared" si="12"/>
        <v>14.632876712328768</v>
      </c>
      <c r="Q42" s="1083">
        <f t="shared" si="13"/>
        <v>36.582191780821923</v>
      </c>
      <c r="R42" s="1063">
        <f t="shared" si="14"/>
        <v>0</v>
      </c>
      <c r="S42" s="1063">
        <f t="shared" si="15"/>
        <v>180.12732568493152</v>
      </c>
      <c r="T42" s="1085">
        <f t="shared" si="16"/>
        <v>0.24619537118517132</v>
      </c>
      <c r="U42" s="1085">
        <f t="shared" si="17"/>
        <v>1.3207089939763206</v>
      </c>
      <c r="V42" s="1086">
        <f t="shared" si="18"/>
        <v>0.32515244099959445</v>
      </c>
      <c r="W42" s="1086">
        <f t="shared" si="19"/>
        <v>1.6458614349759151</v>
      </c>
      <c r="X42" s="1087">
        <f t="shared" si="20"/>
        <v>1152.1030044831405</v>
      </c>
    </row>
    <row r="43" spans="1:24" s="273" customFormat="1" ht="12">
      <c r="A43" s="1078" t="s">
        <v>921</v>
      </c>
      <c r="B43" s="1079" t="s">
        <v>922</v>
      </c>
      <c r="C43" s="1080">
        <v>260</v>
      </c>
      <c r="D43" s="1081">
        <f t="shared" si="0"/>
        <v>381.5</v>
      </c>
      <c r="E43" s="1081">
        <f t="shared" si="1"/>
        <v>288.86</v>
      </c>
      <c r="F43" s="1082">
        <f t="shared" si="2"/>
        <v>1.0452054794520549</v>
      </c>
      <c r="G43" s="1081">
        <f t="shared" si="3"/>
        <v>271.75342465753425</v>
      </c>
      <c r="H43" s="1061">
        <f t="shared" si="4"/>
        <v>1.1808876712328771</v>
      </c>
      <c r="I43" s="1062">
        <f t="shared" si="5"/>
        <v>11.179199999999998</v>
      </c>
      <c r="J43" s="1083">
        <f t="shared" si="6"/>
        <v>20.622688013698628</v>
      </c>
      <c r="K43" s="1083">
        <f t="shared" si="7"/>
        <v>2.8534109589041097</v>
      </c>
      <c r="L43" s="1083">
        <f t="shared" si="8"/>
        <v>1.9022739726027398</v>
      </c>
      <c r="M43" s="1083">
        <f t="shared" si="9"/>
        <v>4.7556849315068499</v>
      </c>
      <c r="N43" s="1083">
        <f t="shared" si="10"/>
        <v>8.5602328767123286</v>
      </c>
      <c r="O43" s="1083">
        <f t="shared" si="11"/>
        <v>2.7175342465753425</v>
      </c>
      <c r="P43" s="1083">
        <f t="shared" si="12"/>
        <v>5.435068493150685</v>
      </c>
      <c r="Q43" s="1083">
        <f t="shared" si="13"/>
        <v>13.587671232876714</v>
      </c>
      <c r="R43" s="1063">
        <f t="shared" si="14"/>
        <v>0</v>
      </c>
      <c r="S43" s="1063">
        <f t="shared" si="15"/>
        <v>72.794652397260265</v>
      </c>
      <c r="T43" s="1085">
        <f t="shared" si="16"/>
        <v>0.26787023011392275</v>
      </c>
      <c r="U43" s="1085">
        <f t="shared" si="17"/>
        <v>1.3207089939763206</v>
      </c>
      <c r="V43" s="1086">
        <f t="shared" si="18"/>
        <v>0.35377862212996442</v>
      </c>
      <c r="W43" s="1086">
        <f t="shared" si="19"/>
        <v>1.6744876161062849</v>
      </c>
      <c r="X43" s="1087">
        <f t="shared" si="20"/>
        <v>435.36678018763411</v>
      </c>
    </row>
    <row r="44" spans="1:24" s="273" customFormat="1" ht="12">
      <c r="A44" s="1078" t="s">
        <v>923</v>
      </c>
      <c r="B44" s="1079" t="s">
        <v>924</v>
      </c>
      <c r="C44" s="1080">
        <v>300</v>
      </c>
      <c r="D44" s="1081">
        <f t="shared" si="0"/>
        <v>381.5</v>
      </c>
      <c r="E44" s="1081">
        <f t="shared" si="1"/>
        <v>288.86</v>
      </c>
      <c r="F44" s="1082">
        <f t="shared" si="2"/>
        <v>1.0452054794520549</v>
      </c>
      <c r="G44" s="1081">
        <f t="shared" si="3"/>
        <v>313.56164383561645</v>
      </c>
      <c r="H44" s="1061">
        <f t="shared" si="4"/>
        <v>1.640778082191781</v>
      </c>
      <c r="I44" s="1062">
        <f t="shared" si="5"/>
        <v>11.179199999999998</v>
      </c>
      <c r="J44" s="1083">
        <f t="shared" si="6"/>
        <v>23.795409246575343</v>
      </c>
      <c r="K44" s="1083">
        <f t="shared" si="7"/>
        <v>3.2923972602739728</v>
      </c>
      <c r="L44" s="1083">
        <f t="shared" si="8"/>
        <v>2.1949315068493154</v>
      </c>
      <c r="M44" s="1083">
        <f t="shared" si="9"/>
        <v>5.4873287671232882</v>
      </c>
      <c r="N44" s="1083">
        <f t="shared" si="10"/>
        <v>9.877191780821919</v>
      </c>
      <c r="O44" s="1083">
        <f t="shared" si="11"/>
        <v>3.1356164383561644</v>
      </c>
      <c r="P44" s="1083">
        <f t="shared" si="12"/>
        <v>6.2712328767123289</v>
      </c>
      <c r="Q44" s="1083">
        <f t="shared" si="13"/>
        <v>15.678082191780824</v>
      </c>
      <c r="R44" s="1063">
        <f t="shared" si="14"/>
        <v>0</v>
      </c>
      <c r="S44" s="1063">
        <f t="shared" si="15"/>
        <v>82.552168150684935</v>
      </c>
      <c r="T44" s="1085">
        <f t="shared" si="16"/>
        <v>0.26327253276539975</v>
      </c>
      <c r="U44" s="1085">
        <f t="shared" si="17"/>
        <v>1.3207089939763206</v>
      </c>
      <c r="V44" s="1086">
        <f t="shared" si="18"/>
        <v>0.34770640189018898</v>
      </c>
      <c r="W44" s="1086">
        <f t="shared" si="19"/>
        <v>1.6684153958665096</v>
      </c>
      <c r="X44" s="1087">
        <f t="shared" si="20"/>
        <v>500.52461875995289</v>
      </c>
    </row>
    <row r="45" spans="1:24" s="273" customFormat="1" ht="9.9499999999999993" customHeight="1" thickBot="1">
      <c r="A45" s="1088"/>
      <c r="B45" s="1089"/>
      <c r="C45" s="1090"/>
      <c r="D45" s="1090"/>
      <c r="E45" s="1090"/>
      <c r="F45" s="1091"/>
      <c r="G45" s="1090"/>
      <c r="H45" s="1092"/>
      <c r="I45" s="1093"/>
      <c r="J45" s="1094"/>
      <c r="K45" s="1094"/>
      <c r="L45" s="1094"/>
      <c r="M45" s="1094"/>
      <c r="N45" s="1094"/>
      <c r="O45" s="1094"/>
      <c r="P45" s="1095"/>
      <c r="Q45" s="1094"/>
      <c r="R45" s="1094"/>
      <c r="S45" s="1094"/>
      <c r="T45" s="1096"/>
      <c r="U45" s="1096"/>
      <c r="V45" s="1097"/>
      <c r="W45" s="1097"/>
      <c r="X45" s="1098"/>
    </row>
    <row r="46" spans="1:24" ht="12.95" customHeight="1">
      <c r="A46" s="1099" t="s">
        <v>868</v>
      </c>
      <c r="B46" s="1099" t="s">
        <v>925</v>
      </c>
    </row>
    <row r="47" spans="1:24" ht="12.2" customHeight="1">
      <c r="A47" s="1099" t="s">
        <v>867</v>
      </c>
      <c r="B47" s="1099" t="s">
        <v>926</v>
      </c>
      <c r="U47" s="1100"/>
    </row>
    <row r="48" spans="1:24">
      <c r="A48" s="1099" t="s">
        <v>866</v>
      </c>
      <c r="B48" s="1099" t="s">
        <v>927</v>
      </c>
      <c r="U48" s="1100"/>
    </row>
  </sheetData>
  <mergeCells count="2">
    <mergeCell ref="P7:Q7"/>
    <mergeCell ref="W7:X7"/>
  </mergeCells>
  <printOptions horizontalCentered="1"/>
  <pageMargins left="0.98425196850393704" right="0.39370078740157483" top="0.39370078740157483" bottom="0.39370078740157483" header="0" footer="0"/>
  <pageSetup paperSize="5"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11</vt:i4>
      </vt:variant>
    </vt:vector>
  </HeadingPairs>
  <TitlesOfParts>
    <vt:vector size="29" baseType="lpstr">
      <vt:lpstr>Rompeolas Poniente</vt:lpstr>
      <vt:lpstr>Financiamiento</vt:lpstr>
      <vt:lpstr>PU-Formt</vt:lpstr>
      <vt:lpstr>FSR-20XX</vt:lpstr>
      <vt:lpstr>Maquinaria y Equipo </vt:lpstr>
      <vt:lpstr>Explosion Isumos</vt:lpstr>
      <vt:lpstr>Cargo Adicional</vt:lpstr>
      <vt:lpstr>Costo Financ Flujo</vt:lpstr>
      <vt:lpstr>FSR-Format</vt:lpstr>
      <vt:lpstr>Analisis Cargo Indirecto</vt:lpstr>
      <vt:lpstr>Costos horarios</vt:lpstr>
      <vt:lpstr>PE-03A</vt:lpstr>
      <vt:lpstr>PE-03B</vt:lpstr>
      <vt:lpstr>PE-03C</vt:lpstr>
      <vt:lpstr>PE-03D</vt:lpstr>
      <vt:lpstr>PT-08</vt:lpstr>
      <vt:lpstr>PT-08-S</vt:lpstr>
      <vt:lpstr>PT-08-R</vt:lpstr>
      <vt:lpstr>'PE-03B'!Área_de_impresión</vt:lpstr>
      <vt:lpstr>'PE-03C'!Área_de_impresión</vt:lpstr>
      <vt:lpstr>'PE-03D'!Área_de_impresión</vt:lpstr>
      <vt:lpstr>'PT-08'!Área_de_impresión</vt:lpstr>
      <vt:lpstr>'PT-08-R'!Área_de_impresión</vt:lpstr>
      <vt:lpstr>'PT-08-S'!Área_de_impresión</vt:lpstr>
      <vt:lpstr>'Rompeolas Poniente'!Área_de_impresión</vt:lpstr>
      <vt:lpstr>'Analisis Cargo Indirecto'!Títulos_a_imprimir</vt:lpstr>
      <vt:lpstr>'Cargo Adicional'!Títulos_a_imprimir</vt:lpstr>
      <vt:lpstr>'FSR-Format'!Títulos_a_imprimir</vt:lpstr>
      <vt:lpstr>'Rompeolas Poniente'!Títulos_a_imprimir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jramirez</dc:creator>
  <cp:lastModifiedBy>jramirez</cp:lastModifiedBy>
  <cp:lastPrinted>2014-01-09T02:50:20Z</cp:lastPrinted>
  <dcterms:created xsi:type="dcterms:W3CDTF">2013-10-08T22:07:00Z</dcterms:created>
  <dcterms:modified xsi:type="dcterms:W3CDTF">2014-01-09T03:02:33Z</dcterms:modified>
</cp:coreProperties>
</file>